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.eru.cz/regulace/regcen/Dokumenty Plyn/NET4GAS - regulace 2024+/TAR 2026-2030/Zjednodušené modely/Rozhodnutí/"/>
    </mc:Choice>
  </mc:AlternateContent>
  <xr:revisionPtr revIDLastSave="0" documentId="13_ncr:1_{BCD80068-D508-4B3B-BAFF-10C10FBFA4B3}" xr6:coauthVersionLast="36" xr6:coauthVersionMax="36" xr10:uidLastSave="{00000000-0000-0000-0000-000000000000}"/>
  <bookViews>
    <workbookView xWindow="0" yWindow="0" windowWidth="20490" windowHeight="7020" xr2:uid="{359ECA05-4E9E-4277-B9BB-C0F6E24B1707}"/>
  </bookViews>
  <sheets>
    <sheet name="Model" sheetId="1" r:id="rId1"/>
  </sheets>
  <definedNames>
    <definedName name="___123Graph_D" hidden="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FDS_HYPERLINK_TOGGLE_STATE__" hidden="1">"ON"</definedName>
    <definedName name="__FDS_UNIQUE_RANGE_ID_GENERATOR_COUNTER" hidden="1">1</definedName>
    <definedName name="_139__FDSAUDITLINK__" hidden="1">{"fdsup://IBCentral/FAT Viewer?action=UPDATE&amp;creator=factset&amp;DOC_NAME=fat:reuters_qtrly_source_window.fat&amp;display_string=Audit&amp;DYN_ARGS=TRUE&amp;VAR:ID1=G5876H10&amp;VAR:RCODE=LMIN&amp;VAR:SDATE=20090199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605607&amp;VAR:RCODE=LTTD&amp;VAR:SDATE=20080999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qtrly_source_window.fat&amp;display_string=Audit&amp;DYN_ARGS=TRUE&amp;VAR:ID1=605607&amp;VAR:RCODE=LPBL&amp;VAR:SDATE=20080999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annual_source_window.fat&amp;display_string=Audit&amp;DYN_ARGS=TRUE&amp;VAR:ID1=G5876H10&amp;VAR:RCODE=DSTT&amp;VAR:SDATE=20090199&amp;VAR:FREQ=Y&amp;VAR:RELITEM=RP&amp;VAR:CURRENCY=USD&amp;VAR:CURRSOURCE=EXSHAR","E&amp;VAR:NATFREQ=ANNUAL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605607&amp;VAR:RCODE=LMIN&amp;VAR:SDATE=20080999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63764010&amp;VAR:RCODE=LPBL&amp;VAR:SDATE=20090299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annual_source_window.fat&amp;display_string=Audit&amp;DYN_ARGS=TRUE&amp;VAR:ID1=605607&amp;VAR:RCODE=DSTT&amp;VAR:SDATE=20071299&amp;VAR:FREQ=Y&amp;VAR:RELITEM=RP&amp;VAR:CURRENCY=USD&amp;VAR:CURRSOURCE=EXSHARE&amp;","VAR:NATFREQ=ANNUAL&amp;VAR:RFIELD=FINALIZED&amp;VAR:DB_TYPE=&amp;VAR:UNITS=M&amp;window=popup&amp;width=450&amp;height=300&amp;START_MAXIMIZED=FALSE"}</definedName>
    <definedName name="_411__FDSAUDITLINK__" hidden="1">{"fdsup://IBCentral/FAT Viewer?action=UPDATE&amp;creator=factset&amp;DOC_NAME=fat:reuters_qtrly_source_window.fat&amp;display_string=Audit&amp;DYN_ARGS=TRUE&amp;VAR:ID1=G5876H10&amp;VAR:RCODE=LPBL&amp;VAR:SDATE=20090199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81__FDSAUDITLINK__" hidden="1">{"fdsup://IBCentral/FAT Viewer?action=UPDATE&amp;creator=factset&amp;DOC_NAME=fat:reuters_qtrly_source_window.fat&amp;display_string=Audit&amp;DYN_ARGS=TRUE&amp;VAR:ID1=G5876H10&amp;VAR:RCODE=LTTD&amp;VAR:SDATE=20090199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86__FDSAUDITLINK__" hidden="1">{"fdsup://IBCentral/FAT Viewer?action=UPDATE&amp;creator=factset&amp;DOC_NAME=fat:reuters_qtrly_source_window.fat&amp;display_string=Audit&amp;DYN_ARGS=TRUE&amp;VAR:ID1=63764010&amp;VAR:RCODE=LTTD&amp;VAR:SDATE=20090299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502__FDSAUDITLINK__" hidden="1">{"fdsup://IBCentral/FAT Viewer?action=UPDATE&amp;creator=factset&amp;DOC_NAME=fat:reuters_annual_source_window.fat&amp;display_string=Audit&amp;DYN_ARGS=TRUE&amp;VAR:ID1=G5876H10&amp;VAR:RCODE=LTTD&amp;VAR:SDATE=20090199&amp;VAR:FREQ=Y&amp;VAR:RELITEM=RP&amp;VAR:CURRENCY=USD&amp;VAR:CURRSOURCE=EXSHAR","E&amp;VAR:NATFREQ=ANNUAL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annual_source_window.fat&amp;display_string=Audit&amp;DYN_ARGS=TRUE&amp;VAR:ID1=605607&amp;VAR:RCODE=LMIN&amp;VAR:SDATE=20071299&amp;VAR:FREQ=Y&amp;VAR:RELITEM=RP&amp;VAR:CURRENCY=USD&amp;VAR:CURRSOURCE=EXSHARE&amp;","VAR:NATFREQ=ANNUAL&amp;VAR:RFIELD=FINALIZED&amp;VAR:DB_TYPE=&amp;VAR:UNITS=M&amp;window=popup&amp;width=450&amp;height=300&amp;START_MAXIMIZED=FALSE"}</definedName>
    <definedName name="_583__FDSAUDITLINK__" hidden="1">{"fdsup://IBCentral/FAT Viewer?action=UPDATE&amp;creator=factset&amp;DOC_NAME=fat:reuters_qtrly_source_window.fat&amp;display_string=Audit&amp;DYN_ARGS=TRUE&amp;VAR:ID1=63764010&amp;VAR:RCODE=LMIN&amp;VAR:SDATE=20090299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599__FDSAUDITLINK__" hidden="1">{"fdsup://IBCentral/FAT Viewer?action=UPDATE&amp;creator=factset&amp;DOC_NAME=fat:reuters_annual_source_window.fat&amp;display_string=Audit&amp;DYN_ARGS=TRUE&amp;VAR:ID1=G5876H10&amp;VAR:RCODE=LMIN&amp;VAR:SDATE=20090199&amp;VAR:FREQ=Y&amp;VAR:RELITEM=RP&amp;VAR:CURRENCY=USD&amp;VAR:CURRSOURCE=EXSHAR","E&amp;VAR:NATFREQ=ANNUAL&amp;VAR:RFIELD=FINALIZED&amp;VAR:DB_TYPE=&amp;VAR:UNITS=M&amp;window=popup&amp;width=450&amp;height=300&amp;START_MAXIMIZED=FALSE"}</definedName>
    <definedName name="_603__FDSAUDITLINK__" hidden="1">{"fdsup://IBCentral/FAT Viewer?action=UPDATE&amp;creator=factset&amp;DOC_NAME=fat:reuters_annual_source_window.fat&amp;display_string=Audit&amp;DYN_ARGS=TRUE&amp;VAR:ID1=605607&amp;VAR:RCODE=LTTD&amp;VAR:SDATE=20071299&amp;VAR:FREQ=Y&amp;VAR:RELITEM=RP&amp;VAR:CURRENCY=USD&amp;VAR:CURRSOURCE=EXSHARE&amp;","VAR:NATFREQ=ANNUAL&amp;VAR:RFIELD=FINALIZED&amp;VAR:DB_TYPE=&amp;VAR:UNITS=M&amp;window=popup&amp;width=450&amp;height=300&amp;START_MAXIMIZED=FALSE"}</definedName>
    <definedName name="_bdm.4A6F685A0D284D49BC87E64B9D08CDE1.edm" hidden="1">#REF!</definedName>
    <definedName name="_Fill" hidden="1">#REF!</definedName>
    <definedName name="_Key1" hidden="1">#REF!</definedName>
    <definedName name="_Order1" hidden="1">0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MAutoChart1Names" hidden="1">{"sensitivity","Chart 159","sensitivity graf 159"}</definedName>
    <definedName name="_TMAutoChart1Refs" hidden="1">{"","","'sensitivity'!$B$74","'sensitivity'!$B$49","","","","","",""}</definedName>
    <definedName name="_TMAutoChart2Names" hidden="1">{"sensitivity","Chart 160","sensitivity graf 160"}</definedName>
    <definedName name="_TMAutoChart2Refs" hidden="1">{"","","'sensitivity'!$B$74","'sensitivity'!$B$49","","","","","",""}</definedName>
    <definedName name="_TMAutoChart3Names" hidden="1">{"sensitivity","Chart 161","sensitivity graf 161"}</definedName>
    <definedName name="_TMAutoChart3Refs" hidden="1">{"","","'sensitivity'!$B$74","'sensitivity'!$B$49","","","","","",""}</definedName>
    <definedName name="_TMAutoChart4Names" hidden="1">{"sensitivity","Chart 159","sensitivity graf 159"}</definedName>
    <definedName name="_TMAutoChart4Refs" hidden="1">{"","","'sensitivity'!$B$76","'sensitivity'!$B$50","","","","","",""}</definedName>
    <definedName name="_TMAutoChart5Names" hidden="1">{"sensitivity","Chart 160","sensitivity graf 160"}</definedName>
    <definedName name="_TMAutoChart5Refs" hidden="1">{"","","'sensitivity'!$B$76","'sensitivity'!$B$50","","","","","",""}</definedName>
    <definedName name="_TMAutoChart6Names" hidden="1">{"sensitivity","Chart 161","sensitivity graf 161"}</definedName>
    <definedName name="_TMAutoChart6Refs" hidden="1">{"","","'sensitivity'!$B$76","'sensitivity'!$B$50","","","","","",""}</definedName>
    <definedName name="_TMAutoChart7Names" hidden="1">{"sensitivity","Chart 159","sensitivity graf 159"}</definedName>
    <definedName name="_TMAutoChart7Refs" hidden="1">{"","","'sensitivity'!$I$46","'sensitivity'!$I$21","","","","","",""}</definedName>
    <definedName name="_TMAutoChart8Names" hidden="1">{"sensitivity","Chart 160","sensitivity graf 160"}</definedName>
    <definedName name="_TMAutoChart8Refs" hidden="1">{"","","'sensitivity'!$I$46","'sensitivity'!$I$21","","","","","",""}</definedName>
    <definedName name="_TMAutoChart9Names" hidden="1">{"sensitivity","Chart 161","sensitivity graf 161"}</definedName>
    <definedName name="_TMAutoChart9Refs" hidden="1">{"","","'sensitivity'!$I$46","'sensitivity'!$I$21","","","","","",""}</definedName>
    <definedName name="_TMAutoChartCount" hidden="1">9</definedName>
    <definedName name="a" hidden="1">#REF!</definedName>
    <definedName name="AAAA" hidden="1">#REF!</definedName>
    <definedName name="abc" hidden="1">{"inputs raw data",#N/A,TRUE,"INPUT"}</definedName>
    <definedName name="AcqMotherTaxInUse" hidden="1">#REF!</definedName>
    <definedName name="ACwvu.inputs._.raw._.data." hidden="1">#REF!</definedName>
    <definedName name="ACwvu.summary1." hidden="1">#REF!</definedName>
    <definedName name="ACwvu.summary2." hidden="1">#REF!</definedName>
    <definedName name="ACwvu.summary3." hidden="1">#REF!</definedName>
    <definedName name="AdjustDCVAwNetDebt" hidden="1">#REF!</definedName>
    <definedName name="aertaejtae" hidden="1">{#N/A,#N/A,FALSE,"ACQ_GRAPHS";#N/A,#N/A,FALSE,"T_1 GRAPHS";#N/A,#N/A,FALSE,"T_2 GRAPHS";#N/A,#N/A,FALSE,"COMB_GRAPHS"}</definedName>
    <definedName name="AFactor" hidden="1">#REF!</definedName>
    <definedName name="AFactor2" hidden="1">#REF!</definedName>
    <definedName name="AFactorList2" hidden="1">#REF!</definedName>
    <definedName name="afhsrhsrgh" hidden="1">{#N/A,#N/A,FALSE,"INPUTS";#N/A,#N/A,FALSE,"PROFORMA BSHEET";#N/A,#N/A,FALSE,"COMBINED";#N/A,#N/A,FALSE,"ACQUIROR";#N/A,#N/A,FALSE,"TARGET 1";#N/A,#N/A,FALSE,"TARGET 2";#N/A,#N/A,FALSE,"HIGH YIELD";#N/A,#N/A,FALSE,"OVERFUND"}</definedName>
    <definedName name="Analysis01Ratio01" hidden="1">#REF!</definedName>
    <definedName name="Analysis01Ratio02" hidden="1">#REF!</definedName>
    <definedName name="Analysis01Ratio03" hidden="1">#REF!</definedName>
    <definedName name="Analysis01Ratio04" hidden="1">#REF!</definedName>
    <definedName name="Analysis01Ratio05" hidden="1">#REF!</definedName>
    <definedName name="Analysis01Ratio06" hidden="1">#REF!</definedName>
    <definedName name="Analysis02Ratio01" hidden="1">#REF!</definedName>
    <definedName name="Analysis02Ratio02" hidden="1">#REF!</definedName>
    <definedName name="Analysis02Ratio03" hidden="1">#REF!</definedName>
    <definedName name="Analysis02Ratio04" hidden="1">#REF!</definedName>
    <definedName name="Analysis02Ratio05" hidden="1">#REF!</definedName>
    <definedName name="Analysis02Ratio06" hidden="1">#REF!</definedName>
    <definedName name="Analysis03Ratio01" hidden="1">#REF!</definedName>
    <definedName name="Analysis03Ratio02" hidden="1">#REF!</definedName>
    <definedName name="Analysis03Ratio03" hidden="1">#REF!</definedName>
    <definedName name="Analysis03Ratio04" hidden="1">#REF!</definedName>
    <definedName name="Analysis03Ratio05" hidden="1">#REF!</definedName>
    <definedName name="Analysis03Ratio06" hidden="1">#REF!</definedName>
    <definedName name="Analysis04Ratio01" hidden="1">#REF!</definedName>
    <definedName name="Analysis04Ratio02" hidden="1">#REF!</definedName>
    <definedName name="Analysis04Ratio03" hidden="1">#REF!</definedName>
    <definedName name="Analysis04Ratio04" hidden="1">#REF!</definedName>
    <definedName name="Analysis04Ratio05" hidden="1">#REF!</definedName>
    <definedName name="Analysis04Ratio06" hidden="1">#REF!</definedName>
    <definedName name="Analysis05Ratio01" hidden="1">#REF!</definedName>
    <definedName name="Analysis05Ratio02" hidden="1">#REF!</definedName>
    <definedName name="Analysis05Ratio03" hidden="1">#REF!</definedName>
    <definedName name="Analysis05Ratio04" hidden="1">#REF!</definedName>
    <definedName name="Analysis05Ratio05" hidden="1">#REF!</definedName>
    <definedName name="Analysis05Ratio06" hidden="1">#REF!</definedName>
    <definedName name="anscount" hidden="1">1</definedName>
    <definedName name="AnyDisc" hidden="1">#REF!</definedName>
    <definedName name="argsrmsrymas" hidden="1">{"vi1",#N/A,FALSE,"Financial Statements";"vi2",#N/A,FALSE,"Financial Statements";#N/A,#N/A,FALSE,"DCF"}</definedName>
    <definedName name="arhsyhsrt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rjagnargna" hidden="1">{#N/A,#N/A,FALSE,"ACQ_GRAPHS";#N/A,#N/A,FALSE,"T_1 GRAPHS";#N/A,#N/A,FALSE,"T_2 GRAPHS";#N/A,#N/A,FALSE,"COMB_GRAPHS"}</definedName>
    <definedName name="artajtajea" hidden="1">{#N/A,#N/A,FALSE,"Valuation Assumptions";#N/A,#N/A,FALSE,"Summary";#N/A,#N/A,FALSE,"DCF";#N/A,#N/A,FALSE,"Valuation";#N/A,#N/A,FALSE,"WACC";#N/A,#N/A,FALSE,"UBVH";#N/A,#N/A,FALSE,"Free Cash Flow"}</definedName>
    <definedName name="artjawrja" hidden="1">{#N/A,#N/A,FALSE,"INPUTS";#N/A,#N/A,FALSE,"PROFORMA BSHEET";#N/A,#N/A,FALSE,"COMBINED";#N/A,#N/A,FALSE,"HIGH YIELD";#N/A,#N/A,FALSE,"COMB_GRAPHS"}</definedName>
    <definedName name="athsthae" hidden="1">{#N/A,#N/A,FALSE,"INPUTS";#N/A,#N/A,FALSE,"PROFORMA BSHEET";#N/A,#N/A,FALSE,"COMBINED";#N/A,#N/A,FALSE,"HIGH YIELD";#N/A,#N/A,FALSE,"COMB_GRAPHS"}</definedName>
    <definedName name="atjwerja" hidden="1">{#N/A,#N/A,FALSE,"Valuation Assumptions";#N/A,#N/A,FALSE,"Summary";#N/A,#N/A,FALSE,"DCF";#N/A,#N/A,FALSE,"Valuation";#N/A,#N/A,FALSE,"WACC";#N/A,#N/A,FALSE,"UBVH";#N/A,#N/A,FALSE,"Free Cash Flow"}</definedName>
    <definedName name="AutoManualTax" hidden="1">#REF!</definedName>
    <definedName name="BadwillOK" hidden="1">#REF!</definedName>
    <definedName name="BalDepr01" hidden="1">#REF!</definedName>
    <definedName name="BalDepr02" hidden="1">#REF!</definedName>
    <definedName name="BalDepr03" hidden="1">#REF!</definedName>
    <definedName name="BalDepr04" hidden="1">#REF!</definedName>
    <definedName name="BalDepr05" hidden="1">#REF!</definedName>
    <definedName name="BalDepr06" hidden="1">#REF!</definedName>
    <definedName name="BalDepr07" hidden="1">#REF!</definedName>
    <definedName name="BalDepr08" hidden="1">#REF!</definedName>
    <definedName name="BalDepr09" hidden="1">#REF!</definedName>
    <definedName name="BalDepr10" hidden="1">#REF!</definedName>
    <definedName name="BalDepr11" hidden="1">#REF!</definedName>
    <definedName name="BalDepr12" hidden="1">#REF!</definedName>
    <definedName name="BalDeprDD" hidden="1">#REF!</definedName>
    <definedName name="BalCheck" hidden="1">#REF!</definedName>
    <definedName name="BMGHIndex" hidden="1">"O"</definedName>
    <definedName name="CalculatedDepreciation" hidden="1">#REF!</definedName>
    <definedName name="CalculatedTax1" hidden="1">#REF!</definedName>
    <definedName name="CalculatedTax2" hidden="1">#REF!</definedName>
    <definedName name="CalculatedTax3" hidden="1">#REF!</definedName>
    <definedName name="CalculatedTax4" hidden="1">#REF!</definedName>
    <definedName name="CIQWBGuid" hidden="1">"5c35587f-ffb1-4021-9939-7be24d8ba91e"</definedName>
    <definedName name="ColHeaders" hidden="1">#REF!</definedName>
    <definedName name="Cwvu.GREY_ALL." hidden="1">#REF!</definedName>
    <definedName name="d" hidden="1">{"'List1'!$A$1:$I$56"}</definedName>
    <definedName name="DCVAAdjust" hidden="1">#REF!</definedName>
    <definedName name="DcvaCG" hidden="1">#REF!</definedName>
    <definedName name="DCVAResidual" hidden="1">#REF!</definedName>
    <definedName name="DemoVersion" hidden="1">#REF!</definedName>
    <definedName name="DetailLevels" hidden="1">#REF!</definedName>
    <definedName name="dfdfdfd" hidden="1">"46NXWD3ESKLNV79R454BF2I8H"</definedName>
    <definedName name="DontCompound" hidden="1">#REF!</definedName>
    <definedName name="DontCompoundPB" hidden="1">#REF!</definedName>
    <definedName name="dsd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EPMWorkbookOptions_1" hidden="1">"SAEAAB|LCAAAAAAABADtvQdgHEmWJSYvbcp7f0r1StfgdKEIgGATJNiQQBDswYjN5pLsHWlHIymrKoHKZVZlXWYWQMztnbz33nvvvffee||997o7nU4n99//P1xmZAFs9s5K2smeIYCqyB8/fnwfPyIe/x7vFmV6mddNUS0/|2h3vPNRmi|n1axYXnz20bo939799KPf4|g3Th5/t6rfTqrq7Zerlpo2Kb23bB69a4rPPpq37erR3btXV1fjq3v"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"A"</definedName>
    <definedName name="EPMWorkbookOptions_2" hidden="1">"jqr64u7ezs3v39/7i|evpPF9k28WyabPlNP/IvjW7|a2PqNc0ffwqP6/zZv7l8stVvjw6z8omf3w3/JDbnZR5Vj/N2uzL5evsMjctux9zWzOWl3XV5tM2n5nW/S/C9lez9C6IYRsqNY7|H0p|MExIAQAA"</definedName>
    <definedName name="EPMWorkbookOptions_3" hidden="1">"HNPFLeGk0DI4TifayjP7JYdDoXujlSpncHv/p2MZvly6fFIl82jOpwU4dmE7ShVq/n1ZWFcVKVVX3U1uv88d3IF5te5VFE3uyNjl60Xw7jddtWfruvlsUvWufc4dPjN8evX508vhv7chMMGSgJ1v2d3XsHux6AGAn43S/rWV4f7Ty|K79EoTerMrt|WVervG6vOxOljZ5nTfs6L0le8tkX|WJCYh9pFs5rtAE1kfe9IX9PCfL98fdeHr86ffHm2"</definedName>
    <definedName name="EPMWorkbookOptions_4" hidden="1">"7v069kXL7989eb3//Lpy7PXv8/vv7NLktB7c6CHbxd5ndXT|bVrmpK|ebQsys8|Aht8FB0lvxuZk9u9|/juTWP/WSPO7v0fEWeYODs/Io5PnJfPj1/8iCIeRX6v4|e/1/9/1Mzju7fR1Z7p|Nkzc6dvjs|ef30rt7Ozf7Czc3sjt/v/ciPH5AhZTz77/U9On/9ep1/8/i|e/n|d|X4WaPP/faL8v0ciPb/|awrlvXv37|/v799eKPf|3y2ULt4K"</definedName>
    <definedName name="EPMWorkbookOptions_5" hidden="1">"eO/J|Gx3//7uzoOft77DAGHsx/8/kMufNdKIOv8ReQLyvIBIfbp7cPAjkYoQ5uHuvf/vxyn/LzJ0b762hfv0we7OwcGD21u4e/8vt3BvOmrqzf9P9NP/e7jt9/ryi5evf6|vzXEU6Hz66b177xHp7P|/m|WEHp0gmz/7Eet9w6z3xfGL4586ffX1ee|9U8n3/9/Ne0qQkPn0wx9x3zfPfb//6x8i7336/3re|/1f9zjv93/9I777pvnu9MXxD5H"</definedName>
    <definedName name="EPMWorkbookOptions_6" hidden="1">"tHvy/nO2IGsRq9L|Tn/q9fmhM9v97Jvvy1ee//4sfpnY7|H83mwk9QvX24Pd/8t0fcZzf7Fathjju9ZvjNy/Ofogs9/D/5SwnBAl5Tj/8eZyAjJLFpR9ffklLmf9fp83/e6SS1svfvCCS/xDFcnfn/91yaUgScqD59Efu7jfMga||/Kmf/PI7v/9XT1/91JMfpt|7|//yFfWALiEvBl/9iCG/aYb87tdfQf4abPj/8jVkokaH|b77830NMEqSN1"</definedName>
    <definedName name="EPMWorkbookOptions_7" hidden="1">"/8iCohVXbp|f86Mf7fo5Vev3z5w9RK/y9f9yNqhMxGH/z/RP7|38Nyb86||KFawv|XL/yBHCHT7dEIx2||fHP8/P/rTPeN0mT/RzTp0eTTH9GkR5P7P6JJjyZ7//|gyf|LjNjLL3|YNuz|/8tt2MsvQ5ajD37kN33TLPfq7Onx7//lU0pU//5Pf5jM9|n/y5nPp0uHDf2vfsSQP4sM|cNc89198P8dhgzXfsOvfsSQP4sM|dUPkyEP/r/DkF8Na"</definedName>
    <definedName name="EPMWorkbookOptions_8" hidden="1">"8ivfsSQ3zBDfnVy|kNdAn34/24|BDlC9js5fnn6e//|dhn|/|uc980R5v7O3s7O3o/oYejx/xsW|X|Rcnrx5KsXT5|fvfj8h6ii9nb|X66iLFFC/vvqxY|M4zfMfz95|uqnfpgLAXu7/|9mPaYHsRr979ne749FgP|v89o3QImdH9Hge6|PXzx98uXv/SNKfO/Z7o/kQijx3S9f/V6//xtyif6/Tov/99ijL06PX3/16vSHmcna2/t/t0kyJBGe"</definedName>
    <definedName name="EPMWorkbookOptions_9" hidden="1">"e3n66uzLp2cnP2K592kUYBNv9Pju8WpVFtOsJTj28|BT05ygVcslIU6fPc3ajD/2P3xTdQf/|FV|XufN/Mvll6t8eXSelU3||G74Ibc7KfOsBtAvl6|zy9y07H7Mbb9b1W8nVfWWuLNlMprW/S/C9lcznjXX8MuVjO//Af7e/dIcVQAA"</definedName>
    <definedName name="ev.Calculation" hidden="1">-4135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"(GMT+01:00)27.12.2010 20:31:05"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134217734</definedName>
    <definedName name="EV__WBVERSION__" hidden="1">0</definedName>
    <definedName name="f" hidden="1">{"'List1'!$A$1:$I$56"}</definedName>
    <definedName name="FCFEinUse" hidden="1">#REF!</definedName>
    <definedName name="f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f" hidden="1">{#N/A,#N/A,FALSE,"A"}</definedName>
    <definedName name="FinYearR" hidden="1">#REF!</definedName>
    <definedName name="FinYearR01" hidden="1">#REF!</definedName>
    <definedName name="FinYearR02" hidden="1">#REF!</definedName>
    <definedName name="FinYearR03" hidden="1">#REF!</definedName>
    <definedName name="FinYearR04" hidden="1">#REF!</definedName>
    <definedName name="FinYearR05" hidden="1">#REF!</definedName>
    <definedName name="FinYearR06" hidden="1">#REF!</definedName>
    <definedName name="FinYearRIndex" hidden="1">#REF!</definedName>
    <definedName name="FinYearRIndex01" hidden="1">#REF!</definedName>
    <definedName name="FinYearRIndex02" hidden="1">#REF!</definedName>
    <definedName name="FinYearRIndex03" hidden="1">#REF!</definedName>
    <definedName name="FinYearRIndex04" hidden="1">#REF!</definedName>
    <definedName name="FinYearRIndex05" hidden="1">#REF!</definedName>
    <definedName name="FinYearRIndex06" hidden="1">#REF!</definedName>
    <definedName name="GWtype" hidden="1">#REF!</definedName>
    <definedName name="GWtypeDD" hidden="1">#REF!</definedName>
    <definedName name="haahh" hidden="1">{"Valuation",#N/A,TRUE,"Valuation Summary";"Financial Statements",#N/A,TRUE,"Results";"Results",#N/A,TRUE,"Results";"Ratios",#N/A,TRUE,"Results";"P2 Summary",#N/A,TRUE,"Results"}</definedName>
    <definedName name="haha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hahahaha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eader1" hidden="1">IF(COUNTA(#REF!)=0,0,INDEX(#REF!,MATCH(ROW(#REF!),#REF!,TRUE)))+1</definedName>
    <definedName name="Header2" hidden="1">[0]!Header1-1 &amp; "." &amp; MAX(1,COUNTA(INDEX(#REF!,MATCH([0]!Header1-1,#REF!,FALSE)):#REF!))</definedName>
    <definedName name="hh" hidden="1">{"Valuation - Letter",#N/A,TRUE,"Valuation Summary";"Financial Statements - Letter",#N/A,TRUE,"Results";"Results - Letter",#N/A,TRUE,"Results";"Ratios - Letter",#N/A,TRUE,"Results";"P2 Summary - Letter",#N/A,TRUE,"Results"}</definedName>
    <definedName name="HTML_CodePage" hidden="1">1250</definedName>
    <definedName name="HTML_Control" hidden="1">{"'List1'!$A$1:$I$56"}</definedName>
    <definedName name="HTML_Control_1" hidden="1">{"'List1'!$A$1:$I$56"}</definedName>
    <definedName name="HTML_Control_1_1" hidden="1">{"'List1'!$A$1:$I$56"}</definedName>
    <definedName name="HTML_Control_2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PathFileMac" hidden="1">"Macintosh HD:HomePageStuff:New_Home_Page:datafile:ctryprem.html"</definedName>
    <definedName name="HTML_Title" hidden="1">"Výsledovka - porovnání kumul.hodnot"</definedName>
    <definedName name="chosen_year">Model!#REF!</definedName>
    <definedName name="I" hidden="1">{#N/A,#N/A,FALSE,"ACQ_GRAPHS";#N/A,#N/A,FALSE,"T_1 GRAPHS";#N/A,#N/A,FALSE,"T_2 GRAPHS";#N/A,#N/A,FALSE,"COMB_GRAPHS"}</definedName>
    <definedName name="ID" hidden="1">#REF!</definedName>
    <definedName name="IFRSAlloc01" hidden="1">#REF!</definedName>
    <definedName name="IFRSAlloc02" hidden="1">#REF!</definedName>
    <definedName name="IFRSAlloc03" hidden="1">#REF!</definedName>
    <definedName name="IFRSAlloc04" hidden="1">#REF!</definedName>
    <definedName name="IFRSAlloc05" hidden="1">#REF!</definedName>
    <definedName name="IFRSAlloc06" hidden="1">#REF!</definedName>
    <definedName name="IFRSAlloc07" hidden="1">#REF!</definedName>
    <definedName name="IFRSAlloc08" hidden="1">#REF!</definedName>
    <definedName name="IFRSAlloc09" hidden="1">#REF!</definedName>
    <definedName name="IFRSAlloc10" hidden="1">#REF!</definedName>
    <definedName name="IFRSAlloc11" hidden="1">#REF!</definedName>
    <definedName name="IFRSAlloc12" hidden="1">#REF!</definedName>
    <definedName name="IFRSallocDD" hidden="1">#REF!</definedName>
    <definedName name="IFRSCumulative" hidden="1">#REF!</definedName>
    <definedName name="IFRSDepr01" hidden="1">#REF!</definedName>
    <definedName name="IFRSDepr02" hidden="1">#REF!</definedName>
    <definedName name="IFRSDepr03" hidden="1">#REF!</definedName>
    <definedName name="IFRSDepr04" hidden="1">#REF!</definedName>
    <definedName name="IFRSDepr05" hidden="1">#REF!</definedName>
    <definedName name="IFRSDepr06" hidden="1">#REF!</definedName>
    <definedName name="IFRSDepr07" hidden="1">#REF!</definedName>
    <definedName name="IFRSDepr08" hidden="1">#REF!</definedName>
    <definedName name="IFRSDepr09" hidden="1">#REF!</definedName>
    <definedName name="IFRSDepr10" hidden="1">#REF!</definedName>
    <definedName name="IFRSDepr11" hidden="1">#REF!</definedName>
    <definedName name="IFRSDepr12" hidden="1">#REF!</definedName>
    <definedName name="IFRSKeyFigures" hidden="1">#REF!</definedName>
    <definedName name="IFRSSheetInUse" hidden="1">#REF!</definedName>
    <definedName name="ImpairmentFinancialAssets" hidden="1">#REF!</definedName>
    <definedName name="ImpairmentWorkingCapital" hidden="1">#REF!</definedName>
    <definedName name="IncomeVariables" hidden="1">#REF!</definedName>
    <definedName name="IncVar1" hidden="1">#REF!</definedName>
    <definedName name="Input_IAS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Inputs" hidden="1">IF(COUNTA(#REF!)=0,0,INDEX(#REF!,MATCH(ROW(#REF!),#REF!,TRUE)))+1</definedName>
    <definedName name="InvFileType" hidden="1">#REF!</definedName>
    <definedName name="InvInfo" hidden="1">#REF!</definedName>
    <definedName name="InvOrAcq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ONTRIBUTION_TOTAL_COST" hidden="1">"c300"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ERCISE_PRICE" hidden="1">"c1897"</definedName>
    <definedName name="IQ_EXERCISED" hidden="1">"c406"</definedName>
    <definedName name="IQ_EXCHANGE" hidden="1">"c405"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42492.7896527778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CHANGE" hidden="1">"c749"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EXP" hidden="1">"c1068"</definedName>
    <definedName name="IQ_PREPAID_EXPEN" hidden="1">"c1418"</definedName>
    <definedName name="IQ_PREPAID_CHURN" hidden="1">"c2120"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39225.8154282407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CHURN" hidden="1">"c2122"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CHANGE_CONTROL" hidden="1">"c2365"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CurrencyRatingAX42" hidden="1">#REF!</definedName>
    <definedName name="IQRCurrencyRatingBS42" hidden="1">#REF!</definedName>
    <definedName name="IQRSectorHistoricalAX41" hidden="1">#REF!</definedName>
    <definedName name="IQRSectorHistoricalBS41" hidden="1">#REF!</definedName>
    <definedName name="IQRSummaryTransparencyAZ77" hidden="1">#REF!</definedName>
    <definedName name="IQRSummaryTransparencyCR77" hidden="1">#REF!</definedName>
    <definedName name="IQRSummaryTransparencyCS77" hidden="1">#REF!</definedName>
    <definedName name="jjj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k" hidden="1">{#N/A,#N/A,FALSE,"Tabelle2"}</definedName>
    <definedName name="katkg" hidden="1">{#N/A,#N/A,FALSE,"ACQ_GRAPHS";#N/A,#N/A,FALSE,"T_1 GRAPHS";#N/A,#N/A,FALSE,"T_2 GRAPHS";#N/A,#N/A,FALSE,"COMB_GRAPHS"}</definedName>
    <definedName name="KN" hidden="1">{#N/A,#N/A,FALSE,"Valuation Assumptions";#N/A,#N/A,FALSE,"Summary";#N/A,#N/A,FALSE,"DCF";#N/A,#N/A,FALSE,"Valuation";#N/A,#N/A,FALSE,"WACC";#N/A,#N/A,FALSE,"UBVH";#N/A,#N/A,FALSE,"Free Cash Flow"}</definedName>
    <definedName name="kopie" hidden="1">{"Valuation - Letter",#N/A,TRUE,"Valuation Summary";"Financial Statements - Letter",#N/A,TRUE,"Results";"Results - Letter",#N/A,TRUE,"Results";"Ratios - Letter",#N/A,TRUE,"Results";"P2 Summary - Letter",#N/A,TRUE,"Results"}</definedName>
    <definedName name="LoanEnterOrProFin" hidden="1">#REF!</definedName>
    <definedName name="M" hidden="1">{#N/A,#N/A,FALSE,"ACQ_GRAPHS";#N/A,#N/A,FALSE,"T_1 GRAPHS";#N/A,#N/A,FALSE,"T_2 GRAPHS";#N/A,#N/A,FALSE,"COMB_GRAPHS"}</definedName>
    <definedName name="m_1" hidden="1">{"'List1'!$A$1:$I$56"}</definedName>
    <definedName name="MaxIRR" hidden="1">#REF!</definedName>
    <definedName name="MaxIRREquity" hidden="1">#REF!</definedName>
    <definedName name="MinIRR" hidden="1">#REF!</definedName>
    <definedName name="MinIRREquity" hidden="1">#REF!</definedName>
    <definedName name="MS.CreatedAt" hidden="1">"30.06.1998 11:53:43"</definedName>
    <definedName name="MS.CreatedBy" hidden="1">"JMA"</definedName>
    <definedName name="MS.ModifiedAt" hidden="1">"20.04.1999 10:43:12"</definedName>
    <definedName name="MS.ModifiedBy" hidden="1">"RL"</definedName>
    <definedName name="MS.Version" hidden="1">"1.0.2"</definedName>
    <definedName name="msgjs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msthkshkshk" hidden="1">{#N/A,#N/A,FALSE,"ACQ_GRAPHS";#N/A,#N/A,FALSE,"T_1 GRAPHS";#N/A,#N/A,FALSE,"T_2 GRAPHS";#N/A,#N/A,FALSE,"COMB_GRAPHS"}</definedName>
    <definedName name="N" hidden="1">{"vi1",#N/A,FALSE,"Financial Statements";"vi2",#N/A,FALSE,"Financial Statements";#N/A,#N/A,FALSE,"DCF"}</definedName>
    <definedName name="n_1" hidden="1">{"'List1'!$A$1:$I$56"}</definedName>
    <definedName name="nanan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new" hidden="1">5</definedName>
    <definedName name="NoResCol" hidden="1">#REF!</definedName>
    <definedName name="NoZeroCol" hidden="1">#REF!</definedName>
    <definedName name="nultý_rok">Model!$J$10</definedName>
    <definedName name="Operators" hidden="1">#REF!</definedName>
    <definedName name="Operators1" hidden="1">#REF!</definedName>
    <definedName name="overwieww" hidden="1">{"'List1'!$A$1:$I$56"}</definedName>
    <definedName name="PeriodType" hidden="1">#REF!</definedName>
    <definedName name="PerpetuityEnter" hidden="1">#REF!</definedName>
    <definedName name="PerpetuityEnterEquity" hidden="1">#REF!</definedName>
    <definedName name="PerpetuityGrowing" hidden="1">#REF!</definedName>
    <definedName name="PerpetuityGrowingEquity" hidden="1">#REF!</definedName>
    <definedName name="PerpetuityIndex" hidden="1">#REF!</definedName>
    <definedName name="PerpetuityIndexEquity" hidden="1">#REF!</definedName>
    <definedName name="PerpetuityYear" hidden="1">#REF!</definedName>
    <definedName name="PerpetuityYearEquity" hidden="1">#REF!</definedName>
    <definedName name="PrintMode" hidden="1">#REF!</definedName>
    <definedName name="Projekt" hidden="1">#REF!</definedName>
    <definedName name="PUB_FileID" hidden="1">"L10004026.xls"</definedName>
    <definedName name="PUB_UserID" hidden="1">"MAYERX"</definedName>
    <definedName name="RatiosDD" hidden="1">#REF!</definedName>
    <definedName name="redo" hidden="1">{#N/A,#N/A,FALSE,"ACQ_GRAPHS";#N/A,#N/A,FALSE,"T_1 GRAPHS";#N/A,#N/A,FALSE,"T_2 GRAPHS";#N/A,#N/A,FALSE,"COMB_GRAPHS"}</definedName>
    <definedName name="ResidualTxt" hidden="1">#REF!</definedName>
    <definedName name="ResultEVAMonths" hidden="1">#REF!</definedName>
    <definedName name="ResultRonaMonths" hidden="1">#REF!</definedName>
    <definedName name="Rev_new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RonaCG" hidden="1">#REF!</definedName>
    <definedName name="SAPBEXhrIndnt" hidden="1">1</definedName>
    <definedName name="SAPBEXrevision" hidden="1">1</definedName>
    <definedName name="SAPBEXsysID" hidden="1">"EP9"</definedName>
    <definedName name="SAPBEXwbID" hidden="1">"3X025UVPPQZRLGIET4NRVYGNO"</definedName>
    <definedName name="SAPsysID" hidden="1">"708C5W7SBKP804JT78WJ0JNKI"</definedName>
    <definedName name="SAPwbID" hidden="1">"ARS"</definedName>
    <definedName name="sdtrshjsrt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erhsthj" hidden="1">{#N/A,#N/A,FALSE,"INPUTS";#N/A,#N/A,FALSE,"PROFORMA BSHEET";#N/A,#N/A,FALSE,"COMBINED";#N/A,#N/A,FALSE,"ACQUIROR";#N/A,#N/A,FALSE,"TARGET 1";#N/A,#N/A,FALSE,"TARGET 2";#N/A,#N/A,FALSE,"HIGH YIELD";#N/A,#N/A,FALSE,"OVERFUND"}</definedName>
    <definedName name="sfdharghesrh" hidden="1">{#N/A,#N/A,FALSE,"Valuation Assumptions";#N/A,#N/A,FALSE,"Summary";#N/A,#N/A,FALSE,"DCF";#N/A,#N/A,FALSE,"Valuation";#N/A,#N/A,FALSE,"WACC";#N/A,#N/A,FALSE,"UBVH";#N/A,#N/A,FALSE,"Free Cash Flow"}</definedName>
    <definedName name="sfghdsgjms" hidden="1">{#N/A,#N/A,FALSE,"ACQ_GRAPHS";#N/A,#N/A,FALSE,"T_1 GRAPHS";#N/A,#N/A,FALSE,"T_2 GRAPHS";#N/A,#N/A,FALSE,"COMB_GRAPHS"}</definedName>
    <definedName name="sfghsgjsh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fghsmsmsg" hidden="1">{#N/A,#N/A,FALSE,"ACQ_GRAPHS";#N/A,#N/A,FALSE,"T_1 GRAPHS";#N/A,#N/A,FALSE,"T_2 GRAPHS";#N/A,#N/A,FALSE,"COMB_GRAPHS"}</definedName>
    <definedName name="sfthsthstrhsth" hidden="1">{#N/A,#N/A,FALSE,"ACQ_GRAPHS";#N/A,#N/A,FALSE,"T_1 GRAPHS";#N/A,#N/A,FALSE,"T_2 GRAPHS";#N/A,#N/A,FALSE,"COMB_GRAPHS"}</definedName>
    <definedName name="sghsrthsrthsr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ghsrthsrtj" hidden="1">{#N/A,#N/A,FALSE,"ACQ_GRAPHS";#N/A,#N/A,FALSE,"T_1 GRAPHS";#N/A,#N/A,FALSE,"T_2 GRAPHS";#N/A,#N/A,FALSE,"COMB_GRAPHS"}</definedName>
    <definedName name="sgjsgjsgj" hidden="1">{#N/A,#N/A,FALSE,"Valuation Assumptions";#N/A,#N/A,FALSE,"Summary";#N/A,#N/A,FALSE,"DCF";#N/A,#N/A,FALSE,"Valuation";#N/A,#N/A,FALSE,"WACC";#N/A,#N/A,FALSE,"UBVH";#N/A,#N/A,FALSE,"Free Cash Flow"}</definedName>
    <definedName name="sgjshksts" hidden="1">{#N/A,#N/A,FALSE,"INPUTS";#N/A,#N/A,FALSE,"PROFORMA BSHEET";#N/A,#N/A,FALSE,"COMBINED";#N/A,#N/A,FALSE,"HIGH YIELD";#N/A,#N/A,FALSE,"COMB_GRAPHS"}</definedName>
    <definedName name="sgjsrtj" hidden="1">{#N/A,#N/A,FALSE,"ACQ_GRAPHS";#N/A,#N/A,FALSE,"T_1 GRAPHS";#N/A,#N/A,FALSE,"T_2 GRAPHS";#N/A,#N/A,FALSE,"COMB_GRAPHS"}</definedName>
    <definedName name="sgjsrtjn" hidden="1">{#N/A,#N/A,FALSE,"Valuation Assumptions";#N/A,#N/A,FALSE,"Summary";#N/A,#N/A,FALSE,"DCF";#N/A,#N/A,FALSE,"Valuation";#N/A,#N/A,FALSE,"WACC";#N/A,#N/A,FALSE,"UBVH";#N/A,#N/A,FALSE,"Free Cash Flow"}</definedName>
    <definedName name="sgjsyjk" hidden="1">{#N/A,#N/A,FALSE,"INPUTS";#N/A,#N/A,FALSE,"PROFORMA BSHEET";#N/A,#N/A,FALSE,"COMBINED";#N/A,#N/A,FALSE,"HIGH YIELD";#N/A,#N/A,FALSE,"COMB_GRAPHS"}</definedName>
    <definedName name="shkshkshks" hidden="1">{#N/A,#N/A,FALSE,"ACQ_GRAPHS";#N/A,#N/A,FALSE,"T_1 GRAPHS";#N/A,#N/A,FALSE,"T_2 GRAPHS";#N/A,#N/A,FALSE,"COMB_GRAPHS"}</definedName>
    <definedName name="ShowConclusions" hidden="1">#REF!</definedName>
    <definedName name="shsdrtjhsdrt" hidden="1">{#N/A,#N/A,FALSE,"Valuation Assumptions";#N/A,#N/A,FALSE,"Summary";#N/A,#N/A,FALSE,"DCF";#N/A,#N/A,FALSE,"Valuation";#N/A,#N/A,FALSE,"WACC";#N/A,#N/A,FALSE,"UBVH";#N/A,#N/A,FALSE,"Free Cash Flow"}</definedName>
    <definedName name="shsthsrthsrth" hidden="1">{"vi1",#N/A,FALSE,"Financial Statements";"vi2",#N/A,FALSE,"Financial Statements";#N/A,#N/A,FALSE,"DCF"}</definedName>
    <definedName name="sjdjsrtjas" hidden="1">{#N/A,#N/A,FALSE,"INPUTS";#N/A,#N/A,FALSE,"PROFORMA BSHEET";#N/A,#N/A,FALSE,"COMBINED";#N/A,#N/A,FALSE,"ACQUIROR";#N/A,#N/A,FALSE,"TARGET 1";#N/A,#N/A,FALSE,"TARGET 2";#N/A,#N/A,FALSE,"HIGH YIELD";#N/A,#N/A,FALSE,"OVERFUND"}</definedName>
    <definedName name="sjksgj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jsjr" hidden="1">{#N/A,#N/A,FALSE,"INPUTS";#N/A,#N/A,FALSE,"PROFORMA BSHEET";#N/A,#N/A,FALSE,"COMBINED";#N/A,#N/A,FALSE,"HIGH YIELD";#N/A,#N/A,FALSE,"COMB_GRAPHS"}</definedName>
    <definedName name="sjsjsrtjs" hidden="1">{#N/A,#N/A,FALSE,"INPUTS";#N/A,#N/A,FALSE,"PROFORMA BSHEET";#N/A,#N/A,FALSE,"COMBINED";#N/A,#N/A,FALSE,"HIGH YIELD";#N/A,#N/A,FALSE,"COMB_GRAPHS"}</definedName>
    <definedName name="sjsrthsrtnds" hidden="1">{#N/A,#N/A,FALSE,"INPUTS";#N/A,#N/A,FALSE,"PROFORMA BSHEET";#N/A,#N/A,FALSE,"COMBINED";#N/A,#N/A,FALSE,"ACQUIROR";#N/A,#N/A,FALSE,"TARGET 1";#N/A,#N/A,FALSE,"TARGET 2";#N/A,#N/A,FALSE,"HIGH YIELD";#N/A,#N/A,FALSE,"OVERFUND"}</definedName>
    <definedName name="SK" hidden="1">#REF!</definedName>
    <definedName name="skstysjs" hidden="1">{#N/A,#N/A,FALSE,"INPUTS";#N/A,#N/A,FALSE,"PROFORMA BSHEET";#N/A,#N/A,FALSE,"COMBINED";#N/A,#N/A,FALSE,"ACQUIROR";#N/A,#N/A,FALSE,"TARGET 1";#N/A,#N/A,FALSE,"TARGET 2";#N/A,#N/A,FALSE,"HIGH YIELD";#N/A,#N/A,FALSE,"OVERFUND"}</definedName>
    <definedName name="slökgd" hidden="1">{"summary1",#N/A,TRUE,"Comps";"summary2",#N/A,TRUE,"Comps";"summary3",#N/A,TRUE,"Comps"}</definedName>
    <definedName name="snsfgsgha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reserhst" hidden="1">{#N/A,#N/A,FALSE,"INPUTS";#N/A,#N/A,FALSE,"PROFORMA BSHEET";#N/A,#N/A,FALSE,"COMBINED";#N/A,#N/A,FALSE,"HIGH YIELD";#N/A,#N/A,FALSE,"COMB_GRAPHS"}</definedName>
    <definedName name="srgjsgjsjs" hidden="1">{#N/A,#N/A,FALSE,"ACQ_GRAPHS";#N/A,#N/A,FALSE,"T_1 GRAPHS";#N/A,#N/A,FALSE,"T_2 GRAPHS";#N/A,#N/A,FALSE,"COMB_GRAPHS"}</definedName>
    <definedName name="srgjsrg" hidden="1">{"vi1",#N/A,FALSE,"Financial Statements";"vi2",#N/A,FALSE,"Financial Statements";#N/A,#N/A,FALSE,"DCF"}</definedName>
    <definedName name="srhser" hidden="1">{#N/A,#N/A,FALSE,"ACQ_GRAPHS";#N/A,#N/A,FALSE,"T_1 GRAPHS";#N/A,#N/A,FALSE,"T_2 GRAPHS";#N/A,#N/A,FALSE,"COMB_GRAPHS"}</definedName>
    <definedName name="srhsjsrtjs" hidden="1">{#N/A,#N/A,FALSE,"ACQ_GRAPHS";#N/A,#N/A,FALSE,"T_1 GRAPHS";#N/A,#N/A,FALSE,"T_2 GRAPHS";#N/A,#N/A,FALSE,"COMB_GRAPHS"}</definedName>
    <definedName name="srjgjsrjg" hidden="1">{"vi1",#N/A,FALSE,"Financial Statements";"vi2",#N/A,FALSE,"Financial Statements";#N/A,#N/A,FALSE,"DCF"}</definedName>
    <definedName name="srnsgjsj" hidden="1">{"vi1",#N/A,FALSE,"Financial Statements";"vi2",#N/A,FALSE,"Financial Statements";#N/A,#N/A,FALSE,"DCF"}</definedName>
    <definedName name="srtjsrtjsrt" hidden="1">{#N/A,#N/A,FALSE,"INPUTS";#N/A,#N/A,FALSE,"PROFORMA BSHEET";#N/A,#N/A,FALSE,"COMBINED";#N/A,#N/A,FALSE,"ACQUIROR";#N/A,#N/A,FALSE,"TARGET 1";#N/A,#N/A,FALSE,"TARGET 2";#N/A,#N/A,FALSE,"HIGH YIELD";#N/A,#N/A,FALSE,"OVERFUND"}</definedName>
    <definedName name="srtjsrtjsrtjs" hidden="1">{#N/A,#N/A,FALSE,"ACQ_GRAPHS";#N/A,#N/A,FALSE,"T_1 GRAPHS";#N/A,#N/A,FALSE,"T_2 GRAPHS";#N/A,#N/A,FALSE,"COMB_GRAPHS"}</definedName>
    <definedName name="StdColWidth" hidden="1">9</definedName>
    <definedName name="sthkshkshk" hidden="1">{#N/A,#N/A,FALSE,"INPUTS";#N/A,#N/A,FALSE,"PROFORMA BSHEET";#N/A,#N/A,FALSE,"COMBINED";#N/A,#N/A,FALSE,"ACQUIROR";#N/A,#N/A,FALSE,"TARGET 1";#N/A,#N/A,FALSE,"TARGET 2";#N/A,#N/A,FALSE,"HIGH YIELD";#N/A,#N/A,FALSE,"OVERFUND"}</definedName>
    <definedName name="stksthkstyk" hidden="1">{#N/A,#N/A,FALSE,"Valuation Assumptions";#N/A,#N/A,FALSE,"Summary";#N/A,#N/A,FALSE,"DCF";#N/A,#N/A,FALSE,"Valuation";#N/A,#N/A,FALSE,"WACC";#N/A,#N/A,FALSE,"UBVH";#N/A,#N/A,FALSE,"Free Cash Flow"}</definedName>
    <definedName name="swetareawg" hidden="1">{"vi1",#N/A,FALSE,"Financial Statements";"vi2",#N/A,FALSE,"Financial Statements";#N/A,#N/A,FALSE,"DCF"}</definedName>
    <definedName name="swsrehsrtusrt" hidden="1">{"vi1",#N/A,FALSE,"Financial Statements";"vi2",#N/A,FALSE,"Financial Statements";#N/A,#N/A,FALSE,"DCF"}</definedName>
    <definedName name="Swvu.inputs._.raw._.data." hidden="1">#REF!</definedName>
    <definedName name="Swvu.summary1." hidden="1">#REF!</definedName>
    <definedName name="Swvu.summary2." hidden="1">#REF!</definedName>
    <definedName name="Swvu.summary3." hidden="1">#REF!</definedName>
    <definedName name="TablesType" hidden="1">"Q_"</definedName>
    <definedName name="Tariff_B" hidden="1">{"Valuation",#N/A,TRUE,"Valuation Summary";"Financial Statements",#N/A,TRUE,"Results";"Results",#N/A,TRUE,"Results";"Ratios",#N/A,TRUE,"Results";"P2 Summary",#N/A,TRUE,"Results"}</definedName>
    <definedName name="ThomasEliot" hidden="1">{"cap_structure",#N/A,FALSE,"Graph-Mkt Cap";"price",#N/A,FALSE,"Graph-Price";"ebit",#N/A,FALSE,"Graph-EBITDA";"ebitda",#N/A,FALSE,"Graph-EBITDA"}</definedName>
    <definedName name="UseCalculatedTax" hidden="1">#REF!</definedName>
    <definedName name="UsePerpetuity" hidden="1">#REF!</definedName>
    <definedName name="v" hidden="1">{"Valuation - Letter",#N/A,TRUE,"Valuation Summary";"Financial Statements - Letter",#N/A,TRUE,"Results";"Results - Letter",#N/A,TRUE,"Results";"Ratios - Letter",#N/A,TRUE,"Results";"P2 Summary - Letter",#N/A,TRUE,"Results"}</definedName>
    <definedName name="ValueInUseWithTax" hidden="1">#REF!</definedName>
    <definedName name="VariableRate" hidden="1">#REF!</definedName>
    <definedName name="VariableRateEquity" hidden="1">#REF!</definedName>
    <definedName name="Version" hidden="1">#REF!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COMBINED." hidden="1">{#N/A,#N/A,FALSE,"INPUTS";#N/A,#N/A,FALSE,"PROFORMA BSHEET";#N/A,#N/A,FALSE,"COMBINED";#N/A,#N/A,FALSE,"HIGH YIELD";#N/A,#N/A,FALSE,"COMB_GRAPHS"}</definedName>
    <definedName name="wrn.Erläuterungsblatt." hidden="1">{#N/A,#N/A,FALSE,"Tabelle2"}</definedName>
    <definedName name="wrn.Everything.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fcb2" hidden="1">{"FCB_ALL",#N/A,FALSE,"FCB"}</definedName>
    <definedName name="wrn.GRAPHS." hidden="1">{#N/A,#N/A,FALSE,"ACQ_GRAPHS";#N/A,#N/A,FALSE,"T_1 GRAPHS";#N/A,#N/A,FALSE,"T_2 GRAPHS";#N/A,#N/A,FALSE,"COMB_GRAPHS"}</definedName>
    <definedName name="wrn.Poe." hidden="1">{#N/A,#N/A,FALSE,"Poe Stand Alone";#N/A,#N/A,FALSE,"Poe (Calenderised, EUR)"}</definedName>
    <definedName name="wrn.Print." hidden="1">{"vi1",#N/A,FALSE,"Financial Statements";"vi2",#N/A,FALSE,"Financial Statements";#N/A,#N/A,FALSE,"DCF"}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summary._.sheets." hidden="1">{"summary1",#N/A,TRUE,"Comps";"summary2",#N/A,TRUE,"Comps";"summary3",#N/A,TRUE,"Comps"}</definedName>
    <definedName name="wrn.Print1.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Report1.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wrn.stay" hidden="1">{"summary1",#N/A,TRUE,"Comps";"summary2",#N/A,TRUE,"Comps";"summary3",#N/A,TRUE,"Comps"}</definedName>
    <definedName name="wrn.summary." hidden="1">{#N/A,#N/A,FALSE,"A"}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Co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H24" i="1" l="1"/>
  <c r="H25" i="1"/>
  <c r="H26" i="1"/>
  <c r="H27" i="1"/>
  <c r="H28" i="1"/>
  <c r="H23" i="1"/>
  <c r="G24" i="1"/>
  <c r="G25" i="1"/>
  <c r="G26" i="1"/>
  <c r="G27" i="1"/>
  <c r="G28" i="1"/>
  <c r="G23" i="1"/>
  <c r="G18" i="1"/>
  <c r="N18" i="1" s="1"/>
  <c r="S18" i="1" s="1"/>
  <c r="H18" i="1"/>
  <c r="O18" i="1" s="1"/>
  <c r="T18" i="1" s="1"/>
  <c r="G19" i="1"/>
  <c r="N19" i="1" s="1"/>
  <c r="H19" i="1"/>
  <c r="O19" i="1" s="1"/>
  <c r="G20" i="1"/>
  <c r="N20" i="1" s="1"/>
  <c r="H20" i="1"/>
  <c r="O20" i="1" s="1"/>
  <c r="G21" i="1"/>
  <c r="H21" i="1"/>
  <c r="H17" i="1"/>
  <c r="O17" i="1" s="1"/>
  <c r="T17" i="1" s="1"/>
  <c r="G17" i="1"/>
  <c r="N17" i="1" s="1"/>
  <c r="F24" i="1"/>
  <c r="F25" i="1"/>
  <c r="F26" i="1"/>
  <c r="F27" i="1"/>
  <c r="F28" i="1"/>
  <c r="F23" i="1"/>
  <c r="F18" i="1"/>
  <c r="M18" i="1" s="1"/>
  <c r="R18" i="1" s="1"/>
  <c r="F19" i="1"/>
  <c r="M19" i="1" s="1"/>
  <c r="F20" i="1"/>
  <c r="M20" i="1" s="1"/>
  <c r="F21" i="1"/>
  <c r="F17" i="1"/>
  <c r="M17" i="1" s="1"/>
  <c r="R17" i="1" s="1"/>
  <c r="E24" i="1"/>
  <c r="E25" i="1"/>
  <c r="E26" i="1"/>
  <c r="E27" i="1"/>
  <c r="E28" i="1"/>
  <c r="E23" i="1"/>
  <c r="E18" i="1"/>
  <c r="L18" i="1" s="1"/>
  <c r="E19" i="1"/>
  <c r="L19" i="1" s="1"/>
  <c r="E20" i="1"/>
  <c r="L20" i="1" s="1"/>
  <c r="E21" i="1"/>
  <c r="L21" i="1" s="1"/>
  <c r="Q21" i="1" s="1"/>
  <c r="E17" i="1"/>
  <c r="L17" i="1" s="1"/>
  <c r="Q17" i="1" s="1"/>
  <c r="L26" i="1" l="1"/>
  <c r="Q26" i="1" s="1"/>
  <c r="L27" i="1"/>
  <c r="Q27" i="1" s="1"/>
  <c r="L24" i="1"/>
  <c r="Q24" i="1" s="1"/>
  <c r="L25" i="1"/>
  <c r="Q18" i="1"/>
  <c r="S17" i="1"/>
  <c r="N21" i="1"/>
  <c r="S21" i="1" s="1"/>
  <c r="L23" i="1"/>
  <c r="O21" i="1"/>
  <c r="M21" i="1"/>
  <c r="R21" i="1" s="1"/>
  <c r="N24" i="1" l="1"/>
  <c r="S24" i="1" s="1"/>
  <c r="Q28" i="1"/>
  <c r="N25" i="1"/>
  <c r="O27" i="1"/>
  <c r="T27" i="1" s="1"/>
  <c r="O23" i="1"/>
  <c r="M23" i="1"/>
  <c r="O25" i="1"/>
  <c r="T21" i="1"/>
  <c r="N27" i="1"/>
  <c r="S27" i="1" s="1"/>
  <c r="M24" i="1"/>
  <c r="R24" i="1" s="1"/>
  <c r="M26" i="1"/>
  <c r="R26" i="1" s="1"/>
  <c r="O24" i="1"/>
  <c r="T24" i="1" s="1"/>
  <c r="N26" i="1"/>
  <c r="S26" i="1" s="1"/>
  <c r="M25" i="1"/>
  <c r="M27" i="1"/>
  <c r="R27" i="1" s="1"/>
  <c r="N23" i="1"/>
  <c r="O26" i="1"/>
  <c r="T26" i="1" s="1"/>
  <c r="S28" i="1" l="1"/>
  <c r="T28" i="1"/>
  <c r="R28" i="1"/>
  <c r="I9" i="1" l="1"/>
  <c r="D28" i="1" l="1"/>
  <c r="D27" i="1"/>
  <c r="D26" i="1"/>
  <c r="D25" i="1"/>
  <c r="D24" i="1"/>
  <c r="D23" i="1"/>
  <c r="D21" i="1"/>
  <c r="D20" i="1"/>
  <c r="K20" i="1" s="1"/>
  <c r="D19" i="1"/>
  <c r="K19" i="1" s="1"/>
  <c r="D18" i="1"/>
  <c r="K18" i="1" s="1"/>
  <c r="P18" i="1" s="1"/>
  <c r="D17" i="1"/>
  <c r="K17" i="1" s="1"/>
  <c r="P17" i="1" s="1"/>
  <c r="K21" i="1" l="1"/>
  <c r="K23" i="1" s="1"/>
  <c r="I17" i="1" l="1"/>
  <c r="K27" i="1"/>
  <c r="I21" i="1"/>
  <c r="I19" i="1"/>
  <c r="K24" i="1"/>
  <c r="P24" i="1" s="1"/>
  <c r="K26" i="1"/>
  <c r="P26" i="1" s="1"/>
  <c r="I18" i="1"/>
  <c r="P21" i="1"/>
  <c r="I20" i="1"/>
  <c r="K25" i="1"/>
  <c r="P27" i="1" l="1"/>
  <c r="I23" i="1"/>
  <c r="I27" i="1" l="1"/>
  <c r="I28" i="1"/>
  <c r="P28" i="1"/>
  <c r="I26" i="1"/>
  <c r="I25" i="1"/>
  <c r="I24" i="1"/>
</calcChain>
</file>

<file path=xl/sharedStrings.xml><?xml version="1.0" encoding="utf-8"?>
<sst xmlns="http://schemas.openxmlformats.org/spreadsheetml/2006/main" count="41" uniqueCount="25">
  <si>
    <t>Celkové výnosy včetně rizikové přirážky</t>
  </si>
  <si>
    <t>Entry/exit split</t>
  </si>
  <si>
    <t>Sleva na zásobnících</t>
  </si>
  <si>
    <t>Entry body</t>
  </si>
  <si>
    <t>Výnosy</t>
  </si>
  <si>
    <t>Kapacita</t>
  </si>
  <si>
    <t>VIP Brandov</t>
  </si>
  <si>
    <t>VIP Waidhaus</t>
  </si>
  <si>
    <t>Exit body</t>
  </si>
  <si>
    <t>mil. Kč</t>
  </si>
  <si>
    <r>
      <t xml:space="preserve">NAŘÍZENÍ KOMISE (EU) 2017/460 ze dne 16. března 2017, kterým se zavádí kodex sítě harmonizovaných struktur přepravních sazeb pro zemní plyn ("NC TAR")
Článek 30 - Informace zveřejňované před zahájením období platnosti sazeb
</t>
    </r>
    <r>
      <rPr>
        <sz val="11"/>
        <color theme="1"/>
        <rFont val="Arial"/>
        <family val="2"/>
        <charset val="238"/>
      </rPr>
      <t>bod 2. Navíc se zveřejňují tyto informace týkající se přepravních sazeb:
písm. b) alespoň zjednodušený model sazeb, který se pravidelně aktualizuje a připojí se k němu vysvětlení, jak jej používat, umožňující uživatelům soustavy vypočítat přepravní sazby platné pro aktuální období platnosti sazeb a odhadnout jejich možný vývoj po uplynutí tohoto období platnosti sazeb.</t>
    </r>
  </si>
  <si>
    <t>Výše rizikové přirážky*</t>
  </si>
  <si>
    <t>VIP Lanžhot</t>
  </si>
  <si>
    <t>Český Těšín</t>
  </si>
  <si>
    <t>DSO + PPZ</t>
  </si>
  <si>
    <t>GWh/den/rok</t>
  </si>
  <si>
    <t>Kč/MWh/den/rok</t>
  </si>
  <si>
    <t>Celkové výnosy</t>
  </si>
  <si>
    <t>Orientační referenční ceny</t>
  </si>
  <si>
    <t>Podíl na celkových výnosech*</t>
  </si>
  <si>
    <t>* Podíly jednotlivých bodů na celkových výnosech jsou stanoveny na základě vzdálenosti a předpokládaných kapacit.</t>
  </si>
  <si>
    <t>Zjednodušený model umožňuje uživatelům soustav vypočítat přepravní sazby.
Podbarvené buňky lze upravovat a modelovat tak dopady změny některých vstupů do CWD modelu do referenčních cen.
Na základě předpokládaných rezervovaných kapacit a vzdáleností mezi jednotlivými body je stanoven podíl výnosů, který připadá na jednotlivé body přepravní soustavy a to ve variantě před a po aplikaci slevy za rezervovanou kapacitu ve vstupních a výstupních bodech do a ze skladovacích zařízení.</t>
  </si>
  <si>
    <t>Zásobníky plynu</t>
  </si>
  <si>
    <t>před slevou za přepravu plynu do 
a ze zásobníků</t>
  </si>
  <si>
    <t>po slevě  za přepravu plynu do 
a ze zásobníků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</si>
</sst>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K_č_-;\-* #,##0.00\ _K_č_-;_-* &quot;-&quot;??\ _K_č_-;_-@_-"/>
    <numFmt numFmtId="164" formatCode="0.0%"/>
    <numFmt numFmtId="165" formatCode="\ #,##0.0_);\(#,##0.0\);&quot; - &quot;_);@_)"/>
    <numFmt numFmtId="166" formatCode="#,##0_);\(#,##0\);&quot; - &quot;_);@_)"/>
    <numFmt numFmtId="167" formatCode="#,##0;\(#,##0\);&quot;-&quot;"/>
    <numFmt numFmtId="168" formatCode="#,##0_);\(#,##0\);@_)"/>
    <numFmt numFmtId="169" formatCode="\ #,##0.00_);\(#,##0.00\);&quot; - &quot;_);@_)"/>
    <numFmt numFmtId="170" formatCode="0.0000000%"/>
  </numFmts>
  <fonts count="20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2A3F82"/>
        <bgColor indexed="64"/>
      </patternFill>
    </fill>
    <fill>
      <patternFill patternType="solid">
        <fgColor theme="0" tint="0.599963377788628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Alignment="0" applyProtection="0"/>
    <xf numFmtId="0" fontId="5" fillId="0" borderId="0" applyNumberFormat="0" applyAlignment="0" applyProtection="0"/>
    <xf numFmtId="0" fontId="6" fillId="5" borderId="0" applyBorder="0" applyAlignment="0" applyProtection="0"/>
    <xf numFmtId="0" fontId="4" fillId="4" borderId="0" applyAlignment="0" applyProtection="0"/>
    <xf numFmtId="0" fontId="5" fillId="0" borderId="0" applyAlignment="0" applyProtection="0"/>
    <xf numFmtId="0" fontId="7" fillId="0" borderId="0"/>
    <xf numFmtId="9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1" fillId="0" borderId="0"/>
    <xf numFmtId="0" fontId="10" fillId="0" borderId="0"/>
    <xf numFmtId="0" fontId="2" fillId="0" borderId="0"/>
    <xf numFmtId="0" fontId="11" fillId="0" borderId="0" applyFill="0" applyBorder="0">
      <alignment horizontal="left" vertical="top" wrapText="1"/>
    </xf>
    <xf numFmtId="0" fontId="12" fillId="0" borderId="1">
      <alignment horizontal="right" wrapText="1"/>
    </xf>
    <xf numFmtId="165" fontId="11" fillId="0" borderId="0" applyFill="0" applyBorder="0">
      <alignment horizontal="right" vertical="top"/>
    </xf>
    <xf numFmtId="166" fontId="11" fillId="0" borderId="0" applyFill="0" applyBorder="0">
      <alignment horizontal="right" vertical="top"/>
    </xf>
    <xf numFmtId="9" fontId="2" fillId="0" borderId="0" applyFont="0" applyFill="0" applyBorder="0" applyAlignment="0" applyProtection="0"/>
    <xf numFmtId="0" fontId="10" fillId="0" borderId="0"/>
    <xf numFmtId="167" fontId="13" fillId="0" borderId="0">
      <alignment horizontal="left" vertical="top"/>
    </xf>
    <xf numFmtId="168" fontId="10" fillId="0" borderId="0" applyFont="0" applyFill="0" applyBorder="0" applyAlignment="0" applyProtection="0"/>
    <xf numFmtId="0" fontId="14" fillId="0" borderId="0">
      <alignment horizontal="left" vertical="top" wrapText="1"/>
    </xf>
    <xf numFmtId="169" fontId="11" fillId="0" borderId="0" applyFill="0" applyBorder="0">
      <alignment horizontal="right" vertical="top"/>
    </xf>
    <xf numFmtId="0" fontId="15" fillId="0" borderId="0"/>
    <xf numFmtId="43" fontId="1" fillId="0" borderId="0" applyFont="0" applyFill="0" applyBorder="0" applyAlignment="0" applyProtection="0"/>
    <xf numFmtId="0" fontId="12" fillId="0" borderId="1">
      <alignment horizontal="right" wrapText="1"/>
    </xf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1">
      <alignment horizontal="right" wrapText="1"/>
    </xf>
    <xf numFmtId="0" fontId="12" fillId="0" borderId="1">
      <alignment horizontal="right" wrapText="1"/>
    </xf>
  </cellStyleXfs>
  <cellXfs count="75">
    <xf numFmtId="0" fontId="0" fillId="0" borderId="0" xfId="0"/>
    <xf numFmtId="0" fontId="16" fillId="0" borderId="0" xfId="0" applyFont="1" applyAlignment="1" applyProtection="1">
      <alignment vertical="center"/>
    </xf>
    <xf numFmtId="3" fontId="16" fillId="0" borderId="0" xfId="0" applyNumberFormat="1" applyFont="1" applyAlignment="1" applyProtection="1">
      <alignment vertical="center"/>
    </xf>
    <xf numFmtId="9" fontId="16" fillId="7" borderId="0" xfId="0" applyNumberFormat="1" applyFont="1" applyFill="1" applyAlignment="1" applyProtection="1">
      <alignment vertical="center"/>
      <protection locked="0"/>
    </xf>
    <xf numFmtId="0" fontId="16" fillId="0" borderId="0" xfId="0" applyFont="1" applyProtection="1"/>
    <xf numFmtId="3" fontId="16" fillId="0" borderId="5" xfId="0" applyNumberFormat="1" applyFont="1" applyBorder="1" applyProtection="1"/>
    <xf numFmtId="4" fontId="16" fillId="0" borderId="5" xfId="0" applyNumberFormat="1" applyFont="1" applyBorder="1" applyProtection="1"/>
    <xf numFmtId="0" fontId="17" fillId="0" borderId="5" xfId="0" applyFont="1" applyBorder="1" applyAlignment="1" applyProtection="1">
      <alignment horizontal="center" vertical="center" wrapText="1"/>
    </xf>
    <xf numFmtId="0" fontId="19" fillId="0" borderId="5" xfId="0" applyFont="1" applyBorder="1" applyAlignment="1" applyProtection="1"/>
    <xf numFmtId="0" fontId="17" fillId="0" borderId="0" xfId="0" applyFont="1" applyBorder="1" applyAlignment="1" applyProtection="1"/>
    <xf numFmtId="0" fontId="19" fillId="0" borderId="0" xfId="0" applyFont="1" applyBorder="1" applyAlignment="1" applyProtection="1"/>
    <xf numFmtId="170" fontId="16" fillId="0" borderId="0" xfId="0" applyNumberFormat="1" applyFont="1" applyProtection="1"/>
    <xf numFmtId="3" fontId="16" fillId="0" borderId="0" xfId="0" applyNumberFormat="1" applyFont="1" applyProtection="1"/>
    <xf numFmtId="0" fontId="17" fillId="0" borderId="7" xfId="0" applyFont="1" applyBorder="1" applyAlignment="1" applyProtection="1"/>
    <xf numFmtId="0" fontId="19" fillId="0" borderId="6" xfId="0" applyFont="1" applyBorder="1" applyAlignment="1" applyProtection="1"/>
    <xf numFmtId="0" fontId="17" fillId="0" borderId="9" xfId="0" applyFont="1" applyBorder="1" applyAlignment="1" applyProtection="1"/>
    <xf numFmtId="0" fontId="17" fillId="0" borderId="10" xfId="0" applyFont="1" applyBorder="1" applyAlignment="1" applyProtection="1"/>
    <xf numFmtId="3" fontId="16" fillId="0" borderId="11" xfId="0" applyNumberFormat="1" applyFont="1" applyBorder="1" applyProtection="1"/>
    <xf numFmtId="3" fontId="16" fillId="0" borderId="12" xfId="0" applyNumberFormat="1" applyFont="1" applyBorder="1" applyProtection="1"/>
    <xf numFmtId="0" fontId="19" fillId="0" borderId="11" xfId="0" applyFont="1" applyBorder="1" applyAlignment="1" applyProtection="1"/>
    <xf numFmtId="0" fontId="19" fillId="0" borderId="10" xfId="0" applyFont="1" applyBorder="1" applyAlignment="1" applyProtection="1"/>
    <xf numFmtId="3" fontId="16" fillId="0" borderId="13" xfId="0" applyNumberFormat="1" applyFont="1" applyBorder="1" applyProtection="1"/>
    <xf numFmtId="3" fontId="16" fillId="0" borderId="14" xfId="0" applyNumberFormat="1" applyFont="1" applyBorder="1" applyProtection="1"/>
    <xf numFmtId="3" fontId="16" fillId="0" borderId="15" xfId="0" applyNumberFormat="1" applyFont="1" applyBorder="1" applyProtection="1"/>
    <xf numFmtId="0" fontId="16" fillId="0" borderId="0" xfId="0" applyFont="1" applyBorder="1" applyProtection="1"/>
    <xf numFmtId="0" fontId="16" fillId="0" borderId="10" xfId="0" applyFont="1" applyBorder="1" applyProtection="1"/>
    <xf numFmtId="4" fontId="16" fillId="0" borderId="11" xfId="0" applyNumberFormat="1" applyFont="1" applyBorder="1" applyProtection="1"/>
    <xf numFmtId="4" fontId="16" fillId="0" borderId="12" xfId="0" applyNumberFormat="1" applyFont="1" applyBorder="1" applyProtection="1"/>
    <xf numFmtId="0" fontId="19" fillId="0" borderId="12" xfId="0" applyFont="1" applyBorder="1" applyAlignment="1" applyProtection="1"/>
    <xf numFmtId="4" fontId="16" fillId="0" borderId="13" xfId="0" applyNumberFormat="1" applyFont="1" applyBorder="1" applyProtection="1"/>
    <xf numFmtId="4" fontId="16" fillId="0" borderId="14" xfId="0" applyNumberFormat="1" applyFont="1" applyBorder="1" applyProtection="1"/>
    <xf numFmtId="4" fontId="16" fillId="0" borderId="15" xfId="0" applyNumberFormat="1" applyFont="1" applyBorder="1" applyProtection="1"/>
    <xf numFmtId="0" fontId="17" fillId="0" borderId="22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/>
    <xf numFmtId="0" fontId="17" fillId="0" borderId="27" xfId="0" applyFont="1" applyBorder="1" applyAlignment="1" applyProtection="1"/>
    <xf numFmtId="0" fontId="18" fillId="0" borderId="6" xfId="0" applyFont="1" applyBorder="1" applyProtection="1"/>
    <xf numFmtId="164" fontId="16" fillId="0" borderId="11" xfId="0" applyNumberFormat="1" applyFont="1" applyFill="1" applyBorder="1" applyAlignment="1" applyProtection="1">
      <alignment horizontal="center" vertical="center"/>
    </xf>
    <xf numFmtId="164" fontId="16" fillId="0" borderId="12" xfId="0" applyNumberFormat="1" applyFont="1" applyFill="1" applyBorder="1" applyAlignment="1" applyProtection="1">
      <alignment horizontal="center" vertical="center"/>
    </xf>
    <xf numFmtId="164" fontId="16" fillId="0" borderId="11" xfId="1" applyNumberFormat="1" applyFont="1" applyBorder="1" applyAlignment="1" applyProtection="1">
      <alignment horizontal="center" vertical="center"/>
    </xf>
    <xf numFmtId="164" fontId="16" fillId="0" borderId="12" xfId="1" applyNumberFormat="1" applyFont="1" applyFill="1" applyBorder="1" applyAlignment="1" applyProtection="1">
      <alignment horizontal="center" vertical="center"/>
    </xf>
    <xf numFmtId="164" fontId="16" fillId="0" borderId="11" xfId="1" applyNumberFormat="1" applyFont="1" applyFill="1" applyBorder="1" applyAlignment="1" applyProtection="1">
      <alignment horizontal="center" vertical="center"/>
    </xf>
    <xf numFmtId="164" fontId="16" fillId="0" borderId="13" xfId="1" applyNumberFormat="1" applyFont="1" applyFill="1" applyBorder="1" applyAlignment="1" applyProtection="1">
      <alignment horizontal="center" vertical="center"/>
    </xf>
    <xf numFmtId="164" fontId="16" fillId="0" borderId="15" xfId="1" applyNumberFormat="1" applyFont="1" applyFill="1" applyBorder="1" applyAlignment="1" applyProtection="1">
      <alignment horizontal="center" vertical="center"/>
    </xf>
    <xf numFmtId="0" fontId="17" fillId="0" borderId="30" xfId="0" applyFont="1" applyBorder="1" applyAlignment="1" applyProtection="1"/>
    <xf numFmtId="0" fontId="0" fillId="0" borderId="22" xfId="0" applyFont="1" applyBorder="1" applyAlignment="1" applyProtection="1">
      <alignment horizontal="center" wrapText="1"/>
    </xf>
    <xf numFmtId="0" fontId="16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3" fontId="16" fillId="7" borderId="0" xfId="0" applyNumberFormat="1" applyFont="1" applyFill="1" applyAlignment="1" applyProtection="1">
      <alignment horizontal="center" vertical="center"/>
      <protection locked="0"/>
    </xf>
    <xf numFmtId="3" fontId="16" fillId="7" borderId="0" xfId="0" applyNumberFormat="1" applyFont="1" applyFill="1" applyAlignment="1" applyProtection="1">
      <alignment vertical="center"/>
    </xf>
    <xf numFmtId="10" fontId="16" fillId="0" borderId="0" xfId="0" applyNumberFormat="1" applyFont="1" applyFill="1" applyAlignment="1" applyProtection="1">
      <alignment vertical="center"/>
    </xf>
    <xf numFmtId="1" fontId="16" fillId="0" borderId="28" xfId="0" applyNumberFormat="1" applyFont="1" applyBorder="1" applyAlignment="1" applyProtection="1">
      <alignment horizontal="center"/>
    </xf>
    <xf numFmtId="1" fontId="16" fillId="0" borderId="28" xfId="0" applyNumberFormat="1" applyFont="1" applyFill="1" applyBorder="1" applyAlignment="1" applyProtection="1">
      <alignment horizontal="center"/>
    </xf>
    <xf numFmtId="0" fontId="19" fillId="0" borderId="28" xfId="0" applyFont="1" applyBorder="1" applyAlignment="1" applyProtection="1">
      <alignment horizontal="center"/>
    </xf>
    <xf numFmtId="1" fontId="16" fillId="0" borderId="29" xfId="0" applyNumberFormat="1" applyFont="1" applyFill="1" applyBorder="1" applyAlignment="1" applyProtection="1">
      <alignment horizontal="center"/>
    </xf>
    <xf numFmtId="0" fontId="17" fillId="6" borderId="2" xfId="0" applyFont="1" applyFill="1" applyBorder="1" applyAlignment="1" applyProtection="1">
      <alignment horizontal="left" vertical="top" wrapText="1"/>
    </xf>
    <xf numFmtId="0" fontId="17" fillId="6" borderId="4" xfId="0" applyFont="1" applyFill="1" applyBorder="1" applyAlignment="1" applyProtection="1">
      <alignment horizontal="left" vertical="top" wrapText="1"/>
    </xf>
    <xf numFmtId="0" fontId="17" fillId="6" borderId="3" xfId="0" applyFont="1" applyFill="1" applyBorder="1" applyAlignment="1" applyProtection="1">
      <alignment horizontal="left" vertical="top" wrapText="1"/>
    </xf>
    <xf numFmtId="0" fontId="16" fillId="6" borderId="2" xfId="0" applyFont="1" applyFill="1" applyBorder="1" applyAlignment="1" applyProtection="1">
      <alignment horizontal="left" vertical="top" wrapText="1"/>
    </xf>
    <xf numFmtId="0" fontId="16" fillId="6" borderId="4" xfId="0" applyFont="1" applyFill="1" applyBorder="1" applyAlignment="1" applyProtection="1">
      <alignment horizontal="left" vertical="top" wrapText="1"/>
    </xf>
    <xf numFmtId="0" fontId="16" fillId="6" borderId="3" xfId="0" applyFont="1" applyFill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</cellXfs>
  <cellStyles count="40">
    <cellStyle name="Čárka 2" xfId="15" xr:uid="{00000000-0005-0000-0000-000001000000}"/>
    <cellStyle name="Čárka 3" xfId="32" xr:uid="{00000000-0005-0000-0000-000002000000}"/>
    <cellStyle name="Čárka 4" xfId="37" xr:uid="{00000000-0005-0000-0000-000003000000}"/>
    <cellStyle name="Čárka 5" xfId="13" xr:uid="{00000000-0005-0000-0000-000004000000}"/>
    <cellStyle name="Čárka 6" xfId="2" xr:uid="{00000000-0005-0000-0000-00002F000000}"/>
    <cellStyle name="E Head0" xfId="7" xr:uid="{00000000-0005-0000-0000-000005000000}"/>
    <cellStyle name="E Head1" xfId="8" xr:uid="{00000000-0005-0000-0000-000006000000}"/>
    <cellStyle name="E Head2" xfId="9" xr:uid="{00000000-0005-0000-0000-000007000000}"/>
    <cellStyle name="E Normal" xfId="10" xr:uid="{00000000-0005-0000-0000-000008000000}"/>
    <cellStyle name="EY0dp" xfId="24" xr:uid="{00000000-0005-0000-0000-000009000000}"/>
    <cellStyle name="EY1dp" xfId="23" xr:uid="{00000000-0005-0000-0000-00000A000000}"/>
    <cellStyle name="EY2dp" xfId="30" xr:uid="{00000000-0005-0000-0000-00000B000000}"/>
    <cellStyle name="EYColumnHeading" xfId="22" xr:uid="{00000000-0005-0000-0000-00000C000000}"/>
    <cellStyle name="EYColumnHeading 2" xfId="33" xr:uid="{00000000-0005-0000-0000-00000D000000}"/>
    <cellStyle name="EYColumnHeading 2 2" xfId="39" xr:uid="{00000000-0005-0000-0000-00000E000000}"/>
    <cellStyle name="EYColumnHeading 3" xfId="38" xr:uid="{00000000-0005-0000-0000-00000F000000}"/>
    <cellStyle name="EYSource" xfId="27" xr:uid="{00000000-0005-0000-0000-000010000000}"/>
    <cellStyle name="EYtext" xfId="21" xr:uid="{00000000-0005-0000-0000-000011000000}"/>
    <cellStyle name="EYtextbold" xfId="29" xr:uid="{00000000-0005-0000-0000-000012000000}"/>
    <cellStyle name="Nadpis 1 2" xfId="5" xr:uid="{00000000-0005-0000-0000-000013000000}"/>
    <cellStyle name="Nadpis 2 2" xfId="6" xr:uid="{00000000-0005-0000-0000-000014000000}"/>
    <cellStyle name="Název 2" xfId="4" xr:uid="{00000000-0005-0000-0000-000015000000}"/>
    <cellStyle name="Normal 2" xfId="12" xr:uid="{00000000-0005-0000-0000-000016000000}"/>
    <cellStyle name="Normal 2 2" xfId="26" xr:uid="{00000000-0005-0000-0000-000017000000}"/>
    <cellStyle name="Normal 4" xfId="28" xr:uid="{00000000-0005-0000-0000-000018000000}"/>
    <cellStyle name="Normální" xfId="0" builtinId="0"/>
    <cellStyle name="Normální 2" xfId="16" xr:uid="{00000000-0005-0000-0000-00001A000000}"/>
    <cellStyle name="Normální 21" xfId="34" xr:uid="{00000000-0005-0000-0000-00001B000000}"/>
    <cellStyle name="Normální 3" xfId="17" xr:uid="{00000000-0005-0000-0000-00001C000000}"/>
    <cellStyle name="Normální 3 2" xfId="20" xr:uid="{00000000-0005-0000-0000-00001D000000}"/>
    <cellStyle name="Normální 4" xfId="14" xr:uid="{00000000-0005-0000-0000-00001E000000}"/>
    <cellStyle name="Normální 5" xfId="18" xr:uid="{00000000-0005-0000-0000-00001F000000}"/>
    <cellStyle name="Normální 59 2" xfId="19" xr:uid="{00000000-0005-0000-0000-000020000000}"/>
    <cellStyle name="Normální 6" xfId="35" xr:uid="{00000000-0005-0000-0000-000021000000}"/>
    <cellStyle name="Normální 60" xfId="31" xr:uid="{00000000-0005-0000-0000-000022000000}"/>
    <cellStyle name="Normální 7" xfId="3" xr:uid="{00000000-0005-0000-0000-000023000000}"/>
    <cellStyle name="Procenta" xfId="1" builtinId="5"/>
    <cellStyle name="Procenta 2" xfId="25" xr:uid="{00000000-0005-0000-0000-000025000000}"/>
    <cellStyle name="Procenta 3" xfId="36" xr:uid="{00000000-0005-0000-0000-000026000000}"/>
    <cellStyle name="Procenta 4" xfId="11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ECA5-7742-46F3-A533-AA10D1451908}">
  <dimension ref="B1:T32"/>
  <sheetViews>
    <sheetView showGridLines="0" tabSelected="1" zoomScale="87" workbookViewId="0">
      <selection activeCell="I7" sqref="I7"/>
    </sheetView>
  </sheetViews>
  <sheetFormatPr defaultRowHeight="14.25" x14ac:dyDescent="0.2"/>
  <cols>
    <col min="1" max="1" width="4.140625" style="4" customWidth="1"/>
    <col min="2" max="2" width="46.42578125" style="4" customWidth="1"/>
    <col min="3" max="3" width="19.5703125" style="4" customWidth="1"/>
    <col min="4" max="4" width="16.42578125" style="4" hidden="1" customWidth="1"/>
    <col min="5" max="5" width="15.85546875" style="4" hidden="1" customWidth="1"/>
    <col min="6" max="6" width="14.140625" style="4" hidden="1" customWidth="1"/>
    <col min="7" max="8" width="11" style="4" hidden="1" customWidth="1"/>
    <col min="9" max="9" width="19.42578125" style="4" customWidth="1"/>
    <col min="10" max="10" width="13.140625" style="4" customWidth="1"/>
    <col min="11" max="15" width="12.42578125" style="4" customWidth="1"/>
    <col min="16" max="20" width="17.42578125" style="4" customWidth="1"/>
    <col min="21" max="16384" width="9.140625" style="4"/>
  </cols>
  <sheetData>
    <row r="1" spans="2:20" ht="15" thickBot="1" x14ac:dyDescent="0.25"/>
    <row r="2" spans="2:20" ht="123" customHeight="1" thickBot="1" x14ac:dyDescent="0.25">
      <c r="B2" s="60" t="s">
        <v>10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2:20" ht="6.75" customHeight="1" thickBot="1" x14ac:dyDescent="0.25"/>
    <row r="4" spans="2:20" ht="88.5" customHeight="1" thickBot="1" x14ac:dyDescent="0.25">
      <c r="B4" s="63" t="s">
        <v>21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6" spans="2:20" ht="15" x14ac:dyDescent="0.2">
      <c r="I6" s="7">
        <v>2026</v>
      </c>
      <c r="J6" s="7">
        <v>2027</v>
      </c>
      <c r="K6" s="7">
        <v>2028</v>
      </c>
      <c r="L6" s="7">
        <v>2029</v>
      </c>
      <c r="M6" s="7">
        <v>2030</v>
      </c>
    </row>
    <row r="7" spans="2:20" ht="21.75" customHeight="1" x14ac:dyDescent="0.2">
      <c r="B7" s="1" t="s">
        <v>17</v>
      </c>
      <c r="C7" s="1"/>
      <c r="D7" s="1"/>
      <c r="I7" s="53">
        <v>5752.7620980974798</v>
      </c>
      <c r="J7" s="53">
        <v>6072.5753463214296</v>
      </c>
      <c r="K7" s="53">
        <v>6385.8166910096797</v>
      </c>
      <c r="L7" s="53">
        <v>6553.995818336899</v>
      </c>
      <c r="M7" s="53">
        <v>6501.4954358349196</v>
      </c>
      <c r="N7" s="1" t="s">
        <v>9</v>
      </c>
    </row>
    <row r="8" spans="2:20" ht="21.75" hidden="1" customHeight="1" x14ac:dyDescent="0.2">
      <c r="B8" s="1" t="s">
        <v>11</v>
      </c>
      <c r="C8" s="1"/>
      <c r="D8" s="1"/>
      <c r="I8" s="54"/>
      <c r="N8" s="1" t="s">
        <v>9</v>
      </c>
    </row>
    <row r="9" spans="2:20" ht="21.75" hidden="1" customHeight="1" x14ac:dyDescent="0.2">
      <c r="B9" s="1" t="s">
        <v>0</v>
      </c>
      <c r="C9" s="1"/>
      <c r="D9" s="1"/>
      <c r="I9" s="2">
        <f>I7+I8</f>
        <v>5752.7620980974798</v>
      </c>
      <c r="N9" s="1" t="s">
        <v>9</v>
      </c>
    </row>
    <row r="10" spans="2:20" ht="21.75" customHeight="1" x14ac:dyDescent="0.2">
      <c r="B10" s="1" t="s">
        <v>1</v>
      </c>
      <c r="C10" s="1"/>
      <c r="D10" s="1"/>
      <c r="I10" s="3">
        <v>0.14774098863544499</v>
      </c>
      <c r="J10" s="55"/>
    </row>
    <row r="11" spans="2:20" ht="21.75" customHeight="1" x14ac:dyDescent="0.2">
      <c r="B11" s="1" t="s">
        <v>2</v>
      </c>
      <c r="C11" s="1"/>
      <c r="D11" s="1"/>
      <c r="I11" s="3">
        <v>1</v>
      </c>
      <c r="J11" s="1"/>
    </row>
    <row r="12" spans="2:20" ht="15" thickBot="1" x14ac:dyDescent="0.25"/>
    <row r="13" spans="2:20" ht="33.75" customHeight="1" thickBot="1" x14ac:dyDescent="0.25">
      <c r="B13" s="66"/>
      <c r="C13" s="67" t="s">
        <v>19</v>
      </c>
      <c r="D13" s="68"/>
      <c r="E13" s="68"/>
      <c r="F13" s="68"/>
      <c r="G13" s="68"/>
      <c r="H13" s="68"/>
      <c r="I13" s="69"/>
      <c r="J13" s="73" t="s">
        <v>5</v>
      </c>
      <c r="K13" s="67" t="s">
        <v>4</v>
      </c>
      <c r="L13" s="68"/>
      <c r="M13" s="68"/>
      <c r="N13" s="68"/>
      <c r="O13" s="69"/>
      <c r="P13" s="67" t="s">
        <v>18</v>
      </c>
      <c r="Q13" s="68"/>
      <c r="R13" s="68"/>
      <c r="S13" s="68"/>
      <c r="T13" s="69"/>
    </row>
    <row r="14" spans="2:20" ht="33.75" customHeight="1" thickBot="1" x14ac:dyDescent="0.25">
      <c r="B14" s="66"/>
      <c r="C14" s="70"/>
      <c r="D14" s="71"/>
      <c r="E14" s="71"/>
      <c r="F14" s="71"/>
      <c r="G14" s="71"/>
      <c r="H14" s="71"/>
      <c r="I14" s="72"/>
      <c r="J14" s="74"/>
      <c r="K14" s="32">
        <v>2026</v>
      </c>
      <c r="L14" s="33">
        <v>2027</v>
      </c>
      <c r="M14" s="33">
        <v>2028</v>
      </c>
      <c r="N14" s="33">
        <v>2029</v>
      </c>
      <c r="O14" s="34">
        <v>2030</v>
      </c>
      <c r="P14" s="32">
        <v>2026</v>
      </c>
      <c r="Q14" s="33">
        <v>2027</v>
      </c>
      <c r="R14" s="33">
        <v>2028</v>
      </c>
      <c r="S14" s="33">
        <v>2029</v>
      </c>
      <c r="T14" s="34">
        <v>2030</v>
      </c>
    </row>
    <row r="15" spans="2:20" ht="44.25" customHeight="1" thickBot="1" x14ac:dyDescent="0.25">
      <c r="B15" s="66"/>
      <c r="C15" s="46" t="s">
        <v>23</v>
      </c>
      <c r="D15" s="47">
        <v>2026</v>
      </c>
      <c r="E15" s="47">
        <v>2027</v>
      </c>
      <c r="F15" s="47">
        <v>2028</v>
      </c>
      <c r="G15" s="47">
        <v>2029</v>
      </c>
      <c r="H15" s="47">
        <v>2030</v>
      </c>
      <c r="I15" s="48" t="s">
        <v>24</v>
      </c>
      <c r="J15" s="49" t="s">
        <v>15</v>
      </c>
      <c r="K15" s="50" t="s">
        <v>9</v>
      </c>
      <c r="L15" s="51" t="s">
        <v>9</v>
      </c>
      <c r="M15" s="51" t="s">
        <v>9</v>
      </c>
      <c r="N15" s="51" t="s">
        <v>9</v>
      </c>
      <c r="O15" s="52" t="s">
        <v>9</v>
      </c>
      <c r="P15" s="50" t="s">
        <v>16</v>
      </c>
      <c r="Q15" s="51" t="s">
        <v>16</v>
      </c>
      <c r="R15" s="51" t="s">
        <v>16</v>
      </c>
      <c r="S15" s="51" t="s">
        <v>16</v>
      </c>
      <c r="T15" s="52" t="s">
        <v>16</v>
      </c>
    </row>
    <row r="16" spans="2:20" ht="15" x14ac:dyDescent="0.25">
      <c r="B16" s="35" t="s">
        <v>3</v>
      </c>
      <c r="C16" s="15"/>
      <c r="D16" s="13"/>
      <c r="E16" s="13"/>
      <c r="F16" s="13"/>
      <c r="G16" s="13"/>
      <c r="H16" s="13"/>
      <c r="I16" s="45"/>
      <c r="J16" s="36"/>
      <c r="K16" s="15"/>
      <c r="L16" s="9"/>
      <c r="M16" s="9"/>
      <c r="N16" s="9"/>
      <c r="O16" s="16"/>
      <c r="P16" s="15"/>
      <c r="Q16" s="24"/>
      <c r="R16" s="24"/>
      <c r="S16" s="24"/>
      <c r="T16" s="25"/>
    </row>
    <row r="17" spans="2:20" x14ac:dyDescent="0.2">
      <c r="B17" s="37" t="s">
        <v>6</v>
      </c>
      <c r="C17" s="38">
        <v>0.45338521115826957</v>
      </c>
      <c r="D17" s="5">
        <f>$I$7*$I$10*C17</f>
        <v>385.3405963600008</v>
      </c>
      <c r="E17" s="5">
        <f>$J$7*$I$10*C17</f>
        <v>406.76283244294297</v>
      </c>
      <c r="F17" s="5">
        <f>$K$7*$I$10*C17</f>
        <v>427.74485890405759</v>
      </c>
      <c r="G17" s="5">
        <f>$L$7*$I$10*C17</f>
        <v>439.01009882089818</v>
      </c>
      <c r="H17" s="5">
        <f>$M$7*$I$10*C17</f>
        <v>435.49343528476282</v>
      </c>
      <c r="I17" s="39">
        <f>(K17/SUM($K$17:$K$21))</f>
        <v>0.67208519320912485</v>
      </c>
      <c r="J17" s="56">
        <v>166.24700000000001</v>
      </c>
      <c r="K17" s="17">
        <f>D17</f>
        <v>385.3405963600008</v>
      </c>
      <c r="L17" s="5">
        <f t="shared" ref="L17:O20" si="0">E17</f>
        <v>406.76283244294297</v>
      </c>
      <c r="M17" s="5">
        <f t="shared" si="0"/>
        <v>427.74485890405759</v>
      </c>
      <c r="N17" s="5">
        <f t="shared" si="0"/>
        <v>439.01009882089818</v>
      </c>
      <c r="O17" s="18">
        <f t="shared" si="0"/>
        <v>435.49343528476282</v>
      </c>
      <c r="P17" s="26">
        <f>K17/$J$17*1000</f>
        <v>2317.8800000000047</v>
      </c>
      <c r="Q17" s="6">
        <f t="shared" ref="Q17:T17" si="1">L17/$J$17*1000</f>
        <v>2446.7378806411116</v>
      </c>
      <c r="R17" s="6">
        <f t="shared" si="1"/>
        <v>2572.9478360755834</v>
      </c>
      <c r="S17" s="6">
        <f t="shared" si="1"/>
        <v>2640.709900454734</v>
      </c>
      <c r="T17" s="27">
        <f t="shared" si="1"/>
        <v>2619.5566553667904</v>
      </c>
    </row>
    <row r="18" spans="2:20" x14ac:dyDescent="0.2">
      <c r="B18" s="37" t="s">
        <v>12</v>
      </c>
      <c r="C18" s="38">
        <v>0.22120576813254048</v>
      </c>
      <c r="D18" s="5">
        <f>$I$7*$I$10*C18</f>
        <v>188.0069321024003</v>
      </c>
      <c r="E18" s="5">
        <f>$J$7*$I$10*C18</f>
        <v>198.45879967818152</v>
      </c>
      <c r="F18" s="5">
        <f>$K$7*$I$10*C18</f>
        <v>208.69588983039634</v>
      </c>
      <c r="G18" s="5">
        <f>$L$7*$I$10*C18</f>
        <v>214.19217861016463</v>
      </c>
      <c r="H18" s="5">
        <f>$M$7*$I$10*C18</f>
        <v>212.47640526857904</v>
      </c>
      <c r="I18" s="39">
        <f>(K18/SUM($K$17:$K$21))</f>
        <v>0.3279090666290686</v>
      </c>
      <c r="J18" s="57">
        <v>109.12</v>
      </c>
      <c r="K18" s="17">
        <f>D18</f>
        <v>188.0069321024003</v>
      </c>
      <c r="L18" s="5">
        <f t="shared" si="0"/>
        <v>198.45879967818152</v>
      </c>
      <c r="M18" s="5">
        <f t="shared" si="0"/>
        <v>208.69588983039634</v>
      </c>
      <c r="N18" s="5">
        <f t="shared" si="0"/>
        <v>214.19217861016463</v>
      </c>
      <c r="O18" s="18">
        <f t="shared" si="0"/>
        <v>212.47640526857904</v>
      </c>
      <c r="P18" s="26">
        <f>K18/$J$18*1000</f>
        <v>1722.937427624636</v>
      </c>
      <c r="Q18" s="6">
        <f t="shared" ref="Q18:T18" si="2">L18/$J$18*1000</f>
        <v>1818.7206715375871</v>
      </c>
      <c r="R18" s="6">
        <f t="shared" si="2"/>
        <v>1912.5356472726935</v>
      </c>
      <c r="S18" s="6">
        <f t="shared" si="2"/>
        <v>1962.9048626298079</v>
      </c>
      <c r="T18" s="27">
        <f t="shared" si="2"/>
        <v>1947.1811333264209</v>
      </c>
    </row>
    <row r="19" spans="2:20" x14ac:dyDescent="0.2">
      <c r="B19" s="37" t="s">
        <v>7</v>
      </c>
      <c r="C19" s="38">
        <v>3.2856797722137111E-6</v>
      </c>
      <c r="D19" s="5">
        <f>$I$7*$I$10*C19</f>
        <v>2.7925608769599802E-3</v>
      </c>
      <c r="E19" s="5">
        <f>$J$7*$I$10*C19</f>
        <v>2.9478076870477908E-3</v>
      </c>
      <c r="F19" s="5">
        <f>$K$7*$I$10*C19</f>
        <v>3.0998643007763564E-3</v>
      </c>
      <c r="G19" s="5">
        <f>$L$7*$I$10*C19</f>
        <v>3.1815034235641013E-3</v>
      </c>
      <c r="H19" s="5">
        <f>$M$7*$I$10*C19</f>
        <v>3.1560181850472939E-3</v>
      </c>
      <c r="I19" s="39">
        <f>(K19/SUM($K$17:$K$21))</f>
        <v>4.8705971659068921E-6</v>
      </c>
      <c r="J19" s="57">
        <v>0</v>
      </c>
      <c r="K19" s="17">
        <f>D19</f>
        <v>2.7925608769599802E-3</v>
      </c>
      <c r="L19" s="5">
        <f t="shared" si="0"/>
        <v>2.9478076870477908E-3</v>
      </c>
      <c r="M19" s="5">
        <f t="shared" si="0"/>
        <v>3.0998643007763564E-3</v>
      </c>
      <c r="N19" s="5">
        <f t="shared" si="0"/>
        <v>3.1815034235641013E-3</v>
      </c>
      <c r="O19" s="18">
        <f t="shared" si="0"/>
        <v>3.1560181850472939E-3</v>
      </c>
      <c r="P19" s="26"/>
      <c r="Q19" s="6"/>
      <c r="R19" s="6"/>
      <c r="S19" s="6"/>
      <c r="T19" s="27"/>
    </row>
    <row r="20" spans="2:20" x14ac:dyDescent="0.2">
      <c r="B20" s="37" t="s">
        <v>13</v>
      </c>
      <c r="C20" s="38">
        <v>5.8660382974559021E-7</v>
      </c>
      <c r="D20" s="5">
        <f>$I$7*$I$10*C20</f>
        <v>4.9856559944633564E-4</v>
      </c>
      <c r="E20" s="5">
        <f>$J$7*$I$10*C20</f>
        <v>5.2628235204147332E-4</v>
      </c>
      <c r="F20" s="5">
        <f>$K$7*$I$10*C20</f>
        <v>5.5342954779245379E-4</v>
      </c>
      <c r="G20" s="5">
        <f>$L$7*$I$10*C20</f>
        <v>5.6800486413623012E-4</v>
      </c>
      <c r="H20" s="5">
        <f>$M$7*$I$10*C20</f>
        <v>5.634548959249742E-4</v>
      </c>
      <c r="I20" s="39">
        <f>(K20/SUM($K$17:$K$21))</f>
        <v>8.6956464072700421E-7</v>
      </c>
      <c r="J20" s="57">
        <v>0</v>
      </c>
      <c r="K20" s="17">
        <f>D20</f>
        <v>4.9856559944633564E-4</v>
      </c>
      <c r="L20" s="5">
        <f t="shared" si="0"/>
        <v>5.2628235204147332E-4</v>
      </c>
      <c r="M20" s="5">
        <f t="shared" si="0"/>
        <v>5.5342954779245379E-4</v>
      </c>
      <c r="N20" s="5">
        <f t="shared" si="0"/>
        <v>5.6800486413623012E-4</v>
      </c>
      <c r="O20" s="18">
        <f t="shared" si="0"/>
        <v>5.634548959249742E-4</v>
      </c>
      <c r="P20" s="26"/>
      <c r="Q20" s="6"/>
      <c r="R20" s="6"/>
      <c r="S20" s="6"/>
      <c r="T20" s="27"/>
    </row>
    <row r="21" spans="2:20" x14ac:dyDescent="0.2">
      <c r="B21" s="37" t="s">
        <v>22</v>
      </c>
      <c r="C21" s="38">
        <v>0.32540326973269662</v>
      </c>
      <c r="D21" s="5">
        <f>$I$7*$I$10*C21</f>
        <v>276.56634343222873</v>
      </c>
      <c r="E21" s="5">
        <f>$J$7*$I$10*C21</f>
        <v>291.94149351391434</v>
      </c>
      <c r="F21" s="5">
        <f>$K$7*$I$10*C21</f>
        <v>307.00069669926319</v>
      </c>
      <c r="G21" s="5">
        <f>$L$7*$I$10*C21</f>
        <v>315.08597564759566</v>
      </c>
      <c r="H21" s="5">
        <f>$M$7*$I$10*C21</f>
        <v>312.56199871794513</v>
      </c>
      <c r="I21" s="39">
        <f>(K21/SUM($K$17:$K$21))</f>
        <v>0</v>
      </c>
      <c r="J21" s="57">
        <v>153.03299999999999</v>
      </c>
      <c r="K21" s="17">
        <f>D21*(1-$I$11)</f>
        <v>0</v>
      </c>
      <c r="L21" s="5">
        <f>E21*(1-$I$11)</f>
        <v>0</v>
      </c>
      <c r="M21" s="5">
        <f>F21*(1-$I$11)</f>
        <v>0</v>
      </c>
      <c r="N21" s="5">
        <f>G21*(1-$I$11)</f>
        <v>0</v>
      </c>
      <c r="O21" s="18">
        <f>H21*(1-$I$11)</f>
        <v>0</v>
      </c>
      <c r="P21" s="26">
        <f>K21/$J$21*1000</f>
        <v>0</v>
      </c>
      <c r="Q21" s="6">
        <f t="shared" ref="Q21:T21" si="3">L21/$J$21*1000</f>
        <v>0</v>
      </c>
      <c r="R21" s="6">
        <f t="shared" si="3"/>
        <v>0</v>
      </c>
      <c r="S21" s="6">
        <f t="shared" si="3"/>
        <v>0</v>
      </c>
      <c r="T21" s="27">
        <f t="shared" si="3"/>
        <v>0</v>
      </c>
    </row>
    <row r="22" spans="2:20" ht="15" x14ac:dyDescent="0.25">
      <c r="B22" s="14" t="s">
        <v>8</v>
      </c>
      <c r="C22" s="19"/>
      <c r="D22" s="8"/>
      <c r="E22" s="8"/>
      <c r="F22" s="8"/>
      <c r="G22" s="8"/>
      <c r="H22" s="8"/>
      <c r="I22" s="28"/>
      <c r="J22" s="58"/>
      <c r="K22" s="19"/>
      <c r="L22" s="10"/>
      <c r="M22" s="10"/>
      <c r="N22" s="10"/>
      <c r="O22" s="20"/>
      <c r="P22" s="19"/>
      <c r="Q22" s="8"/>
      <c r="R22" s="8"/>
      <c r="S22" s="8"/>
      <c r="T22" s="28"/>
    </row>
    <row r="23" spans="2:20" x14ac:dyDescent="0.2">
      <c r="B23" s="37" t="s">
        <v>6</v>
      </c>
      <c r="C23" s="40">
        <v>1.6840849207103392E-6</v>
      </c>
      <c r="D23" s="5">
        <f t="shared" ref="D23:D28" si="4">C23*(1-$I$10)*$I$7</f>
        <v>8.2568045347036038E-3</v>
      </c>
      <c r="E23" s="5">
        <f t="shared" ref="E23:E28" si="5">C23*(1-$I$10)*$J$7</f>
        <v>8.7158249901239816E-3</v>
      </c>
      <c r="F23" s="5">
        <f t="shared" ref="F23:F28" si="6">C23*(1-$I$10)*$K$7</f>
        <v>9.1654129465134782E-3</v>
      </c>
      <c r="G23" s="5">
        <f t="shared" ref="G23:G28" si="7">C23*(1-$I$10)*$L$7</f>
        <v>9.4067965040948217E-3</v>
      </c>
      <c r="H23" s="5">
        <f t="shared" ref="H23:H28" si="8">C23*(1-$I$10)*$M$7</f>
        <v>9.3314439362458257E-3</v>
      </c>
      <c r="I23" s="41">
        <f t="shared" ref="I23:I28" si="9">K23/SUM($K$23:$K$28)</f>
        <v>1.9944587977733949E-6</v>
      </c>
      <c r="J23" s="57">
        <v>0</v>
      </c>
      <c r="K23" s="17">
        <f>D23+((C$23/SUM($C$23:$C$26,$C$27,($C$28*(1-$I$11))))*((SUM(D$21:D$21)-SUM(K$21:K$21))+(D$28*$I$11)))</f>
        <v>1.0330111873565681E-2</v>
      </c>
      <c r="L23" s="5">
        <f>E23+((C$23/SUM($C$23:$C$26,$C$27,($C$28*(1-$I$11))))*((SUM(E$21:E$21)-SUM(L$21:L$21))+(E$28*$I$11)))</f>
        <v>1.0904393684018856E-2</v>
      </c>
      <c r="M23" s="5">
        <f>F23+((C$23/SUM($C$23:$C$26,$C$27,($C$28*(1-$I$11))))*((SUM(F$21:F$21)-SUM(M$21:M$21))+(F$28*$I$11)))</f>
        <v>1.1466874467836756E-2</v>
      </c>
      <c r="N23" s="5">
        <f>G23+((C$23/SUM($C$23:$C$26,$C$27,($C$28*(1-$I$11))))*((SUM(G$21:G$21)-SUM(N$21:N$21))+(G$28*$I$11)))</f>
        <v>1.1768870130174918E-2</v>
      </c>
      <c r="O23" s="18">
        <f>H23+((C$23/SUM($C$23:$C$26,$C$27,($C$28*(1-$I$11))))*((SUM(H$21:H$21)-SUM(O$21:O$21))+(H$28*$I$11)))</f>
        <v>1.1674596316065726E-2</v>
      </c>
      <c r="P23" s="26"/>
      <c r="Q23" s="6"/>
      <c r="R23" s="6"/>
      <c r="S23" s="6"/>
      <c r="T23" s="27"/>
    </row>
    <row r="24" spans="2:20" x14ac:dyDescent="0.2">
      <c r="B24" s="37" t="s">
        <v>12</v>
      </c>
      <c r="C24" s="40">
        <v>6.1076936806345652E-3</v>
      </c>
      <c r="D24" s="5">
        <f t="shared" si="4"/>
        <v>29.945065274720744</v>
      </c>
      <c r="E24" s="5">
        <f t="shared" si="5"/>
        <v>31.609801001747218</v>
      </c>
      <c r="F24" s="5">
        <f t="shared" si="6"/>
        <v>33.240327756283627</v>
      </c>
      <c r="G24" s="5">
        <f t="shared" si="7"/>
        <v>34.11575678668359</v>
      </c>
      <c r="H24" s="5">
        <f t="shared" si="8"/>
        <v>33.842474604288199</v>
      </c>
      <c r="I24" s="41">
        <f t="shared" si="9"/>
        <v>7.2333308407680867E-3</v>
      </c>
      <c r="J24" s="57">
        <v>6</v>
      </c>
      <c r="K24" s="17">
        <f>D24+((C24/SUM($C$23:$C$26,$C$27,($C$28*(1-$I$11))))*((SUM($D$21:$D$21)-SUM($K$21:$K$21))+($D$28*$I$11)))</f>
        <v>37.464357191567743</v>
      </c>
      <c r="L24" s="5">
        <f>E24+((C$24/SUM($C$23:$C$26,$C$27,($C$28*(1-$I$11))))*((SUM(E$21:E$21)-SUM(L$21:L$21))+(E$28*$I$11)))</f>
        <v>39.547112842113428</v>
      </c>
      <c r="M24" s="5">
        <f>F24+((C$24/SUM($C$23:$C$26,$C$27,($C$28*(1-$I$11))))*((SUM(F$21:F$21)-SUM(M$21:M$21))+(F$28*$I$11)))</f>
        <v>41.587069548901056</v>
      </c>
      <c r="N24" s="5">
        <f>G24+((C$24/SUM($C$23:$C$26,$C$27,($C$28*(1-$I$11))))*((SUM(G$21:G$21)-SUM(N$21:N$21))+(G$28*$I$11)))</f>
        <v>42.682321323772257</v>
      </c>
      <c r="O24" s="18">
        <f>H24+((C$24/SUM($C$23:$C$26,$C$27,($C$28*(1-$I$11))))*((SUM(H$21:H$21)-SUM(O$21:O$21))+(H$28*$I$11)))</f>
        <v>42.34041720029068</v>
      </c>
      <c r="P24" s="26">
        <f>K24/$J$24*1000</f>
        <v>6244.0595319279564</v>
      </c>
      <c r="Q24" s="6">
        <f t="shared" ref="Q24:T24" si="10">L24/$J$24*1000</f>
        <v>6591.1854736855712</v>
      </c>
      <c r="R24" s="6">
        <f t="shared" si="10"/>
        <v>6931.1782581501757</v>
      </c>
      <c r="S24" s="6">
        <f t="shared" si="10"/>
        <v>7113.7202206287102</v>
      </c>
      <c r="T24" s="27">
        <f t="shared" si="10"/>
        <v>7056.7362000484472</v>
      </c>
    </row>
    <row r="25" spans="2:20" x14ac:dyDescent="0.2">
      <c r="B25" s="37" t="s">
        <v>7</v>
      </c>
      <c r="C25" s="40">
        <v>1.3236843040015327E-6</v>
      </c>
      <c r="D25" s="5">
        <f t="shared" si="4"/>
        <v>6.4898167719391886E-3</v>
      </c>
      <c r="E25" s="5">
        <f t="shared" si="5"/>
        <v>6.8506050935870713E-3</v>
      </c>
      <c r="F25" s="5">
        <f t="shared" si="6"/>
        <v>7.2039795070874815E-3</v>
      </c>
      <c r="G25" s="5">
        <f t="shared" si="7"/>
        <v>7.3937060597601958E-3</v>
      </c>
      <c r="H25" s="5">
        <f t="shared" si="8"/>
        <v>7.3344792297462711E-3</v>
      </c>
      <c r="I25" s="41">
        <f t="shared" si="9"/>
        <v>1.5676369838148396E-6</v>
      </c>
      <c r="J25" s="57">
        <v>0</v>
      </c>
      <c r="K25" s="17">
        <f>D25+((C25/SUM($C$23:$C$26,$C$27,($C$28*(1-$I$11))))*((SUM($D$21:$D$21)-SUM($K$21:$K$21))+($D$28*$I$11)))</f>
        <v>8.1194284073579891E-3</v>
      </c>
      <c r="L25" s="5">
        <f>E25+((C$25/SUM($C$23:$C$26,$C$27,($C$28*(1-$I$11))))*((SUM(E$21:E$21)-SUM(L$21:L$21))+(E$28*$I$11)))</f>
        <v>8.5708117130465292E-3</v>
      </c>
      <c r="M25" s="5">
        <f>F25+((C$25/SUM($C$23:$C$26,$C$27,($C$28*(1-$I$11))))*((SUM(F$21:F$21)-SUM(M$21:M$21))+(F$28*$I$11)))</f>
        <v>9.0129194569530443E-3</v>
      </c>
      <c r="N25" s="5">
        <f>G25+((C$25/SUM($C$23:$C$26,$C$27,($C$28*(1-$I$11))))*((SUM(G$21:G$21)-SUM(N$21:N$21))+(G$28*$I$11)))</f>
        <v>9.2502868920494655E-3</v>
      </c>
      <c r="O25" s="18">
        <f>H25+((C$25/SUM($C$23:$C$26,$C$27,($C$28*(1-$I$11))))*((SUM(H$21:H$21)-SUM(O$21:O$21))+(H$28*$I$11)))</f>
        <v>9.1761880348718485E-3</v>
      </c>
      <c r="P25" s="26"/>
      <c r="Q25" s="6"/>
      <c r="R25" s="6"/>
      <c r="S25" s="6"/>
      <c r="T25" s="27"/>
    </row>
    <row r="26" spans="2:20" x14ac:dyDescent="0.2">
      <c r="B26" s="37" t="s">
        <v>13</v>
      </c>
      <c r="C26" s="40">
        <v>8.1454424659444576E-3</v>
      </c>
      <c r="D26" s="5">
        <f t="shared" si="4"/>
        <v>39.935828331987857</v>
      </c>
      <c r="E26" s="5">
        <f t="shared" si="5"/>
        <v>42.155980453973044</v>
      </c>
      <c r="F26" s="5">
        <f t="shared" si="6"/>
        <v>44.33051024585999</v>
      </c>
      <c r="G26" s="5">
        <f t="shared" si="7"/>
        <v>45.498014245405621</v>
      </c>
      <c r="H26" s="5">
        <f t="shared" si="8"/>
        <v>45.13355518605114</v>
      </c>
      <c r="I26" s="41">
        <f t="shared" si="9"/>
        <v>9.6466331288730701E-3</v>
      </c>
      <c r="J26" s="57">
        <v>4.8</v>
      </c>
      <c r="K26" s="17">
        <f>D26+((C26/SUM($C$23:$C$26,$C$27,($C$28*(1-$I$11))))*((SUM($D$21:$D$21)-SUM($K$21:$K$21))+($D$28*$I$11)))</f>
        <v>49.963829554039158</v>
      </c>
      <c r="L26" s="5">
        <f>E26+((C$26/SUM($C$23:$C$26,$C$27,($C$28*(1-$I$11))))*((SUM(E$21:E$21)-SUM(L$21:L$21))+(E$28*$I$11)))</f>
        <v>52.741468251921276</v>
      </c>
      <c r="M26" s="5">
        <f>F26+((C$26/SUM($C$23:$C$26,$C$27,($C$28*(1-$I$11))))*((SUM(F$21:F$21)-SUM(M$21:M$21))+(F$28*$I$11)))</f>
        <v>55.462028721553366</v>
      </c>
      <c r="N26" s="5">
        <f>G26+((C$26/SUM($C$23:$C$26,$C$27,($C$28*(1-$I$11))))*((SUM(G$21:G$21)-SUM(N$21:N$21))+(G$28*$I$11)))</f>
        <v>56.922696329397453</v>
      </c>
      <c r="O26" s="18">
        <f>H26+((C$26/SUM($C$23:$C$26,$C$27,($C$28*(1-$I$11))))*((SUM(H$21:H$21)-SUM(O$21:O$21))+(H$28*$I$11)))</f>
        <v>56.466720553218877</v>
      </c>
      <c r="P26" s="26">
        <f>K26/$J$26*1000</f>
        <v>10409.131157091491</v>
      </c>
      <c r="Q26" s="6">
        <f t="shared" ref="Q26:T26" si="11">L26/$J$26*1000</f>
        <v>10987.805885816933</v>
      </c>
      <c r="R26" s="6">
        <f t="shared" si="11"/>
        <v>11554.589316990285</v>
      </c>
      <c r="S26" s="6">
        <f t="shared" si="11"/>
        <v>11858.89506862447</v>
      </c>
      <c r="T26" s="27">
        <f t="shared" si="11"/>
        <v>11763.900115253933</v>
      </c>
    </row>
    <row r="27" spans="2:20" x14ac:dyDescent="0.2">
      <c r="B27" s="37" t="s">
        <v>14</v>
      </c>
      <c r="C27" s="42">
        <v>0.83012576188763743</v>
      </c>
      <c r="D27" s="5">
        <f t="shared" si="4"/>
        <v>4069.9765616552545</v>
      </c>
      <c r="E27" s="5">
        <f t="shared" si="5"/>
        <v>4296.2387296682127</v>
      </c>
      <c r="F27" s="5">
        <f t="shared" si="6"/>
        <v>4517.8513931649659</v>
      </c>
      <c r="G27" s="5">
        <f t="shared" si="7"/>
        <v>4636.8351256241585</v>
      </c>
      <c r="H27" s="5">
        <f t="shared" si="8"/>
        <v>4599.692041551265</v>
      </c>
      <c r="I27" s="41">
        <f t="shared" si="9"/>
        <v>0.98311647393457735</v>
      </c>
      <c r="J27" s="57">
        <v>815.6</v>
      </c>
      <c r="K27" s="17">
        <f>D27+((C27/SUM($C$23:$C$26,$C$27,($C$28*(1-$I$11))))*((SUM($D$21:$D$21)-SUM($K$21:$K$21))+($D$28*$I$11)))</f>
        <v>5091.9593685401696</v>
      </c>
      <c r="L27" s="5">
        <f>E27+((C$27/SUM($C$23:$C$26,$C$27,($C$28*(1-$I$11))))*((SUM(E$21:E$21)-SUM(L$21:L$21))+(E$28*$I$11)))</f>
        <v>5375.036616948506</v>
      </c>
      <c r="M27" s="5">
        <f>F27+((C$27/SUM($C$23:$C$26,$C$27,($C$28*(1-$I$11))))*((SUM(F$21:F$21)-SUM(M$21:M$21))+(F$28*$I$11)))</f>
        <v>5652.2968568994938</v>
      </c>
      <c r="N27" s="5">
        <f>G27+((C$27/SUM($C$23:$C$26,$C$27,($C$28*(1-$I$11))))*((SUM(G$21:G$21)-SUM(N$21:N$21))+(G$28*$I$11)))</f>
        <v>5801.1577463963758</v>
      </c>
      <c r="O27" s="18">
        <f>H27+((C$27/SUM($C$23:$C$26,$C$27,($C$28*(1-$I$11))))*((SUM(H$21:H$21)-SUM(O$21:O$21))+(H$28*$I$11)))</f>
        <v>5754.6879272079022</v>
      </c>
      <c r="P27" s="26">
        <f>K27/$J$27*1000</f>
        <v>6243.2066804072701</v>
      </c>
      <c r="Q27" s="6">
        <f t="shared" ref="Q27:T27" si="12">L27/$J$27*1000</f>
        <v>6590.2852095984617</v>
      </c>
      <c r="R27" s="6">
        <f t="shared" si="12"/>
        <v>6930.2315557865295</v>
      </c>
      <c r="S27" s="6">
        <f t="shared" si="12"/>
        <v>7112.7485855767236</v>
      </c>
      <c r="T27" s="27">
        <f t="shared" si="12"/>
        <v>7055.7723482195952</v>
      </c>
    </row>
    <row r="28" spans="2:20" ht="15" thickBot="1" x14ac:dyDescent="0.25">
      <c r="B28" s="37" t="s">
        <v>22</v>
      </c>
      <c r="C28" s="43">
        <v>0.15561734423455537</v>
      </c>
      <c r="D28" s="22">
        <f t="shared" si="4"/>
        <v>762.96745951055868</v>
      </c>
      <c r="E28" s="22">
        <f t="shared" si="5"/>
        <v>805.38310218000674</v>
      </c>
      <c r="F28" s="22">
        <f t="shared" si="6"/>
        <v>846.92713770504679</v>
      </c>
      <c r="G28" s="22">
        <f t="shared" si="7"/>
        <v>869.23211040016076</v>
      </c>
      <c r="H28" s="22">
        <f t="shared" si="8"/>
        <v>862.26917976304742</v>
      </c>
      <c r="I28" s="44">
        <f t="shared" si="9"/>
        <v>0</v>
      </c>
      <c r="J28" s="59">
        <v>130.77099999999999</v>
      </c>
      <c r="K28" s="21">
        <f>D28*(1-$I$11)</f>
        <v>0</v>
      </c>
      <c r="L28" s="22">
        <f t="shared" ref="L28:O28" si="13">E28*(1-$I$11)</f>
        <v>0</v>
      </c>
      <c r="M28" s="22">
        <f t="shared" si="13"/>
        <v>0</v>
      </c>
      <c r="N28" s="22">
        <f t="shared" si="13"/>
        <v>0</v>
      </c>
      <c r="O28" s="23">
        <f t="shared" si="13"/>
        <v>0</v>
      </c>
      <c r="P28" s="29">
        <f>K28/$J$28*1000</f>
        <v>0</v>
      </c>
      <c r="Q28" s="30">
        <f t="shared" ref="Q28:T28" si="14">L28/$J$28*1000</f>
        <v>0</v>
      </c>
      <c r="R28" s="30">
        <f t="shared" si="14"/>
        <v>0</v>
      </c>
      <c r="S28" s="30">
        <f t="shared" si="14"/>
        <v>0</v>
      </c>
      <c r="T28" s="31">
        <f t="shared" si="14"/>
        <v>0</v>
      </c>
    </row>
    <row r="30" spans="2:20" ht="19.5" customHeight="1" x14ac:dyDescent="0.2">
      <c r="B30" s="1" t="s">
        <v>20</v>
      </c>
      <c r="K30" s="12"/>
    </row>
    <row r="31" spans="2:20" x14ac:dyDescent="0.2">
      <c r="C31" s="11"/>
    </row>
    <row r="32" spans="2:20" x14ac:dyDescent="0.2">
      <c r="C32" s="11"/>
    </row>
  </sheetData>
  <sheetProtection algorithmName="SHA-512" hashValue="LQHvv0uumUZdaLLC/l7caD9bdRU1eyYbfe018gLvPQLdgtjDgT8HzQ62UGzMzuLWcIhf0UucH+kvSQlmLcpNkw==" saltValue="42WbgSdJeTHx3zryqA1ENA==" spinCount="100000" sheet="1" selectLockedCells="1"/>
  <mergeCells count="7">
    <mergeCell ref="B2:N2"/>
    <mergeCell ref="B4:N4"/>
    <mergeCell ref="B13:B15"/>
    <mergeCell ref="P13:T13"/>
    <mergeCell ref="K13:O13"/>
    <mergeCell ref="C13:I14"/>
    <mergeCell ref="J13:J1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ACDC69E700E440BC74D3DF072FCE0E" ma:contentTypeVersion="3" ma:contentTypeDescription="Vytvoří nový dokument" ma:contentTypeScope="" ma:versionID="023a94d580b94c0a3c735e406725a466">
  <xsd:schema xmlns:xsd="http://www.w3.org/2001/XMLSchema" xmlns:xs="http://www.w3.org/2001/XMLSchema" xmlns:p="http://schemas.microsoft.com/office/2006/metadata/properties" xmlns:ns2="f32210cd-666d-4d11-ab48-bfef9714ab3b" targetNamespace="http://schemas.microsoft.com/office/2006/metadata/properties" ma:root="true" ma:fieldsID="2546dc4a1fd471bfac57a8c4eb1d9b2b" ns2:_="">
    <xsd:import namespace="f32210cd-666d-4d11-ab48-bfef9714ab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210cd-666d-4d11-ab48-bfef9714a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403734-09D0-4E68-846C-EC4C6F0CD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2210cd-666d-4d11-ab48-bfef9714a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657F67-23EF-4129-8670-94D53E4DFA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7D8D8B-0FFA-42BC-983D-D86E6C4EF1C4}">
  <ds:schemaRefs>
    <ds:schemaRef ds:uri="http://purl.org/dc/elements/1.1/"/>
    <ds:schemaRef ds:uri="http://schemas.microsoft.com/office/2006/metadata/properties"/>
    <ds:schemaRef ds:uri="f32210cd-666d-4d11-ab48-bfef9714ab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Model</vt:lpstr>
      <vt:lpstr>nultý_rok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Malínek Jiří Ing.</dc:creator>
  <cp:lastModifiedBy>Malínek Jiří Ing.</cp:lastModifiedBy>
  <dcterms:created xsi:type="dcterms:W3CDTF">2023-12-12T21:39:23Z</dcterms:created>
  <dcterms:modified xsi:type="dcterms:W3CDTF">2025-04-30T07:03:15Z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0x01010045ACDC69E700E440BC74D3DF072FCE0E</vt:lpwstr>
  </property>
</Properties>
</file>