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@Úkoly\2023\Výpočet zisku_excel\"/>
    </mc:Choice>
  </mc:AlternateContent>
  <xr:revisionPtr revIDLastSave="0" documentId="13_ncr:1_{9CE42F03-7658-4220-970C-14D89EDC3B5C}" xr6:coauthVersionLast="36" xr6:coauthVersionMax="36" xr10:uidLastSave="{00000000-0000-0000-0000-000000000000}"/>
  <bookViews>
    <workbookView xWindow="0" yWindow="0" windowWidth="24720" windowHeight="11400" xr2:uid="{8F7528A2-00C8-4F39-B7B0-B1CE33D2FDAF}"/>
  </bookViews>
  <sheets>
    <sheet name="Zis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C8" i="1"/>
  <c r="D8" i="1" s="1"/>
  <c r="F8" i="1" s="1"/>
  <c r="C9" i="1"/>
  <c r="D9" i="1" s="1"/>
  <c r="F9" i="1" s="1"/>
  <c r="C10" i="1"/>
  <c r="D10" i="1"/>
  <c r="F10" i="1" s="1"/>
  <c r="C11" i="1"/>
  <c r="D11" i="1" s="1"/>
  <c r="F11" i="1" s="1"/>
  <c r="C12" i="1"/>
  <c r="D12" i="1"/>
  <c r="F12" i="1" s="1"/>
  <c r="C13" i="1"/>
  <c r="D13" i="1"/>
  <c r="F13" i="1" s="1"/>
  <c r="C14" i="1"/>
  <c r="D14" i="1"/>
  <c r="F14" i="1" s="1"/>
  <c r="C15" i="1"/>
  <c r="D15" i="1" s="1"/>
  <c r="F15" i="1" s="1"/>
  <c r="C16" i="1"/>
  <c r="D16" i="1"/>
  <c r="F16" i="1" s="1"/>
  <c r="C17" i="1"/>
  <c r="D17" i="1" s="1"/>
  <c r="F17" i="1" s="1"/>
  <c r="C18" i="1"/>
  <c r="D18" i="1" s="1"/>
  <c r="F18" i="1" s="1"/>
  <c r="C19" i="1"/>
  <c r="D19" i="1" s="1"/>
  <c r="F19" i="1" s="1"/>
  <c r="C20" i="1"/>
  <c r="D20" i="1"/>
  <c r="F20" i="1" s="1"/>
  <c r="C21" i="1"/>
  <c r="D21" i="1" s="1"/>
  <c r="F21" i="1" s="1"/>
  <c r="C22" i="1"/>
  <c r="D22" i="1" s="1"/>
  <c r="F22" i="1"/>
  <c r="C23" i="1"/>
  <c r="D23" i="1" s="1"/>
  <c r="F23" i="1"/>
  <c r="C24" i="1"/>
  <c r="D24" i="1"/>
  <c r="F24" i="1"/>
  <c r="C25" i="1"/>
  <c r="D25" i="1"/>
  <c r="F25" i="1" s="1"/>
  <c r="C26" i="1"/>
  <c r="D26" i="1"/>
  <c r="F26" i="1"/>
  <c r="C27" i="1"/>
  <c r="D27" i="1" s="1"/>
  <c r="F27" i="1"/>
  <c r="C28" i="1"/>
  <c r="D28" i="1"/>
  <c r="F28" i="1" s="1"/>
  <c r="C29" i="1"/>
  <c r="D29" i="1"/>
  <c r="F29" i="1" s="1"/>
  <c r="C30" i="1"/>
  <c r="D30" i="1"/>
  <c r="F30" i="1" s="1"/>
  <c r="C31" i="1"/>
  <c r="D31" i="1" s="1"/>
  <c r="F31" i="1" s="1"/>
  <c r="C32" i="1"/>
  <c r="D32" i="1"/>
  <c r="F32" i="1" s="1"/>
  <c r="C33" i="1"/>
  <c r="D33" i="1"/>
  <c r="F33" i="1" s="1"/>
  <c r="C34" i="1"/>
  <c r="D34" i="1"/>
  <c r="F34" i="1" s="1"/>
  <c r="C35" i="1"/>
  <c r="D35" i="1" s="1"/>
  <c r="F35" i="1" s="1"/>
  <c r="C36" i="1"/>
  <c r="D36" i="1"/>
  <c r="F36" i="1" s="1"/>
  <c r="C37" i="1"/>
  <c r="D37" i="1" s="1"/>
  <c r="F37" i="1" s="1"/>
  <c r="C38" i="1"/>
  <c r="D38" i="1" s="1"/>
  <c r="F38" i="1" s="1"/>
  <c r="C39" i="1"/>
  <c r="D39" i="1" s="1"/>
  <c r="F39" i="1" s="1"/>
  <c r="C40" i="1"/>
  <c r="D40" i="1"/>
  <c r="F40" i="1"/>
  <c r="C41" i="1"/>
  <c r="D41" i="1"/>
  <c r="F41" i="1" s="1"/>
  <c r="C42" i="1"/>
  <c r="D42" i="1"/>
  <c r="F42" i="1"/>
  <c r="C43" i="1"/>
  <c r="D43" i="1" s="1"/>
  <c r="F43" i="1"/>
  <c r="C44" i="1"/>
  <c r="D44" i="1"/>
  <c r="F44" i="1" s="1"/>
  <c r="C45" i="1"/>
  <c r="D45" i="1"/>
  <c r="F45" i="1" s="1"/>
  <c r="C46" i="1"/>
  <c r="D46" i="1"/>
  <c r="F46" i="1" s="1"/>
  <c r="C47" i="1"/>
  <c r="D47" i="1" s="1"/>
  <c r="F47" i="1" s="1"/>
  <c r="C48" i="1"/>
  <c r="D48" i="1"/>
  <c r="F48" i="1" s="1"/>
  <c r="C49" i="1"/>
  <c r="D49" i="1"/>
  <c r="F49" i="1" s="1"/>
  <c r="C50" i="1"/>
  <c r="D50" i="1"/>
  <c r="F50" i="1" s="1"/>
  <c r="C51" i="1"/>
  <c r="D51" i="1" s="1"/>
  <c r="F51" i="1" s="1"/>
  <c r="C52" i="1"/>
  <c r="D52" i="1"/>
  <c r="F52" i="1" s="1"/>
  <c r="C53" i="1"/>
  <c r="D53" i="1" s="1"/>
  <c r="F53" i="1" s="1"/>
  <c r="C54" i="1"/>
  <c r="D54" i="1" s="1"/>
  <c r="F54" i="1" s="1"/>
  <c r="C55" i="1"/>
  <c r="D55" i="1" s="1"/>
  <c r="F55" i="1" s="1"/>
  <c r="C56" i="1"/>
  <c r="D56" i="1"/>
  <c r="F56" i="1"/>
  <c r="C57" i="1"/>
  <c r="D57" i="1"/>
  <c r="F57" i="1" s="1"/>
  <c r="C58" i="1"/>
  <c r="D58" i="1"/>
  <c r="F58" i="1"/>
  <c r="C59" i="1"/>
  <c r="D59" i="1" s="1"/>
  <c r="F59" i="1"/>
  <c r="C60" i="1"/>
  <c r="D60" i="1"/>
  <c r="F60" i="1" s="1"/>
  <c r="C61" i="1"/>
  <c r="D61" i="1"/>
  <c r="F61" i="1" s="1"/>
  <c r="C62" i="1"/>
  <c r="D62" i="1"/>
  <c r="F62" i="1" s="1"/>
  <c r="C63" i="1"/>
  <c r="D63" i="1" s="1"/>
  <c r="F63" i="1" s="1"/>
  <c r="C64" i="1"/>
  <c r="D64" i="1"/>
  <c r="F64" i="1" s="1"/>
  <c r="C65" i="1"/>
  <c r="D65" i="1"/>
  <c r="F65" i="1" s="1"/>
  <c r="C66" i="1"/>
  <c r="D66" i="1"/>
  <c r="F66" i="1" s="1"/>
  <c r="C67" i="1"/>
  <c r="D67" i="1" s="1"/>
  <c r="F67" i="1" s="1"/>
  <c r="C68" i="1"/>
  <c r="D68" i="1"/>
  <c r="F68" i="1" s="1"/>
  <c r="C69" i="1"/>
  <c r="D69" i="1" s="1"/>
  <c r="F69" i="1" s="1"/>
  <c r="C70" i="1"/>
  <c r="D70" i="1" s="1"/>
  <c r="F70" i="1"/>
  <c r="C71" i="1"/>
  <c r="D71" i="1" s="1"/>
  <c r="F71" i="1"/>
  <c r="C72" i="1"/>
  <c r="D72" i="1"/>
  <c r="F72" i="1"/>
  <c r="C73" i="1"/>
  <c r="D73" i="1"/>
  <c r="F73" i="1" s="1"/>
  <c r="C74" i="1"/>
  <c r="D74" i="1"/>
  <c r="F74" i="1"/>
  <c r="C75" i="1"/>
  <c r="D75" i="1" s="1"/>
  <c r="F75" i="1"/>
  <c r="C76" i="1"/>
  <c r="D76" i="1"/>
  <c r="F76" i="1" s="1"/>
  <c r="C77" i="1"/>
  <c r="D77" i="1"/>
  <c r="F77" i="1" s="1"/>
  <c r="C78" i="1"/>
  <c r="D78" i="1"/>
  <c r="F78" i="1" s="1"/>
  <c r="C79" i="1"/>
  <c r="D79" i="1" s="1"/>
  <c r="F79" i="1" s="1"/>
  <c r="C80" i="1"/>
  <c r="D80" i="1"/>
  <c r="F80" i="1" s="1"/>
  <c r="C81" i="1"/>
  <c r="D81" i="1" s="1"/>
  <c r="F81" i="1" s="1"/>
  <c r="C82" i="1"/>
  <c r="D82" i="1" s="1"/>
  <c r="F82" i="1" s="1"/>
  <c r="C83" i="1"/>
  <c r="D83" i="1" s="1"/>
  <c r="F83" i="1" s="1"/>
  <c r="C84" i="1"/>
  <c r="D84" i="1"/>
  <c r="F84" i="1"/>
  <c r="C85" i="1"/>
  <c r="D85" i="1" s="1"/>
  <c r="F85" i="1" s="1"/>
  <c r="C86" i="1"/>
  <c r="D86" i="1" s="1"/>
  <c r="F86" i="1" s="1"/>
  <c r="C87" i="1"/>
  <c r="D87" i="1" s="1"/>
  <c r="F87" i="1" s="1"/>
  <c r="C88" i="1"/>
  <c r="D88" i="1"/>
  <c r="F88" i="1"/>
  <c r="C89" i="1"/>
  <c r="D89" i="1"/>
  <c r="F89" i="1" s="1"/>
  <c r="C90" i="1"/>
  <c r="D90" i="1"/>
  <c r="F90" i="1" s="1"/>
  <c r="C91" i="1"/>
  <c r="D91" i="1" s="1"/>
  <c r="F91" i="1" s="1"/>
  <c r="C92" i="1"/>
  <c r="D92" i="1"/>
  <c r="F92" i="1" s="1"/>
  <c r="C93" i="1"/>
  <c r="D93" i="1"/>
  <c r="F93" i="1" s="1"/>
  <c r="C94" i="1"/>
  <c r="D94" i="1"/>
  <c r="F94" i="1" s="1"/>
  <c r="C95" i="1"/>
  <c r="D95" i="1" s="1"/>
  <c r="F95" i="1" s="1"/>
  <c r="C96" i="1"/>
  <c r="D96" i="1"/>
  <c r="F96" i="1" s="1"/>
  <c r="C97" i="1"/>
  <c r="D97" i="1"/>
  <c r="F97" i="1" s="1"/>
  <c r="C98" i="1"/>
  <c r="D98" i="1"/>
  <c r="F98" i="1" s="1"/>
  <c r="C99" i="1"/>
  <c r="D99" i="1" s="1"/>
  <c r="F99" i="1" s="1"/>
  <c r="C100" i="1"/>
  <c r="D100" i="1"/>
  <c r="F100" i="1"/>
  <c r="C101" i="1"/>
  <c r="D101" i="1" s="1"/>
  <c r="F101" i="1" s="1"/>
  <c r="C102" i="1"/>
  <c r="D102" i="1" s="1"/>
  <c r="F102" i="1" s="1"/>
  <c r="C103" i="1"/>
  <c r="D103" i="1" s="1"/>
  <c r="F103" i="1" s="1"/>
  <c r="C104" i="1"/>
  <c r="D104" i="1"/>
  <c r="F104" i="1" s="1"/>
  <c r="C105" i="1"/>
  <c r="D105" i="1"/>
  <c r="F105" i="1" s="1"/>
  <c r="C106" i="1"/>
  <c r="D106" i="1"/>
  <c r="F106" i="1" s="1"/>
  <c r="C107" i="1"/>
  <c r="D107" i="1" s="1"/>
  <c r="F107" i="1" s="1"/>
  <c r="C108" i="1"/>
  <c r="D108" i="1"/>
  <c r="F108" i="1" s="1"/>
  <c r="C109" i="1"/>
  <c r="D109" i="1"/>
  <c r="F109" i="1" s="1"/>
  <c r="C110" i="1"/>
  <c r="D110" i="1"/>
  <c r="F110" i="1" s="1"/>
  <c r="C111" i="1"/>
  <c r="D111" i="1" s="1"/>
  <c r="F111" i="1" s="1"/>
  <c r="C112" i="1"/>
  <c r="D112" i="1"/>
  <c r="F112" i="1" s="1"/>
  <c r="C113" i="1"/>
  <c r="D113" i="1"/>
  <c r="F113" i="1" s="1"/>
  <c r="C114" i="1"/>
  <c r="D114" i="1"/>
  <c r="F114" i="1" s="1"/>
  <c r="C115" i="1"/>
  <c r="D115" i="1" s="1"/>
  <c r="F115" i="1" s="1"/>
  <c r="C116" i="1"/>
  <c r="D116" i="1"/>
  <c r="F116" i="1"/>
  <c r="C117" i="1"/>
  <c r="D117" i="1" s="1"/>
  <c r="F117" i="1" s="1"/>
  <c r="C118" i="1"/>
  <c r="D118" i="1" s="1"/>
  <c r="F118" i="1" s="1"/>
  <c r="C119" i="1"/>
  <c r="D119" i="1" s="1"/>
  <c r="F119" i="1" s="1"/>
  <c r="C120" i="1"/>
  <c r="D120" i="1"/>
  <c r="F120" i="1" s="1"/>
  <c r="C121" i="1"/>
  <c r="D121" i="1"/>
  <c r="F121" i="1" s="1"/>
  <c r="C122" i="1"/>
  <c r="D122" i="1"/>
  <c r="F122" i="1" s="1"/>
  <c r="C123" i="1"/>
  <c r="D123" i="1"/>
  <c r="F123" i="1" s="1"/>
  <c r="C124" i="1"/>
  <c r="D124" i="1" s="1"/>
  <c r="F124" i="1" s="1"/>
  <c r="C125" i="1"/>
  <c r="D125" i="1"/>
  <c r="F125" i="1"/>
  <c r="C126" i="1"/>
  <c r="D126" i="1"/>
  <c r="F126" i="1" s="1"/>
  <c r="C127" i="1"/>
  <c r="D127" i="1"/>
  <c r="F127" i="1" s="1"/>
  <c r="C128" i="1"/>
  <c r="D128" i="1" s="1"/>
  <c r="F128" i="1" s="1"/>
  <c r="C129" i="1"/>
  <c r="D129" i="1"/>
  <c r="F129" i="1"/>
  <c r="C130" i="1"/>
  <c r="D130" i="1"/>
  <c r="F130" i="1" s="1"/>
  <c r="C131" i="1"/>
  <c r="D131" i="1"/>
  <c r="F131" i="1" s="1"/>
  <c r="C132" i="1"/>
  <c r="D132" i="1" s="1"/>
  <c r="F132" i="1" s="1"/>
  <c r="C133" i="1"/>
  <c r="D133" i="1"/>
  <c r="F133" i="1" s="1"/>
  <c r="C134" i="1"/>
  <c r="D134" i="1"/>
  <c r="F134" i="1" s="1"/>
  <c r="C135" i="1"/>
  <c r="D135" i="1" s="1"/>
  <c r="F135" i="1" s="1"/>
  <c r="C136" i="1"/>
  <c r="D136" i="1" s="1"/>
  <c r="F136" i="1" s="1"/>
  <c r="C137" i="1"/>
  <c r="D137" i="1"/>
  <c r="F137" i="1"/>
  <c r="C138" i="1"/>
  <c r="D138" i="1"/>
  <c r="F138" i="1" s="1"/>
  <c r="C139" i="1"/>
  <c r="D139" i="1"/>
  <c r="F139" i="1" s="1"/>
  <c r="C140" i="1"/>
  <c r="D140" i="1" s="1"/>
  <c r="F140" i="1" s="1"/>
  <c r="C141" i="1"/>
  <c r="D141" i="1"/>
  <c r="F141" i="1" s="1"/>
  <c r="C142" i="1"/>
  <c r="D142" i="1"/>
  <c r="F142" i="1" s="1"/>
  <c r="C143" i="1"/>
  <c r="D143" i="1"/>
  <c r="F143" i="1" s="1"/>
  <c r="C144" i="1"/>
  <c r="D144" i="1" s="1"/>
  <c r="F144" i="1"/>
  <c r="C145" i="1"/>
  <c r="D145" i="1"/>
  <c r="F145" i="1"/>
  <c r="C146" i="1"/>
  <c r="D146" i="1"/>
  <c r="F146" i="1" s="1"/>
  <c r="C147" i="1"/>
  <c r="D147" i="1"/>
  <c r="F147" i="1" s="1"/>
  <c r="C148" i="1"/>
  <c r="D148" i="1" s="1"/>
  <c r="F148" i="1" s="1"/>
  <c r="C149" i="1"/>
  <c r="D149" i="1"/>
  <c r="F149" i="1"/>
  <c r="C150" i="1"/>
  <c r="D150" i="1"/>
  <c r="F150" i="1" s="1"/>
  <c r="C151" i="1"/>
  <c r="D151" i="1" s="1"/>
  <c r="F151" i="1" s="1"/>
  <c r="C152" i="1"/>
  <c r="D152" i="1" s="1"/>
  <c r="F152" i="1" s="1"/>
  <c r="C153" i="1"/>
  <c r="D153" i="1"/>
  <c r="F153" i="1"/>
  <c r="C154" i="1"/>
  <c r="D154" i="1"/>
  <c r="F154" i="1" s="1"/>
  <c r="C155" i="1"/>
  <c r="D155" i="1"/>
  <c r="F155" i="1" s="1"/>
  <c r="C156" i="1"/>
  <c r="D156" i="1" s="1"/>
  <c r="F156" i="1" s="1"/>
  <c r="C157" i="1"/>
  <c r="D157" i="1"/>
  <c r="F157" i="1" s="1"/>
  <c r="C158" i="1"/>
  <c r="D158" i="1"/>
  <c r="F158" i="1" s="1"/>
  <c r="C159" i="1"/>
  <c r="D159" i="1"/>
  <c r="F159" i="1" s="1"/>
  <c r="C160" i="1"/>
  <c r="D160" i="1" s="1"/>
  <c r="F160" i="1"/>
  <c r="C161" i="1"/>
  <c r="D161" i="1"/>
  <c r="F161" i="1" s="1"/>
  <c r="C162" i="1"/>
  <c r="D162" i="1"/>
  <c r="F162" i="1" s="1"/>
  <c r="C163" i="1"/>
  <c r="D163" i="1"/>
  <c r="F163" i="1" s="1"/>
  <c r="C164" i="1"/>
  <c r="D164" i="1" s="1"/>
  <c r="F164" i="1"/>
  <c r="C165" i="1"/>
  <c r="D165" i="1"/>
  <c r="F165" i="1"/>
  <c r="C166" i="1"/>
  <c r="D166" i="1"/>
  <c r="F166" i="1" s="1"/>
  <c r="C167" i="1"/>
  <c r="D167" i="1" s="1"/>
  <c r="F167" i="1" s="1"/>
  <c r="C168" i="1"/>
  <c r="D168" i="1" s="1"/>
  <c r="F168" i="1" s="1"/>
  <c r="C169" i="1"/>
  <c r="D169" i="1"/>
  <c r="F169" i="1" s="1"/>
  <c r="C170" i="1"/>
  <c r="D170" i="1"/>
  <c r="F170" i="1" s="1"/>
  <c r="C171" i="1"/>
  <c r="D171" i="1" s="1"/>
  <c r="F171" i="1" s="1"/>
  <c r="C172" i="1"/>
  <c r="D172" i="1" s="1"/>
  <c r="F172" i="1" s="1"/>
  <c r="C173" i="1"/>
  <c r="D173" i="1"/>
  <c r="F173" i="1" s="1"/>
  <c r="C174" i="1"/>
  <c r="D174" i="1"/>
  <c r="F174" i="1" s="1"/>
  <c r="C175" i="1"/>
  <c r="D175" i="1"/>
  <c r="F175" i="1" s="1"/>
  <c r="C176" i="1"/>
  <c r="D176" i="1" s="1"/>
  <c r="F176" i="1"/>
  <c r="C177" i="1"/>
  <c r="D177" i="1"/>
  <c r="F177" i="1" s="1"/>
  <c r="C178" i="1"/>
  <c r="D178" i="1"/>
  <c r="F178" i="1" s="1"/>
  <c r="C179" i="1"/>
  <c r="D179" i="1"/>
  <c r="F179" i="1" s="1"/>
  <c r="C180" i="1"/>
  <c r="D180" i="1" s="1"/>
  <c r="F180" i="1" s="1"/>
  <c r="C181" i="1"/>
  <c r="D181" i="1"/>
  <c r="F181" i="1" s="1"/>
  <c r="C182" i="1"/>
  <c r="D182" i="1"/>
  <c r="F182" i="1" s="1"/>
  <c r="C183" i="1"/>
  <c r="D183" i="1"/>
  <c r="F183" i="1" s="1"/>
  <c r="C184" i="1"/>
  <c r="D184" i="1" s="1"/>
  <c r="F184" i="1" s="1"/>
  <c r="C185" i="1"/>
  <c r="D185" i="1"/>
  <c r="F185" i="1"/>
  <c r="C186" i="1"/>
  <c r="D186" i="1" s="1"/>
  <c r="F186" i="1" s="1"/>
  <c r="C187" i="1"/>
  <c r="D187" i="1" s="1"/>
  <c r="F187" i="1" s="1"/>
  <c r="C188" i="1"/>
  <c r="D188" i="1" s="1"/>
  <c r="F188" i="1" s="1"/>
  <c r="C189" i="1"/>
  <c r="D189" i="1"/>
  <c r="F189" i="1" s="1"/>
  <c r="C190" i="1"/>
  <c r="D190" i="1"/>
  <c r="F190" i="1" s="1"/>
  <c r="C191" i="1"/>
  <c r="D191" i="1"/>
  <c r="F191" i="1" s="1"/>
  <c r="C192" i="1"/>
  <c r="D192" i="1" s="1"/>
  <c r="F192" i="1" s="1"/>
  <c r="C193" i="1"/>
  <c r="D193" i="1"/>
  <c r="F193" i="1" s="1"/>
  <c r="C194" i="1"/>
  <c r="D194" i="1"/>
  <c r="F194" i="1" s="1"/>
  <c r="C195" i="1"/>
  <c r="D195" i="1"/>
  <c r="F195" i="1" s="1"/>
  <c r="C196" i="1"/>
  <c r="D196" i="1" s="1"/>
  <c r="F196" i="1" s="1"/>
  <c r="C197" i="1"/>
  <c r="D197" i="1"/>
  <c r="F197" i="1" s="1"/>
  <c r="C198" i="1"/>
  <c r="D198" i="1"/>
  <c r="F198" i="1" s="1"/>
  <c r="C199" i="1"/>
  <c r="D199" i="1"/>
  <c r="F199" i="1" s="1"/>
  <c r="C200" i="1"/>
  <c r="D200" i="1" s="1"/>
  <c r="F200" i="1" s="1"/>
  <c r="C201" i="1"/>
  <c r="D201" i="1"/>
  <c r="F201" i="1"/>
  <c r="C202" i="1"/>
  <c r="D202" i="1" s="1"/>
  <c r="F202" i="1" s="1"/>
  <c r="C203" i="1"/>
  <c r="D203" i="1" s="1"/>
  <c r="F203" i="1" s="1"/>
  <c r="C204" i="1"/>
  <c r="D204" i="1" s="1"/>
  <c r="F204" i="1" s="1"/>
  <c r="C205" i="1"/>
  <c r="D205" i="1"/>
  <c r="F205" i="1"/>
  <c r="C206" i="1"/>
  <c r="D206" i="1"/>
  <c r="F206" i="1" s="1"/>
  <c r="C207" i="1"/>
  <c r="D207" i="1"/>
  <c r="F207" i="1"/>
  <c r="C208" i="1"/>
  <c r="D208" i="1" s="1"/>
  <c r="F208" i="1"/>
  <c r="C209" i="1"/>
  <c r="D209" i="1"/>
  <c r="F209" i="1" s="1"/>
  <c r="C210" i="1"/>
  <c r="D210" i="1"/>
  <c r="F210" i="1" s="1"/>
  <c r="C211" i="1"/>
  <c r="D211" i="1"/>
  <c r="F211" i="1" s="1"/>
  <c r="C212" i="1"/>
  <c r="D212" i="1" s="1"/>
  <c r="F212" i="1" s="1"/>
  <c r="C213" i="1"/>
  <c r="D213" i="1"/>
  <c r="F213" i="1" s="1"/>
  <c r="C214" i="1"/>
  <c r="D214" i="1" s="1"/>
  <c r="F214" i="1" s="1"/>
  <c r="C215" i="1"/>
  <c r="D215" i="1" s="1"/>
  <c r="F215" i="1" s="1"/>
  <c r="C216" i="1"/>
  <c r="D216" i="1" s="1"/>
  <c r="F216" i="1" s="1"/>
  <c r="C217" i="1"/>
  <c r="D217" i="1"/>
  <c r="F217" i="1"/>
  <c r="C218" i="1"/>
  <c r="D218" i="1" s="1"/>
  <c r="F218" i="1" s="1"/>
  <c r="C219" i="1"/>
  <c r="D219" i="1" s="1"/>
  <c r="F219" i="1" s="1"/>
  <c r="C220" i="1"/>
  <c r="D220" i="1" s="1"/>
  <c r="F220" i="1" s="1"/>
  <c r="C221" i="1"/>
  <c r="D221" i="1"/>
  <c r="F221" i="1" s="1"/>
  <c r="C222" i="1"/>
  <c r="D222" i="1"/>
  <c r="F222" i="1" s="1"/>
  <c r="C223" i="1"/>
  <c r="D223" i="1"/>
  <c r="F223" i="1" s="1"/>
  <c r="C224" i="1"/>
  <c r="D224" i="1" s="1"/>
  <c r="F224" i="1" s="1"/>
  <c r="C225" i="1"/>
  <c r="D225" i="1"/>
  <c r="F225" i="1" s="1"/>
  <c r="C226" i="1"/>
  <c r="D226" i="1"/>
  <c r="F226" i="1" s="1"/>
  <c r="C227" i="1"/>
  <c r="D227" i="1"/>
  <c r="F227" i="1" s="1"/>
  <c r="C228" i="1"/>
  <c r="D228" i="1" s="1"/>
  <c r="F228" i="1" s="1"/>
  <c r="C229" i="1"/>
  <c r="D229" i="1"/>
  <c r="F229" i="1" s="1"/>
  <c r="C230" i="1"/>
  <c r="D230" i="1"/>
  <c r="F230" i="1" s="1"/>
  <c r="C231" i="1"/>
  <c r="D231" i="1"/>
  <c r="F231" i="1" s="1"/>
  <c r="C232" i="1"/>
  <c r="D232" i="1" s="1"/>
  <c r="F232" i="1" s="1"/>
  <c r="C233" i="1"/>
  <c r="D233" i="1"/>
  <c r="F233" i="1"/>
  <c r="C234" i="1"/>
  <c r="D234" i="1" s="1"/>
  <c r="F234" i="1" s="1"/>
  <c r="C235" i="1"/>
  <c r="D235" i="1" s="1"/>
  <c r="F235" i="1" s="1"/>
  <c r="C236" i="1"/>
  <c r="D236" i="1" s="1"/>
  <c r="F236" i="1"/>
  <c r="C237" i="1"/>
  <c r="D237" i="1"/>
  <c r="F237" i="1" s="1"/>
  <c r="C238" i="1"/>
  <c r="D238" i="1"/>
  <c r="F238" i="1" s="1"/>
  <c r="C239" i="1"/>
  <c r="D239" i="1"/>
  <c r="F239" i="1" s="1"/>
  <c r="C240" i="1"/>
  <c r="D240" i="1" s="1"/>
  <c r="F240" i="1" s="1"/>
  <c r="C241" i="1"/>
  <c r="D241" i="1"/>
  <c r="F241" i="1" s="1"/>
  <c r="C242" i="1"/>
  <c r="D242" i="1"/>
  <c r="F242" i="1" s="1"/>
  <c r="C243" i="1"/>
  <c r="D243" i="1"/>
  <c r="F243" i="1" s="1"/>
  <c r="C244" i="1"/>
  <c r="D244" i="1" s="1"/>
  <c r="F244" i="1" s="1"/>
  <c r="C245" i="1"/>
  <c r="D245" i="1"/>
  <c r="F245" i="1" s="1"/>
  <c r="C246" i="1"/>
  <c r="D246" i="1"/>
  <c r="F246" i="1" s="1"/>
  <c r="C247" i="1"/>
  <c r="D247" i="1"/>
  <c r="F247" i="1" s="1"/>
  <c r="C248" i="1"/>
  <c r="D248" i="1" s="1"/>
  <c r="F248" i="1" s="1"/>
  <c r="C249" i="1"/>
  <c r="D249" i="1"/>
  <c r="F249" i="1"/>
  <c r="C250" i="1"/>
  <c r="D250" i="1" s="1"/>
  <c r="F250" i="1" s="1"/>
  <c r="C251" i="1"/>
  <c r="D251" i="1" s="1"/>
  <c r="F251" i="1" s="1"/>
  <c r="C252" i="1"/>
  <c r="D252" i="1" s="1"/>
  <c r="F252" i="1"/>
  <c r="C253" i="1"/>
  <c r="D253" i="1"/>
  <c r="F253" i="1" s="1"/>
  <c r="C254" i="1"/>
  <c r="D254" i="1"/>
  <c r="F254" i="1" s="1"/>
  <c r="C255" i="1"/>
  <c r="D255" i="1"/>
  <c r="F255" i="1" s="1"/>
  <c r="C256" i="1"/>
  <c r="D256" i="1" s="1"/>
  <c r="F256" i="1" s="1"/>
  <c r="C257" i="1"/>
  <c r="D257" i="1"/>
  <c r="F257" i="1" s="1"/>
  <c r="C258" i="1"/>
  <c r="D258" i="1"/>
  <c r="F258" i="1" s="1"/>
  <c r="C259" i="1"/>
  <c r="D259" i="1"/>
  <c r="F259" i="1" s="1"/>
  <c r="C260" i="1"/>
  <c r="D260" i="1" s="1"/>
  <c r="F260" i="1" s="1"/>
  <c r="C261" i="1"/>
  <c r="D261" i="1"/>
  <c r="F261" i="1" s="1"/>
  <c r="C262" i="1"/>
  <c r="D262" i="1"/>
  <c r="F262" i="1" s="1"/>
  <c r="C263" i="1"/>
  <c r="D263" i="1"/>
  <c r="F263" i="1" s="1"/>
  <c r="C264" i="1"/>
  <c r="D264" i="1" s="1"/>
  <c r="F264" i="1" s="1"/>
  <c r="C265" i="1"/>
  <c r="D265" i="1"/>
  <c r="F265" i="1"/>
  <c r="C266" i="1"/>
  <c r="D266" i="1" s="1"/>
  <c r="F266" i="1" s="1"/>
  <c r="C267" i="1"/>
  <c r="D267" i="1" s="1"/>
  <c r="F267" i="1" s="1"/>
  <c r="C268" i="1"/>
  <c r="D268" i="1" s="1"/>
  <c r="F268" i="1" s="1"/>
  <c r="C269" i="1"/>
  <c r="D269" i="1"/>
  <c r="F269" i="1" s="1"/>
  <c r="C270" i="1"/>
  <c r="D270" i="1"/>
  <c r="F270" i="1" s="1"/>
  <c r="C271" i="1"/>
  <c r="D271" i="1"/>
  <c r="F271" i="1" s="1"/>
  <c r="C272" i="1"/>
  <c r="D272" i="1" s="1"/>
  <c r="F272" i="1" s="1"/>
  <c r="C273" i="1"/>
  <c r="D273" i="1"/>
  <c r="F273" i="1" s="1"/>
  <c r="C274" i="1"/>
  <c r="D274" i="1"/>
  <c r="F274" i="1" s="1"/>
  <c r="C275" i="1"/>
  <c r="D275" i="1"/>
  <c r="F275" i="1" s="1"/>
  <c r="C276" i="1"/>
  <c r="D276" i="1" s="1"/>
  <c r="F276" i="1" s="1"/>
  <c r="C277" i="1"/>
  <c r="D277" i="1"/>
  <c r="F277" i="1" s="1"/>
  <c r="C278" i="1"/>
  <c r="D278" i="1" s="1"/>
  <c r="F278" i="1" s="1"/>
  <c r="C279" i="1"/>
  <c r="D279" i="1" s="1"/>
  <c r="F279" i="1" s="1"/>
  <c r="C280" i="1"/>
  <c r="D280" i="1" s="1"/>
  <c r="F280" i="1" s="1"/>
  <c r="C281" i="1"/>
  <c r="D281" i="1"/>
  <c r="F281" i="1" s="1"/>
  <c r="C282" i="1"/>
  <c r="D282" i="1" s="1"/>
  <c r="F282" i="1" s="1"/>
  <c r="C283" i="1"/>
  <c r="D283" i="1"/>
  <c r="F283" i="1" s="1"/>
  <c r="C284" i="1"/>
  <c r="D284" i="1"/>
  <c r="F284" i="1" s="1"/>
  <c r="C285" i="1"/>
  <c r="D285" i="1"/>
  <c r="F285" i="1" s="1"/>
  <c r="C286" i="1"/>
  <c r="D286" i="1" s="1"/>
  <c r="F286" i="1"/>
  <c r="C287" i="1"/>
  <c r="D287" i="1"/>
  <c r="F287" i="1"/>
  <c r="C288" i="1"/>
  <c r="D288" i="1"/>
  <c r="F288" i="1" s="1"/>
  <c r="C289" i="1"/>
  <c r="D289" i="1"/>
  <c r="F289" i="1" s="1"/>
  <c r="C290" i="1"/>
  <c r="D290" i="1" s="1"/>
  <c r="F290" i="1" s="1"/>
  <c r="C291" i="1"/>
  <c r="D291" i="1"/>
  <c r="F291" i="1"/>
  <c r="C292" i="1"/>
  <c r="D292" i="1"/>
  <c r="F292" i="1" s="1"/>
  <c r="C293" i="1"/>
  <c r="D293" i="1" s="1"/>
  <c r="F293" i="1" s="1"/>
  <c r="C294" i="1"/>
  <c r="D294" i="1" s="1"/>
  <c r="F294" i="1" s="1"/>
  <c r="C295" i="1"/>
  <c r="D295" i="1"/>
  <c r="F295" i="1"/>
  <c r="C296" i="1"/>
  <c r="D296" i="1"/>
  <c r="F296" i="1" s="1"/>
  <c r="C297" i="1"/>
  <c r="D297" i="1"/>
  <c r="F297" i="1" s="1"/>
  <c r="C298" i="1"/>
  <c r="D298" i="1" s="1"/>
  <c r="F298" i="1" s="1"/>
  <c r="C299" i="1"/>
  <c r="D299" i="1"/>
  <c r="F299" i="1" s="1"/>
  <c r="C300" i="1"/>
  <c r="D300" i="1"/>
  <c r="F300" i="1" s="1"/>
  <c r="C301" i="1"/>
  <c r="D301" i="1"/>
  <c r="F301" i="1" s="1"/>
  <c r="C302" i="1"/>
  <c r="D302" i="1" s="1"/>
  <c r="F302" i="1"/>
  <c r="C303" i="1"/>
  <c r="D303" i="1"/>
  <c r="F303" i="1" s="1"/>
  <c r="C304" i="1"/>
  <c r="D304" i="1"/>
  <c r="F304" i="1" s="1"/>
  <c r="C305" i="1"/>
  <c r="D305" i="1"/>
  <c r="F305" i="1" s="1"/>
  <c r="C306" i="1"/>
  <c r="D306" i="1" s="1"/>
  <c r="F306" i="1"/>
  <c r="C307" i="1"/>
  <c r="D307" i="1"/>
  <c r="F307" i="1"/>
  <c r="C308" i="1"/>
  <c r="D308" i="1"/>
  <c r="F308" i="1" s="1"/>
  <c r="C309" i="1"/>
  <c r="D309" i="1" s="1"/>
  <c r="F309" i="1" s="1"/>
  <c r="C310" i="1"/>
  <c r="D310" i="1" s="1"/>
  <c r="F310" i="1" s="1"/>
  <c r="C311" i="1"/>
  <c r="D311" i="1"/>
  <c r="F311" i="1" s="1"/>
  <c r="C312" i="1"/>
  <c r="D312" i="1"/>
  <c r="F312" i="1" s="1"/>
  <c r="C313" i="1"/>
  <c r="D313" i="1"/>
  <c r="F313" i="1" s="1"/>
  <c r="C314" i="1"/>
  <c r="D314" i="1" s="1"/>
  <c r="F314" i="1" s="1"/>
  <c r="C315" i="1"/>
  <c r="D315" i="1"/>
  <c r="F315" i="1"/>
  <c r="C316" i="1"/>
  <c r="D316" i="1"/>
  <c r="F316" i="1" s="1"/>
  <c r="C317" i="1"/>
  <c r="D317" i="1"/>
  <c r="F317" i="1" s="1"/>
  <c r="C318" i="1"/>
  <c r="D318" i="1" s="1"/>
  <c r="F318" i="1" s="1"/>
  <c r="C319" i="1"/>
  <c r="D319" i="1"/>
  <c r="F319" i="1" s="1"/>
  <c r="C320" i="1"/>
  <c r="D320" i="1"/>
  <c r="F320" i="1" s="1"/>
  <c r="C321" i="1"/>
  <c r="D321" i="1"/>
  <c r="F321" i="1" s="1"/>
  <c r="C322" i="1"/>
  <c r="D322" i="1" s="1"/>
  <c r="F322" i="1"/>
  <c r="C323" i="1"/>
  <c r="D323" i="1"/>
  <c r="F323" i="1" s="1"/>
  <c r="C324" i="1"/>
  <c r="D324" i="1"/>
  <c r="F324" i="1" s="1"/>
  <c r="C325" i="1"/>
  <c r="D325" i="1" s="1"/>
  <c r="F325" i="1" s="1"/>
  <c r="C326" i="1"/>
  <c r="D326" i="1" s="1"/>
  <c r="F326" i="1" s="1"/>
  <c r="C327" i="1"/>
  <c r="D327" i="1"/>
  <c r="F327" i="1" s="1"/>
  <c r="C328" i="1"/>
  <c r="D328" i="1"/>
  <c r="F328" i="1" s="1"/>
  <c r="C329" i="1"/>
  <c r="D329" i="1"/>
  <c r="F329" i="1" s="1"/>
  <c r="C330" i="1"/>
  <c r="D330" i="1" s="1"/>
  <c r="F330" i="1" s="1"/>
  <c r="C331" i="1"/>
  <c r="D331" i="1"/>
  <c r="F331" i="1"/>
  <c r="C332" i="1"/>
  <c r="D332" i="1"/>
  <c r="F332" i="1" s="1"/>
  <c r="C333" i="1"/>
  <c r="D333" i="1"/>
  <c r="F333" i="1" s="1"/>
  <c r="C334" i="1"/>
  <c r="D334" i="1" s="1"/>
  <c r="F334" i="1" s="1"/>
  <c r="C335" i="1"/>
  <c r="D335" i="1"/>
  <c r="F335" i="1"/>
  <c r="C336" i="1"/>
  <c r="D336" i="1"/>
  <c r="F336" i="1" s="1"/>
  <c r="C337" i="1"/>
  <c r="D337" i="1"/>
  <c r="F337" i="1" s="1"/>
  <c r="C338" i="1"/>
  <c r="D338" i="1" s="1"/>
  <c r="F338" i="1" s="1"/>
  <c r="C339" i="1"/>
  <c r="D339" i="1"/>
  <c r="F339" i="1" s="1"/>
  <c r="C340" i="1"/>
  <c r="D340" i="1"/>
  <c r="F340" i="1" s="1"/>
  <c r="C341" i="1"/>
  <c r="D341" i="1" s="1"/>
  <c r="F341" i="1" s="1"/>
  <c r="C342" i="1"/>
  <c r="D342" i="1" s="1"/>
  <c r="F342" i="1" s="1"/>
  <c r="C343" i="1"/>
  <c r="D343" i="1"/>
  <c r="F343" i="1"/>
  <c r="C344" i="1"/>
  <c r="D344" i="1"/>
  <c r="F344" i="1" s="1"/>
  <c r="C345" i="1"/>
  <c r="D345" i="1"/>
  <c r="F345" i="1" s="1"/>
  <c r="C346" i="1"/>
  <c r="D346" i="1" s="1"/>
  <c r="F346" i="1" s="1"/>
  <c r="C347" i="1"/>
  <c r="D347" i="1"/>
  <c r="F347" i="1" s="1"/>
  <c r="C348" i="1"/>
  <c r="D348" i="1"/>
  <c r="F348" i="1" s="1"/>
  <c r="C349" i="1"/>
  <c r="D349" i="1"/>
  <c r="F349" i="1" s="1"/>
  <c r="C350" i="1"/>
  <c r="D350" i="1" s="1"/>
  <c r="F350" i="1"/>
  <c r="C351" i="1"/>
  <c r="D351" i="1"/>
  <c r="F351" i="1"/>
  <c r="C352" i="1"/>
  <c r="D352" i="1"/>
  <c r="F352" i="1" s="1"/>
  <c r="C353" i="1"/>
  <c r="D353" i="1"/>
  <c r="F353" i="1" s="1"/>
  <c r="C354" i="1"/>
  <c r="D354" i="1" s="1"/>
  <c r="F354" i="1" s="1"/>
  <c r="C355" i="1"/>
  <c r="D355" i="1"/>
  <c r="F355" i="1"/>
  <c r="C356" i="1"/>
  <c r="D356" i="1"/>
  <c r="F356" i="1" s="1"/>
  <c r="C357" i="1"/>
  <c r="D357" i="1" s="1"/>
  <c r="F357" i="1" s="1"/>
  <c r="C358" i="1"/>
  <c r="D358" i="1" s="1"/>
  <c r="F358" i="1" s="1"/>
  <c r="C359" i="1"/>
  <c r="D359" i="1"/>
  <c r="F359" i="1"/>
  <c r="C360" i="1"/>
  <c r="D360" i="1"/>
  <c r="F360" i="1" s="1"/>
  <c r="C361" i="1"/>
  <c r="D361" i="1"/>
  <c r="F361" i="1" s="1"/>
  <c r="C362" i="1"/>
  <c r="D362" i="1" s="1"/>
  <c r="F362" i="1" s="1"/>
  <c r="C363" i="1"/>
  <c r="D363" i="1"/>
  <c r="F363" i="1" s="1"/>
  <c r="C364" i="1"/>
  <c r="D364" i="1"/>
  <c r="F364" i="1" s="1"/>
  <c r="C365" i="1"/>
  <c r="D365" i="1"/>
  <c r="F365" i="1" s="1"/>
  <c r="C366" i="1"/>
  <c r="D366" i="1" s="1"/>
  <c r="F366" i="1"/>
  <c r="C367" i="1"/>
  <c r="D367" i="1"/>
  <c r="F367" i="1" s="1"/>
  <c r="C368" i="1"/>
  <c r="D368" i="1"/>
  <c r="F368" i="1" s="1"/>
  <c r="C369" i="1"/>
  <c r="D369" i="1"/>
  <c r="F369" i="1" s="1"/>
  <c r="C370" i="1"/>
  <c r="D370" i="1" s="1"/>
  <c r="F370" i="1"/>
  <c r="C371" i="1"/>
  <c r="D371" i="1"/>
  <c r="F371" i="1"/>
  <c r="C372" i="1"/>
  <c r="D372" i="1"/>
  <c r="F372" i="1" s="1"/>
  <c r="C373" i="1"/>
  <c r="D373" i="1" s="1"/>
  <c r="F373" i="1" s="1"/>
  <c r="C374" i="1"/>
  <c r="D374" i="1" s="1"/>
  <c r="F374" i="1" s="1"/>
  <c r="C375" i="1"/>
  <c r="D375" i="1"/>
  <c r="F375" i="1" s="1"/>
  <c r="C376" i="1"/>
  <c r="D376" i="1"/>
  <c r="F376" i="1" s="1"/>
  <c r="C377" i="1"/>
  <c r="D377" i="1"/>
  <c r="F377" i="1" s="1"/>
  <c r="C378" i="1"/>
  <c r="D378" i="1" s="1"/>
  <c r="F378" i="1" s="1"/>
  <c r="C379" i="1"/>
  <c r="D379" i="1"/>
  <c r="F379" i="1"/>
  <c r="C380" i="1"/>
  <c r="D380" i="1"/>
  <c r="F380" i="1" s="1"/>
  <c r="C381" i="1"/>
  <c r="D381" i="1"/>
  <c r="F381" i="1" s="1"/>
  <c r="C382" i="1"/>
  <c r="D382" i="1" s="1"/>
  <c r="F382" i="1" s="1"/>
  <c r="C383" i="1"/>
  <c r="D383" i="1"/>
  <c r="F383" i="1" s="1"/>
  <c r="C384" i="1"/>
  <c r="D384" i="1"/>
  <c r="F384" i="1" s="1"/>
  <c r="C385" i="1"/>
  <c r="D385" i="1"/>
  <c r="F385" i="1" s="1"/>
  <c r="C386" i="1"/>
  <c r="D386" i="1" s="1"/>
  <c r="F386" i="1"/>
  <c r="C387" i="1"/>
  <c r="D387" i="1"/>
  <c r="F387" i="1" s="1"/>
  <c r="C388" i="1"/>
  <c r="D388" i="1"/>
  <c r="F388" i="1" s="1"/>
  <c r="C389" i="1"/>
  <c r="D389" i="1"/>
  <c r="F389" i="1" s="1"/>
  <c r="C390" i="1"/>
  <c r="D390" i="1" s="1"/>
  <c r="F390" i="1" s="1"/>
  <c r="C391" i="1"/>
  <c r="D391" i="1"/>
  <c r="F391" i="1" s="1"/>
  <c r="C392" i="1"/>
  <c r="D392" i="1"/>
  <c r="F392" i="1" s="1"/>
  <c r="C393" i="1"/>
  <c r="D393" i="1"/>
  <c r="F393" i="1" s="1"/>
  <c r="C394" i="1"/>
  <c r="D394" i="1" s="1"/>
  <c r="F394" i="1" s="1"/>
  <c r="C395" i="1"/>
  <c r="D395" i="1"/>
  <c r="F395" i="1" s="1"/>
  <c r="C396" i="1"/>
  <c r="D396" i="1"/>
  <c r="F396" i="1" s="1"/>
  <c r="C397" i="1"/>
  <c r="D397" i="1"/>
  <c r="F397" i="1" s="1"/>
  <c r="C398" i="1"/>
  <c r="D398" i="1" s="1"/>
  <c r="F398" i="1" s="1"/>
  <c r="C399" i="1"/>
  <c r="D399" i="1"/>
  <c r="F399" i="1"/>
  <c r="C400" i="1"/>
  <c r="D400" i="1" s="1"/>
  <c r="F400" i="1" s="1"/>
  <c r="C401" i="1"/>
  <c r="D401" i="1" s="1"/>
  <c r="F401" i="1" s="1"/>
  <c r="C402" i="1"/>
  <c r="D402" i="1" s="1"/>
  <c r="F402" i="1"/>
  <c r="C403" i="1"/>
  <c r="D403" i="1"/>
  <c r="F403" i="1" s="1"/>
  <c r="C404" i="1"/>
  <c r="D404" i="1"/>
  <c r="F404" i="1" s="1"/>
  <c r="C405" i="1"/>
  <c r="D405" i="1"/>
  <c r="F405" i="1" s="1"/>
  <c r="C406" i="1"/>
  <c r="D406" i="1" s="1"/>
  <c r="F406" i="1" s="1"/>
  <c r="C407" i="1"/>
  <c r="D407" i="1"/>
  <c r="F407" i="1" s="1"/>
  <c r="C408" i="1"/>
  <c r="D408" i="1"/>
  <c r="F408" i="1" s="1"/>
  <c r="C409" i="1"/>
  <c r="D409" i="1"/>
  <c r="F409" i="1" s="1"/>
  <c r="C410" i="1"/>
  <c r="D410" i="1" s="1"/>
  <c r="F410" i="1" s="1"/>
  <c r="C411" i="1"/>
  <c r="D411" i="1"/>
  <c r="F411" i="1" s="1"/>
  <c r="C412" i="1"/>
  <c r="D412" i="1"/>
  <c r="F412" i="1" s="1"/>
  <c r="C413" i="1"/>
  <c r="D413" i="1"/>
  <c r="F413" i="1" s="1"/>
  <c r="C414" i="1"/>
  <c r="D414" i="1" s="1"/>
  <c r="F414" i="1" s="1"/>
  <c r="C415" i="1"/>
  <c r="D415" i="1"/>
  <c r="F415" i="1"/>
  <c r="C416" i="1"/>
  <c r="D416" i="1" s="1"/>
  <c r="F416" i="1" s="1"/>
  <c r="C417" i="1"/>
  <c r="D417" i="1" s="1"/>
  <c r="F417" i="1" s="1"/>
  <c r="C418" i="1"/>
  <c r="D418" i="1" s="1"/>
  <c r="F418" i="1"/>
  <c r="C419" i="1"/>
  <c r="D419" i="1"/>
  <c r="F419" i="1" s="1"/>
  <c r="C420" i="1"/>
  <c r="D420" i="1"/>
  <c r="F420" i="1" s="1"/>
  <c r="C421" i="1"/>
  <c r="D421" i="1"/>
  <c r="F421" i="1" s="1"/>
  <c r="C422" i="1"/>
  <c r="D422" i="1" s="1"/>
  <c r="F422" i="1" s="1"/>
  <c r="C423" i="1"/>
  <c r="D423" i="1"/>
  <c r="F423" i="1" s="1"/>
  <c r="C424" i="1"/>
  <c r="D424" i="1"/>
  <c r="F424" i="1" s="1"/>
  <c r="C425" i="1"/>
  <c r="D425" i="1"/>
  <c r="F425" i="1" s="1"/>
  <c r="C426" i="1"/>
  <c r="D426" i="1" s="1"/>
  <c r="F426" i="1" s="1"/>
  <c r="C427" i="1"/>
  <c r="D427" i="1"/>
  <c r="F427" i="1" s="1"/>
  <c r="C428" i="1"/>
  <c r="D428" i="1"/>
  <c r="F428" i="1" s="1"/>
  <c r="C429" i="1"/>
  <c r="D429" i="1"/>
  <c r="F429" i="1" s="1"/>
  <c r="C430" i="1"/>
  <c r="D430" i="1" s="1"/>
  <c r="F430" i="1" s="1"/>
  <c r="C431" i="1"/>
  <c r="D431" i="1"/>
  <c r="F431" i="1"/>
  <c r="C432" i="1"/>
  <c r="D432" i="1" s="1"/>
  <c r="F432" i="1" s="1"/>
  <c r="C433" i="1"/>
  <c r="D433" i="1" s="1"/>
  <c r="F433" i="1" s="1"/>
  <c r="C434" i="1"/>
  <c r="D434" i="1" s="1"/>
  <c r="F434" i="1"/>
  <c r="C435" i="1"/>
  <c r="D435" i="1"/>
  <c r="F435" i="1" s="1"/>
  <c r="C436" i="1"/>
  <c r="D436" i="1"/>
  <c r="F436" i="1" s="1"/>
  <c r="C437" i="1"/>
  <c r="D437" i="1"/>
  <c r="F437" i="1" s="1"/>
  <c r="C438" i="1"/>
  <c r="D438" i="1" s="1"/>
  <c r="F438" i="1" s="1"/>
  <c r="C439" i="1"/>
  <c r="D439" i="1"/>
  <c r="F439" i="1" s="1"/>
  <c r="C440" i="1"/>
  <c r="D440" i="1"/>
  <c r="F440" i="1" s="1"/>
  <c r="C441" i="1"/>
  <c r="D441" i="1"/>
  <c r="F441" i="1" s="1"/>
  <c r="C442" i="1"/>
  <c r="D442" i="1" s="1"/>
  <c r="F442" i="1" s="1"/>
  <c r="C443" i="1"/>
  <c r="D443" i="1"/>
  <c r="F443" i="1" s="1"/>
  <c r="C444" i="1"/>
  <c r="D444" i="1"/>
  <c r="F444" i="1" s="1"/>
  <c r="C445" i="1"/>
  <c r="D445" i="1"/>
  <c r="F445" i="1" s="1"/>
  <c r="C446" i="1"/>
  <c r="D446" i="1" s="1"/>
  <c r="F446" i="1" s="1"/>
  <c r="C447" i="1"/>
  <c r="D447" i="1"/>
  <c r="F447" i="1"/>
  <c r="C448" i="1"/>
  <c r="D448" i="1" s="1"/>
  <c r="F448" i="1" s="1"/>
  <c r="C449" i="1"/>
  <c r="D449" i="1" s="1"/>
  <c r="F449" i="1" s="1"/>
  <c r="C450" i="1"/>
  <c r="D450" i="1" s="1"/>
  <c r="F450" i="1"/>
  <c r="C451" i="1"/>
  <c r="D451" i="1"/>
  <c r="F451" i="1" s="1"/>
  <c r="C452" i="1"/>
  <c r="D452" i="1"/>
  <c r="F452" i="1" s="1"/>
  <c r="C453" i="1"/>
  <c r="D453" i="1"/>
  <c r="F453" i="1" s="1"/>
  <c r="C454" i="1"/>
  <c r="D454" i="1" s="1"/>
  <c r="F454" i="1" s="1"/>
  <c r="C455" i="1"/>
  <c r="D455" i="1"/>
  <c r="F455" i="1" s="1"/>
  <c r="C456" i="1"/>
  <c r="D456" i="1"/>
  <c r="F456" i="1" s="1"/>
  <c r="C457" i="1"/>
  <c r="D457" i="1"/>
  <c r="F457" i="1" s="1"/>
  <c r="C458" i="1"/>
  <c r="D458" i="1" s="1"/>
  <c r="F458" i="1" s="1"/>
  <c r="C459" i="1"/>
  <c r="D459" i="1"/>
  <c r="F459" i="1" s="1"/>
  <c r="C460" i="1"/>
  <c r="D460" i="1"/>
  <c r="F460" i="1" s="1"/>
  <c r="C461" i="1"/>
  <c r="D461" i="1"/>
  <c r="F461" i="1" s="1"/>
  <c r="C462" i="1"/>
  <c r="D462" i="1" s="1"/>
  <c r="F462" i="1" s="1"/>
  <c r="C463" i="1"/>
  <c r="D463" i="1"/>
  <c r="F463" i="1"/>
  <c r="C464" i="1"/>
  <c r="D464" i="1" s="1"/>
  <c r="F464" i="1" s="1"/>
  <c r="C465" i="1"/>
  <c r="D465" i="1" s="1"/>
  <c r="F465" i="1" s="1"/>
  <c r="C466" i="1"/>
  <c r="D466" i="1" s="1"/>
  <c r="F466" i="1"/>
  <c r="C467" i="1"/>
  <c r="D467" i="1"/>
  <c r="F467" i="1" s="1"/>
  <c r="C468" i="1"/>
  <c r="D468" i="1"/>
  <c r="F468" i="1" s="1"/>
  <c r="C469" i="1"/>
  <c r="D469" i="1"/>
  <c r="F469" i="1" s="1"/>
  <c r="C470" i="1"/>
  <c r="D470" i="1" s="1"/>
  <c r="F470" i="1" s="1"/>
  <c r="C471" i="1"/>
  <c r="D471" i="1"/>
  <c r="F471" i="1" s="1"/>
  <c r="C472" i="1"/>
  <c r="D472" i="1"/>
  <c r="F472" i="1" s="1"/>
  <c r="C473" i="1"/>
  <c r="D473" i="1"/>
  <c r="F473" i="1" s="1"/>
  <c r="C474" i="1"/>
  <c r="D474" i="1" s="1"/>
  <c r="F474" i="1" s="1"/>
  <c r="C475" i="1"/>
  <c r="D475" i="1"/>
  <c r="F475" i="1" s="1"/>
  <c r="C476" i="1"/>
  <c r="D476" i="1"/>
  <c r="F476" i="1" s="1"/>
  <c r="C477" i="1"/>
  <c r="D477" i="1"/>
  <c r="F477" i="1" s="1"/>
  <c r="C478" i="1"/>
  <c r="D478" i="1" s="1"/>
  <c r="F478" i="1" s="1"/>
  <c r="C479" i="1"/>
  <c r="D479" i="1"/>
  <c r="F479" i="1"/>
  <c r="C480" i="1"/>
  <c r="D480" i="1" s="1"/>
  <c r="F480" i="1" s="1"/>
  <c r="C481" i="1"/>
  <c r="D481" i="1" s="1"/>
  <c r="F481" i="1" s="1"/>
  <c r="C482" i="1"/>
  <c r="D482" i="1" s="1"/>
  <c r="F482" i="1"/>
  <c r="C483" i="1"/>
  <c r="D483" i="1"/>
  <c r="F483" i="1" s="1"/>
  <c r="C484" i="1"/>
  <c r="D484" i="1"/>
  <c r="F484" i="1" s="1"/>
  <c r="C485" i="1"/>
  <c r="D485" i="1"/>
  <c r="F485" i="1" s="1"/>
  <c r="C486" i="1"/>
  <c r="D486" i="1" s="1"/>
  <c r="F486" i="1" s="1"/>
  <c r="C487" i="1"/>
  <c r="D487" i="1"/>
  <c r="F487" i="1" s="1"/>
  <c r="C488" i="1"/>
  <c r="D488" i="1"/>
  <c r="F488" i="1" s="1"/>
  <c r="C489" i="1"/>
  <c r="D489" i="1"/>
  <c r="F489" i="1" s="1"/>
  <c r="C490" i="1"/>
  <c r="D490" i="1" s="1"/>
  <c r="F490" i="1" s="1"/>
  <c r="C491" i="1"/>
  <c r="D491" i="1"/>
  <c r="F491" i="1" s="1"/>
  <c r="C492" i="1"/>
  <c r="D492" i="1"/>
  <c r="F492" i="1" s="1"/>
  <c r="C493" i="1"/>
  <c r="D493" i="1"/>
  <c r="F493" i="1" s="1"/>
  <c r="C494" i="1"/>
  <c r="D494" i="1" s="1"/>
  <c r="F494" i="1" s="1"/>
  <c r="C495" i="1"/>
  <c r="D495" i="1"/>
  <c r="F495" i="1"/>
  <c r="C496" i="1"/>
  <c r="D496" i="1" s="1"/>
  <c r="F496" i="1" s="1"/>
  <c r="C497" i="1"/>
  <c r="D497" i="1" s="1"/>
  <c r="F497" i="1" s="1"/>
  <c r="C498" i="1"/>
  <c r="D498" i="1" s="1"/>
  <c r="F498" i="1"/>
  <c r="C499" i="1"/>
  <c r="D499" i="1"/>
  <c r="F499" i="1" s="1"/>
  <c r="C500" i="1"/>
  <c r="D500" i="1"/>
  <c r="F500" i="1" s="1"/>
  <c r="C501" i="1"/>
  <c r="D501" i="1"/>
  <c r="F501" i="1" s="1"/>
  <c r="C502" i="1"/>
  <c r="D502" i="1" s="1"/>
  <c r="F502" i="1" s="1"/>
  <c r="C503" i="1"/>
  <c r="D503" i="1"/>
  <c r="F503" i="1" s="1"/>
  <c r="C504" i="1"/>
  <c r="D504" i="1"/>
  <c r="F504" i="1" s="1"/>
  <c r="C505" i="1"/>
  <c r="D505" i="1"/>
  <c r="F505" i="1" s="1"/>
  <c r="C506" i="1"/>
  <c r="D506" i="1" s="1"/>
  <c r="F506" i="1" s="1"/>
  <c r="C507" i="1"/>
  <c r="D507" i="1"/>
  <c r="F507" i="1" s="1"/>
  <c r="C508" i="1"/>
  <c r="D508" i="1"/>
  <c r="F508" i="1" s="1"/>
  <c r="C509" i="1"/>
  <c r="D509" i="1"/>
  <c r="F509" i="1" s="1"/>
  <c r="C510" i="1"/>
  <c r="D510" i="1" s="1"/>
  <c r="F510" i="1" s="1"/>
  <c r="C511" i="1"/>
  <c r="D511" i="1"/>
  <c r="F511" i="1"/>
  <c r="C512" i="1"/>
  <c r="D512" i="1" s="1"/>
  <c r="F512" i="1" s="1"/>
  <c r="C513" i="1"/>
  <c r="D513" i="1" s="1"/>
  <c r="F513" i="1" s="1"/>
  <c r="C514" i="1"/>
  <c r="D514" i="1" s="1"/>
  <c r="F514" i="1"/>
  <c r="C515" i="1"/>
  <c r="D515" i="1"/>
  <c r="F515" i="1" s="1"/>
  <c r="C516" i="1"/>
  <c r="D516" i="1"/>
  <c r="F516" i="1" s="1"/>
  <c r="C517" i="1"/>
  <c r="D517" i="1"/>
  <c r="F517" i="1" s="1"/>
  <c r="C518" i="1"/>
  <c r="D518" i="1" s="1"/>
  <c r="F518" i="1" s="1"/>
  <c r="C519" i="1"/>
  <c r="D519" i="1"/>
  <c r="F519" i="1" s="1"/>
  <c r="C520" i="1"/>
  <c r="D520" i="1"/>
  <c r="F520" i="1" s="1"/>
  <c r="C521" i="1"/>
  <c r="D521" i="1"/>
  <c r="F521" i="1" s="1"/>
  <c r="C522" i="1"/>
  <c r="D522" i="1" s="1"/>
  <c r="F522" i="1" s="1"/>
  <c r="C523" i="1"/>
  <c r="D523" i="1"/>
  <c r="F523" i="1" s="1"/>
  <c r="C524" i="1"/>
  <c r="D524" i="1"/>
  <c r="F524" i="1" s="1"/>
  <c r="C525" i="1"/>
  <c r="D525" i="1"/>
  <c r="F525" i="1" s="1"/>
  <c r="C526" i="1"/>
  <c r="D526" i="1" s="1"/>
  <c r="F526" i="1" s="1"/>
  <c r="C527" i="1"/>
  <c r="D527" i="1"/>
  <c r="F527" i="1"/>
  <c r="C528" i="1"/>
  <c r="D528" i="1"/>
  <c r="F528" i="1" s="1"/>
  <c r="C529" i="1"/>
  <c r="D529" i="1"/>
  <c r="F529" i="1" s="1"/>
  <c r="C530" i="1"/>
  <c r="D530" i="1" s="1"/>
  <c r="F530" i="1" s="1"/>
  <c r="C531" i="1"/>
  <c r="D531" i="1"/>
  <c r="F531" i="1" s="1"/>
  <c r="C532" i="1"/>
  <c r="D532" i="1"/>
  <c r="F532" i="1" s="1"/>
  <c r="C533" i="1"/>
  <c r="D533" i="1"/>
  <c r="F533" i="1" s="1"/>
  <c r="C534" i="1"/>
  <c r="D534" i="1" s="1"/>
  <c r="F534" i="1" s="1"/>
  <c r="C535" i="1"/>
  <c r="D535" i="1"/>
  <c r="F535" i="1"/>
  <c r="C536" i="1"/>
  <c r="D536" i="1"/>
  <c r="F536" i="1" s="1"/>
  <c r="C537" i="1"/>
  <c r="D537" i="1"/>
  <c r="F537" i="1" s="1"/>
  <c r="C538" i="1"/>
  <c r="D538" i="1" s="1"/>
  <c r="F538" i="1" s="1"/>
  <c r="C539" i="1"/>
  <c r="D539" i="1"/>
  <c r="F539" i="1" s="1"/>
  <c r="C540" i="1"/>
  <c r="D540" i="1"/>
  <c r="F540" i="1" s="1"/>
  <c r="C541" i="1"/>
  <c r="D541" i="1"/>
  <c r="F541" i="1" s="1"/>
  <c r="C542" i="1"/>
  <c r="D542" i="1" s="1"/>
  <c r="F542" i="1" s="1"/>
  <c r="C543" i="1"/>
  <c r="D543" i="1"/>
  <c r="F543" i="1"/>
  <c r="C544" i="1"/>
  <c r="D544" i="1"/>
  <c r="F544" i="1" s="1"/>
  <c r="C545" i="1"/>
  <c r="D545" i="1"/>
  <c r="F545" i="1" s="1"/>
  <c r="C546" i="1"/>
  <c r="D546" i="1" s="1"/>
  <c r="F546" i="1" s="1"/>
  <c r="C547" i="1"/>
  <c r="D547" i="1"/>
  <c r="F547" i="1" s="1"/>
  <c r="C548" i="1"/>
  <c r="D548" i="1"/>
  <c r="F548" i="1" s="1"/>
  <c r="C549" i="1"/>
  <c r="D549" i="1"/>
  <c r="F549" i="1" s="1"/>
  <c r="C550" i="1"/>
  <c r="D550" i="1" s="1"/>
  <c r="F550" i="1" s="1"/>
  <c r="C551" i="1"/>
  <c r="D551" i="1"/>
  <c r="F551" i="1"/>
  <c r="C552" i="1"/>
  <c r="D552" i="1"/>
  <c r="F552" i="1" s="1"/>
  <c r="C553" i="1"/>
  <c r="D553" i="1"/>
  <c r="F553" i="1" s="1"/>
  <c r="C554" i="1"/>
  <c r="D554" i="1" s="1"/>
  <c r="F554" i="1" s="1"/>
  <c r="C555" i="1"/>
  <c r="D555" i="1"/>
  <c r="F555" i="1" s="1"/>
  <c r="C556" i="1"/>
  <c r="D556" i="1"/>
  <c r="F556" i="1" s="1"/>
  <c r="C557" i="1"/>
  <c r="D557" i="1"/>
  <c r="F557" i="1" s="1"/>
  <c r="C558" i="1"/>
  <c r="D558" i="1" s="1"/>
  <c r="F558" i="1" s="1"/>
  <c r="C559" i="1"/>
  <c r="D559" i="1"/>
  <c r="F559" i="1"/>
  <c r="C560" i="1"/>
  <c r="D560" i="1"/>
  <c r="F560" i="1" s="1"/>
  <c r="C561" i="1"/>
  <c r="D561" i="1"/>
  <c r="F561" i="1" s="1"/>
  <c r="C562" i="1"/>
  <c r="D562" i="1" s="1"/>
  <c r="F562" i="1" s="1"/>
  <c r="C563" i="1"/>
  <c r="D563" i="1"/>
  <c r="F563" i="1" s="1"/>
  <c r="C564" i="1"/>
  <c r="D564" i="1"/>
  <c r="F564" i="1" s="1"/>
  <c r="C565" i="1"/>
  <c r="D565" i="1"/>
  <c r="F565" i="1" s="1"/>
  <c r="C566" i="1"/>
  <c r="D566" i="1" s="1"/>
  <c r="F566" i="1" s="1"/>
  <c r="C567" i="1"/>
  <c r="D567" i="1"/>
  <c r="F567" i="1"/>
  <c r="C568" i="1"/>
  <c r="D568" i="1"/>
  <c r="F568" i="1" s="1"/>
  <c r="C569" i="1"/>
  <c r="D569" i="1"/>
  <c r="F569" i="1" s="1"/>
  <c r="C570" i="1"/>
  <c r="D570" i="1" s="1"/>
  <c r="F570" i="1" s="1"/>
  <c r="C571" i="1"/>
  <c r="D571" i="1"/>
  <c r="F571" i="1" s="1"/>
  <c r="C572" i="1"/>
  <c r="D572" i="1"/>
  <c r="F572" i="1" s="1"/>
  <c r="C573" i="1"/>
  <c r="D573" i="1"/>
  <c r="F573" i="1" s="1"/>
  <c r="C574" i="1"/>
  <c r="D574" i="1" s="1"/>
  <c r="F574" i="1" s="1"/>
  <c r="C575" i="1"/>
  <c r="D575" i="1"/>
  <c r="F575" i="1"/>
  <c r="C576" i="1"/>
  <c r="D576" i="1"/>
  <c r="F576" i="1" s="1"/>
  <c r="C577" i="1"/>
  <c r="D577" i="1"/>
  <c r="F577" i="1" s="1"/>
  <c r="C578" i="1"/>
  <c r="D578" i="1" s="1"/>
  <c r="F578" i="1" s="1"/>
  <c r="C579" i="1"/>
  <c r="D579" i="1"/>
  <c r="F579" i="1" s="1"/>
  <c r="C580" i="1"/>
  <c r="D580" i="1"/>
  <c r="F580" i="1" s="1"/>
  <c r="C581" i="1"/>
  <c r="D581" i="1"/>
  <c r="F581" i="1" s="1"/>
  <c r="C582" i="1"/>
  <c r="D582" i="1" s="1"/>
  <c r="F582" i="1" s="1"/>
  <c r="C583" i="1"/>
  <c r="D583" i="1"/>
  <c r="F583" i="1"/>
  <c r="C584" i="1"/>
  <c r="D584" i="1"/>
  <c r="F584" i="1" s="1"/>
  <c r="C585" i="1"/>
  <c r="D585" i="1"/>
  <c r="F585" i="1" s="1"/>
  <c r="C586" i="1"/>
  <c r="D586" i="1" s="1"/>
  <c r="F586" i="1" s="1"/>
  <c r="C587" i="1"/>
  <c r="D587" i="1"/>
  <c r="F587" i="1" s="1"/>
  <c r="C588" i="1"/>
  <c r="D588" i="1"/>
  <c r="F588" i="1" s="1"/>
  <c r="C589" i="1"/>
  <c r="D589" i="1"/>
  <c r="F589" i="1" s="1"/>
  <c r="C590" i="1"/>
  <c r="D590" i="1" s="1"/>
  <c r="F590" i="1" s="1"/>
  <c r="C591" i="1"/>
  <c r="D591" i="1"/>
  <c r="F591" i="1"/>
  <c r="C592" i="1"/>
  <c r="D592" i="1"/>
  <c r="F592" i="1" s="1"/>
  <c r="C593" i="1"/>
  <c r="D593" i="1"/>
  <c r="F593" i="1" s="1"/>
  <c r="C594" i="1"/>
  <c r="D594" i="1" s="1"/>
  <c r="F594" i="1" s="1"/>
  <c r="C595" i="1"/>
  <c r="D595" i="1"/>
  <c r="F595" i="1" s="1"/>
  <c r="C596" i="1"/>
  <c r="D596" i="1"/>
  <c r="F596" i="1" s="1"/>
  <c r="C597" i="1"/>
  <c r="D597" i="1"/>
  <c r="F597" i="1" s="1"/>
  <c r="C598" i="1"/>
  <c r="D598" i="1" s="1"/>
  <c r="F598" i="1" s="1"/>
  <c r="C599" i="1"/>
  <c r="D599" i="1"/>
  <c r="F599" i="1"/>
  <c r="C600" i="1"/>
  <c r="D600" i="1"/>
  <c r="F600" i="1" s="1"/>
  <c r="C601" i="1"/>
  <c r="D601" i="1"/>
  <c r="F601" i="1" s="1"/>
  <c r="C602" i="1"/>
  <c r="D602" i="1" s="1"/>
  <c r="F602" i="1" s="1"/>
  <c r="C603" i="1"/>
  <c r="D603" i="1"/>
  <c r="F603" i="1" s="1"/>
  <c r="C604" i="1"/>
  <c r="D604" i="1"/>
  <c r="F604" i="1" s="1"/>
  <c r="C605" i="1"/>
  <c r="D605" i="1"/>
  <c r="F605" i="1" s="1"/>
  <c r="C606" i="1"/>
  <c r="D606" i="1" s="1"/>
  <c r="F606" i="1" s="1"/>
  <c r="C607" i="1"/>
  <c r="D607" i="1"/>
  <c r="F607" i="1"/>
  <c r="C608" i="1"/>
  <c r="D608" i="1"/>
  <c r="F608" i="1" s="1"/>
  <c r="C609" i="1"/>
  <c r="D609" i="1"/>
  <c r="F609" i="1" s="1"/>
  <c r="C610" i="1"/>
  <c r="D610" i="1" s="1"/>
  <c r="F610" i="1" s="1"/>
  <c r="AO611" i="1" l="1"/>
  <c r="AN611" i="1"/>
  <c r="AO610" i="1"/>
  <c r="AN610" i="1"/>
  <c r="AO609" i="1"/>
  <c r="AN609" i="1"/>
  <c r="AO608" i="1"/>
  <c r="AN608" i="1"/>
  <c r="AO607" i="1"/>
  <c r="AN607" i="1"/>
  <c r="AO606" i="1"/>
  <c r="AN606" i="1"/>
  <c r="AO605" i="1"/>
  <c r="AN605" i="1"/>
  <c r="AO604" i="1"/>
  <c r="AN604" i="1"/>
  <c r="AO603" i="1"/>
  <c r="AN603" i="1"/>
  <c r="AO602" i="1"/>
  <c r="AN602" i="1"/>
  <c r="AO601" i="1"/>
  <c r="AN601" i="1"/>
  <c r="AO600" i="1"/>
  <c r="AN600" i="1"/>
  <c r="AO599" i="1"/>
  <c r="AN599" i="1"/>
  <c r="AO598" i="1"/>
  <c r="AN598" i="1"/>
  <c r="AO597" i="1"/>
  <c r="AN597" i="1"/>
  <c r="AO596" i="1"/>
  <c r="AN596" i="1"/>
  <c r="AO595" i="1"/>
  <c r="AN595" i="1"/>
  <c r="AO594" i="1"/>
  <c r="AN594" i="1"/>
  <c r="AO593" i="1"/>
  <c r="AN593" i="1"/>
  <c r="AO592" i="1"/>
  <c r="AN592" i="1"/>
  <c r="AO591" i="1"/>
  <c r="AN591" i="1"/>
  <c r="AO590" i="1"/>
  <c r="AN590" i="1"/>
  <c r="AO589" i="1"/>
  <c r="AN589" i="1"/>
  <c r="AO588" i="1"/>
  <c r="AN588" i="1"/>
  <c r="AO587" i="1"/>
  <c r="AN587" i="1"/>
  <c r="AO586" i="1"/>
  <c r="AN586" i="1"/>
  <c r="AO585" i="1"/>
  <c r="AN585" i="1"/>
  <c r="AO584" i="1"/>
  <c r="AN584" i="1"/>
  <c r="AO583" i="1"/>
  <c r="AN583" i="1"/>
  <c r="AO582" i="1"/>
  <c r="AN582" i="1"/>
  <c r="AO581" i="1"/>
  <c r="AN581" i="1"/>
  <c r="AO580" i="1"/>
  <c r="AN580" i="1"/>
  <c r="AO579" i="1"/>
  <c r="AN579" i="1"/>
  <c r="AO578" i="1"/>
  <c r="AN578" i="1"/>
  <c r="AO577" i="1"/>
  <c r="AN577" i="1"/>
  <c r="AO576" i="1"/>
  <c r="AN576" i="1"/>
  <c r="AO575" i="1"/>
  <c r="AN575" i="1"/>
  <c r="AO574" i="1"/>
  <c r="AN574" i="1"/>
  <c r="AO573" i="1"/>
  <c r="AN573" i="1"/>
  <c r="AO572" i="1"/>
  <c r="AN572" i="1"/>
  <c r="AO571" i="1"/>
  <c r="AN571" i="1"/>
  <c r="AO570" i="1"/>
  <c r="AN570" i="1"/>
  <c r="AO569" i="1"/>
  <c r="AN569" i="1"/>
  <c r="AO568" i="1"/>
  <c r="AN568" i="1"/>
  <c r="AO567" i="1"/>
  <c r="AN567" i="1"/>
  <c r="AO566" i="1"/>
  <c r="AN566" i="1"/>
  <c r="AO565" i="1"/>
  <c r="AN565" i="1"/>
  <c r="AO564" i="1"/>
  <c r="AN564" i="1"/>
  <c r="AO563" i="1"/>
  <c r="AN563" i="1"/>
  <c r="AO562" i="1"/>
  <c r="AN562" i="1"/>
  <c r="AO561" i="1"/>
  <c r="AN561" i="1"/>
  <c r="AO560" i="1"/>
  <c r="AN560" i="1"/>
  <c r="AO559" i="1"/>
  <c r="AN559" i="1"/>
  <c r="AO558" i="1"/>
  <c r="AN558" i="1"/>
  <c r="AO557" i="1"/>
  <c r="AN557" i="1"/>
  <c r="AO556" i="1"/>
  <c r="AN556" i="1"/>
  <c r="AO555" i="1"/>
  <c r="AN555" i="1"/>
  <c r="AO554" i="1"/>
  <c r="AN554" i="1"/>
  <c r="AO553" i="1"/>
  <c r="AN553" i="1"/>
  <c r="AO552" i="1"/>
  <c r="AN552" i="1"/>
  <c r="AO551" i="1"/>
  <c r="AN551" i="1"/>
  <c r="AO550" i="1"/>
  <c r="AN550" i="1"/>
  <c r="AO549" i="1"/>
  <c r="AN549" i="1"/>
  <c r="AO548" i="1"/>
  <c r="AN548" i="1"/>
  <c r="AO547" i="1"/>
  <c r="AN547" i="1"/>
  <c r="AO546" i="1"/>
  <c r="AN546" i="1"/>
  <c r="AO545" i="1"/>
  <c r="AN545" i="1"/>
  <c r="AO544" i="1"/>
  <c r="AN544" i="1"/>
  <c r="AO543" i="1"/>
  <c r="AN543" i="1"/>
  <c r="AO542" i="1"/>
  <c r="AN542" i="1"/>
  <c r="AO541" i="1"/>
  <c r="AN541" i="1"/>
  <c r="AO540" i="1"/>
  <c r="AN540" i="1"/>
  <c r="AO539" i="1"/>
  <c r="AN539" i="1"/>
  <c r="AO538" i="1"/>
  <c r="AN538" i="1"/>
  <c r="AO537" i="1"/>
  <c r="AN537" i="1"/>
  <c r="AO536" i="1"/>
  <c r="AN536" i="1"/>
  <c r="AO535" i="1"/>
  <c r="AN535" i="1"/>
  <c r="AO534" i="1"/>
  <c r="AN534" i="1"/>
  <c r="AO533" i="1"/>
  <c r="AN533" i="1"/>
  <c r="AO532" i="1"/>
  <c r="AN532" i="1"/>
  <c r="AO531" i="1"/>
  <c r="AN531" i="1"/>
  <c r="AO530" i="1"/>
  <c r="AN530" i="1"/>
  <c r="AO529" i="1"/>
  <c r="AN529" i="1"/>
  <c r="AO528" i="1"/>
  <c r="AN528" i="1"/>
  <c r="AO527" i="1"/>
  <c r="AN527" i="1"/>
  <c r="AO526" i="1"/>
  <c r="AN526" i="1"/>
  <c r="AO525" i="1"/>
  <c r="AN525" i="1"/>
  <c r="AO524" i="1"/>
  <c r="AN524" i="1"/>
  <c r="AO523" i="1"/>
  <c r="AN523" i="1"/>
  <c r="AO522" i="1"/>
  <c r="AN522" i="1"/>
  <c r="AO521" i="1"/>
  <c r="AN521" i="1"/>
  <c r="AO520" i="1"/>
  <c r="AN520" i="1"/>
  <c r="AO519" i="1"/>
  <c r="AN519" i="1"/>
  <c r="AO518" i="1"/>
  <c r="AN518" i="1"/>
  <c r="AO517" i="1"/>
  <c r="AN517" i="1"/>
  <c r="AO516" i="1"/>
  <c r="AN516" i="1"/>
  <c r="AO515" i="1"/>
  <c r="AN515" i="1"/>
  <c r="AO514" i="1"/>
  <c r="AN514" i="1"/>
  <c r="AO513" i="1"/>
  <c r="AN513" i="1"/>
  <c r="AO512" i="1"/>
  <c r="AN512" i="1"/>
  <c r="AO511" i="1"/>
  <c r="AN511" i="1"/>
  <c r="AO510" i="1"/>
  <c r="AN510" i="1"/>
  <c r="AO509" i="1"/>
  <c r="AN509" i="1"/>
  <c r="AO508" i="1"/>
  <c r="AN508" i="1"/>
  <c r="AO507" i="1"/>
  <c r="AN507" i="1"/>
  <c r="AO506" i="1"/>
  <c r="AN506" i="1"/>
  <c r="AO505" i="1"/>
  <c r="AN505" i="1"/>
  <c r="AO504" i="1"/>
  <c r="AN504" i="1"/>
  <c r="AO503" i="1"/>
  <c r="AN503" i="1"/>
  <c r="AO502" i="1"/>
  <c r="AN502" i="1"/>
  <c r="AO501" i="1"/>
  <c r="AN501" i="1"/>
  <c r="AO500" i="1"/>
  <c r="AN500" i="1"/>
  <c r="AO499" i="1"/>
  <c r="AN499" i="1"/>
  <c r="AO498" i="1"/>
  <c r="AN498" i="1"/>
  <c r="AO497" i="1"/>
  <c r="AN497" i="1"/>
  <c r="AO496" i="1"/>
  <c r="AN496" i="1"/>
  <c r="AO495" i="1"/>
  <c r="AN495" i="1"/>
  <c r="AO494" i="1"/>
  <c r="AN494" i="1"/>
  <c r="AO493" i="1"/>
  <c r="AN493" i="1"/>
  <c r="AO492" i="1"/>
  <c r="AN492" i="1"/>
  <c r="AO491" i="1"/>
  <c r="AN491" i="1"/>
  <c r="AO490" i="1"/>
  <c r="AN490" i="1"/>
  <c r="AO489" i="1"/>
  <c r="AN489" i="1"/>
  <c r="AO488" i="1"/>
  <c r="AN488" i="1"/>
  <c r="AO487" i="1"/>
  <c r="AN487" i="1"/>
  <c r="AO486" i="1"/>
  <c r="AN486" i="1"/>
  <c r="AO485" i="1"/>
  <c r="AN485" i="1"/>
  <c r="AO484" i="1"/>
  <c r="AN484" i="1"/>
  <c r="AO483" i="1"/>
  <c r="AN483" i="1"/>
  <c r="AO482" i="1"/>
  <c r="AN482" i="1"/>
  <c r="AO481" i="1"/>
  <c r="AN481" i="1"/>
  <c r="AO480" i="1"/>
  <c r="AN480" i="1"/>
  <c r="AO479" i="1"/>
  <c r="AN479" i="1"/>
  <c r="AO478" i="1"/>
  <c r="AN478" i="1"/>
  <c r="AO477" i="1"/>
  <c r="AN477" i="1"/>
  <c r="AO476" i="1"/>
  <c r="AN476" i="1"/>
  <c r="AO475" i="1"/>
  <c r="AN475" i="1"/>
  <c r="AO474" i="1"/>
  <c r="AN474" i="1"/>
  <c r="AO473" i="1"/>
  <c r="AN473" i="1"/>
  <c r="AO472" i="1"/>
  <c r="AN472" i="1"/>
  <c r="AO471" i="1"/>
  <c r="AN471" i="1"/>
  <c r="AO470" i="1"/>
  <c r="AN470" i="1"/>
  <c r="AO469" i="1"/>
  <c r="AN469" i="1"/>
  <c r="AO468" i="1"/>
  <c r="AN468" i="1"/>
  <c r="AO467" i="1"/>
  <c r="AN467" i="1"/>
  <c r="AO466" i="1"/>
  <c r="AN466" i="1"/>
  <c r="AO465" i="1"/>
  <c r="AN465" i="1"/>
  <c r="AO464" i="1"/>
  <c r="AN464" i="1"/>
  <c r="AO463" i="1"/>
  <c r="AN463" i="1"/>
  <c r="AO462" i="1"/>
  <c r="AN462" i="1"/>
  <c r="AO461" i="1"/>
  <c r="AN461" i="1"/>
  <c r="AO460" i="1"/>
  <c r="AN460" i="1"/>
  <c r="AO459" i="1"/>
  <c r="AN459" i="1"/>
  <c r="AO458" i="1"/>
  <c r="AN458" i="1"/>
  <c r="AO457" i="1"/>
  <c r="AN457" i="1"/>
  <c r="AO456" i="1"/>
  <c r="AN456" i="1"/>
  <c r="AO455" i="1"/>
  <c r="AN455" i="1"/>
  <c r="AO454" i="1"/>
  <c r="AN454" i="1"/>
  <c r="AO453" i="1"/>
  <c r="AN453" i="1"/>
  <c r="AO452" i="1"/>
  <c r="AN452" i="1"/>
  <c r="AO451" i="1"/>
  <c r="AN451" i="1"/>
  <c r="AO450" i="1"/>
  <c r="AN450" i="1"/>
  <c r="AO449" i="1"/>
  <c r="AN449" i="1"/>
  <c r="AO448" i="1"/>
  <c r="AN448" i="1"/>
  <c r="AO447" i="1"/>
  <c r="AN447" i="1"/>
  <c r="AO446" i="1"/>
  <c r="AN446" i="1"/>
  <c r="AO445" i="1"/>
  <c r="AN445" i="1"/>
  <c r="AO444" i="1"/>
  <c r="AN444" i="1"/>
  <c r="AO443" i="1"/>
  <c r="AN443" i="1"/>
  <c r="AO442" i="1"/>
  <c r="AN442" i="1"/>
  <c r="AO441" i="1"/>
  <c r="AN441" i="1"/>
  <c r="AO440" i="1"/>
  <c r="AN440" i="1"/>
  <c r="AO439" i="1"/>
  <c r="AN439" i="1"/>
  <c r="AO438" i="1"/>
  <c r="AN438" i="1"/>
  <c r="AO437" i="1"/>
  <c r="AN437" i="1"/>
  <c r="AO436" i="1"/>
  <c r="AN436" i="1"/>
  <c r="AO435" i="1"/>
  <c r="AN435" i="1"/>
  <c r="AO434" i="1"/>
  <c r="AN434" i="1"/>
  <c r="AO433" i="1"/>
  <c r="AN433" i="1"/>
  <c r="AO432" i="1"/>
  <c r="AN432" i="1"/>
  <c r="AO431" i="1"/>
  <c r="AN431" i="1"/>
  <c r="AO430" i="1"/>
  <c r="AN430" i="1"/>
  <c r="AO429" i="1"/>
  <c r="AN429" i="1"/>
  <c r="AO428" i="1"/>
  <c r="AN428" i="1"/>
  <c r="AO427" i="1"/>
  <c r="AN427" i="1"/>
  <c r="AO426" i="1"/>
  <c r="AN426" i="1"/>
  <c r="AO425" i="1"/>
  <c r="AN425" i="1"/>
  <c r="AO424" i="1"/>
  <c r="AN424" i="1"/>
  <c r="AO423" i="1"/>
  <c r="AN423" i="1"/>
  <c r="AO422" i="1"/>
  <c r="AN422" i="1"/>
  <c r="AO421" i="1"/>
  <c r="AN421" i="1"/>
  <c r="AO420" i="1"/>
  <c r="AN420" i="1"/>
  <c r="AO419" i="1"/>
  <c r="AN419" i="1"/>
  <c r="AO418" i="1"/>
  <c r="AN418" i="1"/>
  <c r="AO417" i="1"/>
  <c r="AN417" i="1"/>
  <c r="AO416" i="1"/>
  <c r="AN416" i="1"/>
  <c r="AO415" i="1"/>
  <c r="AN415" i="1"/>
  <c r="AO414" i="1"/>
  <c r="AN414" i="1"/>
  <c r="AO413" i="1"/>
  <c r="AN413" i="1"/>
  <c r="AO412" i="1"/>
  <c r="AN412" i="1"/>
  <c r="AO411" i="1"/>
  <c r="AN411" i="1"/>
  <c r="AO410" i="1"/>
  <c r="AN410" i="1"/>
  <c r="AO409" i="1"/>
  <c r="AN409" i="1"/>
  <c r="AO408" i="1"/>
  <c r="AN408" i="1"/>
  <c r="AO407" i="1"/>
  <c r="AN407" i="1"/>
  <c r="AO406" i="1"/>
  <c r="AN406" i="1"/>
  <c r="AO405" i="1"/>
  <c r="AN405" i="1"/>
  <c r="AO404" i="1"/>
  <c r="AN404" i="1"/>
  <c r="AO403" i="1"/>
  <c r="AN403" i="1"/>
  <c r="AO402" i="1"/>
  <c r="AN402" i="1"/>
  <c r="AO401" i="1"/>
  <c r="AN401" i="1"/>
  <c r="AO400" i="1"/>
  <c r="AN400" i="1"/>
  <c r="AO399" i="1"/>
  <c r="AN399" i="1"/>
  <c r="AO398" i="1"/>
  <c r="AN398" i="1"/>
  <c r="AO397" i="1"/>
  <c r="AN397" i="1"/>
  <c r="AO396" i="1"/>
  <c r="AN396" i="1"/>
  <c r="AO395" i="1"/>
  <c r="AN395" i="1"/>
  <c r="AO394" i="1"/>
  <c r="AN394" i="1"/>
  <c r="AO393" i="1"/>
  <c r="AN393" i="1"/>
  <c r="AO392" i="1"/>
  <c r="AN392" i="1"/>
  <c r="AO391" i="1"/>
  <c r="AN391" i="1"/>
  <c r="AO390" i="1"/>
  <c r="AN390" i="1"/>
  <c r="AO389" i="1"/>
  <c r="AN389" i="1"/>
  <c r="AO388" i="1"/>
  <c r="AN388" i="1"/>
  <c r="AO387" i="1"/>
  <c r="AN387" i="1"/>
  <c r="AO386" i="1"/>
  <c r="AN386" i="1"/>
  <c r="AO385" i="1"/>
  <c r="AN385" i="1"/>
  <c r="AO384" i="1"/>
  <c r="AN384" i="1"/>
  <c r="AO383" i="1"/>
  <c r="AN383" i="1"/>
  <c r="AO382" i="1"/>
  <c r="AN382" i="1"/>
  <c r="AO381" i="1"/>
  <c r="AN381" i="1"/>
  <c r="AO380" i="1"/>
  <c r="AN380" i="1"/>
  <c r="AO379" i="1"/>
  <c r="AN379" i="1"/>
  <c r="AO378" i="1"/>
  <c r="AN378" i="1"/>
  <c r="AO377" i="1"/>
  <c r="AN377" i="1"/>
  <c r="AO376" i="1"/>
  <c r="AN376" i="1"/>
  <c r="AO375" i="1"/>
  <c r="AN375" i="1"/>
  <c r="AO374" i="1"/>
  <c r="AN374" i="1"/>
  <c r="AO373" i="1"/>
  <c r="AN373" i="1"/>
  <c r="AO372" i="1"/>
  <c r="AN372" i="1"/>
  <c r="AO371" i="1"/>
  <c r="AN371" i="1"/>
  <c r="AO370" i="1"/>
  <c r="AN370" i="1"/>
  <c r="AO369" i="1"/>
  <c r="AN369" i="1"/>
  <c r="AO368" i="1"/>
  <c r="AN368" i="1"/>
  <c r="AO367" i="1"/>
  <c r="AN367" i="1"/>
  <c r="AO366" i="1"/>
  <c r="AN366" i="1"/>
  <c r="AO365" i="1"/>
  <c r="AN365" i="1"/>
  <c r="AO364" i="1"/>
  <c r="AN364" i="1"/>
  <c r="AO363" i="1"/>
  <c r="AN363" i="1"/>
  <c r="AO362" i="1"/>
  <c r="AN362" i="1"/>
  <c r="AO361" i="1"/>
  <c r="AN361" i="1"/>
  <c r="AO360" i="1"/>
  <c r="AN360" i="1"/>
  <c r="AO359" i="1"/>
  <c r="AN359" i="1"/>
  <c r="AO358" i="1"/>
  <c r="AN358" i="1"/>
  <c r="AO357" i="1"/>
  <c r="AN357" i="1"/>
  <c r="AO356" i="1"/>
  <c r="AN356" i="1"/>
  <c r="AO355" i="1"/>
  <c r="AN355" i="1"/>
  <c r="AO354" i="1"/>
  <c r="AN354" i="1"/>
  <c r="AO353" i="1"/>
  <c r="AN353" i="1"/>
  <c r="AO352" i="1"/>
  <c r="AN352" i="1"/>
  <c r="AO351" i="1"/>
  <c r="AN351" i="1"/>
  <c r="AO350" i="1"/>
  <c r="AN350" i="1"/>
  <c r="AO349" i="1"/>
  <c r="AN349" i="1"/>
  <c r="AO348" i="1"/>
  <c r="AN348" i="1"/>
  <c r="AO347" i="1"/>
  <c r="AN347" i="1"/>
  <c r="AO346" i="1"/>
  <c r="AN346" i="1"/>
  <c r="AO345" i="1"/>
  <c r="AN345" i="1"/>
  <c r="AO344" i="1"/>
  <c r="AN344" i="1"/>
  <c r="AO343" i="1"/>
  <c r="AN343" i="1"/>
  <c r="AO342" i="1"/>
  <c r="AN342" i="1"/>
  <c r="AO341" i="1"/>
  <c r="AN341" i="1"/>
  <c r="AO340" i="1"/>
  <c r="AN340" i="1"/>
  <c r="AO339" i="1"/>
  <c r="AN339" i="1"/>
  <c r="AO338" i="1"/>
  <c r="AN338" i="1"/>
  <c r="AO337" i="1"/>
  <c r="AN337" i="1"/>
  <c r="AO336" i="1"/>
  <c r="AN336" i="1"/>
  <c r="AO335" i="1"/>
  <c r="AN335" i="1"/>
  <c r="AO334" i="1"/>
  <c r="AN334" i="1"/>
  <c r="AO333" i="1"/>
  <c r="AN333" i="1"/>
  <c r="AO332" i="1"/>
  <c r="AN332" i="1"/>
  <c r="AO331" i="1"/>
  <c r="AN331" i="1"/>
  <c r="AO330" i="1"/>
  <c r="AN330" i="1"/>
  <c r="AO329" i="1"/>
  <c r="AN329" i="1"/>
  <c r="AO328" i="1"/>
  <c r="AN328" i="1"/>
  <c r="AO327" i="1"/>
  <c r="AN327" i="1"/>
  <c r="AO326" i="1"/>
  <c r="AN326" i="1"/>
  <c r="AO325" i="1"/>
  <c r="AN325" i="1"/>
  <c r="AO324" i="1"/>
  <c r="AN324" i="1"/>
  <c r="AO323" i="1"/>
  <c r="AN323" i="1"/>
  <c r="AO322" i="1"/>
  <c r="AN322" i="1"/>
  <c r="AO321" i="1"/>
  <c r="AN321" i="1"/>
  <c r="AO320" i="1"/>
  <c r="AN320" i="1"/>
  <c r="AO319" i="1"/>
  <c r="AN319" i="1"/>
  <c r="AO318" i="1"/>
  <c r="AN318" i="1"/>
  <c r="AO317" i="1"/>
  <c r="AN317" i="1"/>
  <c r="AO316" i="1"/>
  <c r="AN316" i="1"/>
  <c r="AO315" i="1"/>
  <c r="AN315" i="1"/>
  <c r="AO314" i="1"/>
  <c r="AN314" i="1"/>
  <c r="AO313" i="1"/>
  <c r="AN313" i="1"/>
  <c r="AO312" i="1"/>
  <c r="AN312" i="1"/>
  <c r="AO311" i="1"/>
  <c r="AN311" i="1"/>
  <c r="AO310" i="1"/>
  <c r="AN310" i="1"/>
  <c r="AO309" i="1"/>
  <c r="AN309" i="1"/>
  <c r="AO308" i="1"/>
  <c r="AN308" i="1"/>
  <c r="AO307" i="1"/>
  <c r="AN307" i="1"/>
  <c r="AO306" i="1"/>
  <c r="AN306" i="1"/>
  <c r="AO305" i="1"/>
  <c r="AN305" i="1"/>
  <c r="AO304" i="1"/>
  <c r="AN304" i="1"/>
  <c r="AO303" i="1"/>
  <c r="AN303" i="1"/>
  <c r="AO302" i="1"/>
  <c r="AN302" i="1"/>
  <c r="AO301" i="1"/>
  <c r="AN301" i="1"/>
  <c r="AO300" i="1"/>
  <c r="AN300" i="1"/>
  <c r="AO299" i="1"/>
  <c r="AN299" i="1"/>
  <c r="AO298" i="1"/>
  <c r="AN298" i="1"/>
  <c r="AO297" i="1"/>
  <c r="AN297" i="1"/>
  <c r="AO296" i="1"/>
  <c r="AN296" i="1"/>
  <c r="AO295" i="1"/>
  <c r="AN295" i="1"/>
  <c r="AO294" i="1"/>
  <c r="AN294" i="1"/>
  <c r="AO293" i="1"/>
  <c r="AN293" i="1"/>
  <c r="AO292" i="1"/>
  <c r="AN292" i="1"/>
  <c r="AO291" i="1"/>
  <c r="AN291" i="1"/>
  <c r="AO290" i="1"/>
  <c r="AN290" i="1"/>
  <c r="AO289" i="1"/>
  <c r="AN289" i="1"/>
  <c r="AO288" i="1"/>
  <c r="AN288" i="1"/>
  <c r="AO287" i="1"/>
  <c r="AN287" i="1"/>
  <c r="AO286" i="1"/>
  <c r="AN286" i="1"/>
  <c r="AO285" i="1"/>
  <c r="AN285" i="1"/>
  <c r="AO284" i="1"/>
  <c r="AN284" i="1"/>
  <c r="AO283" i="1"/>
  <c r="AN283" i="1"/>
  <c r="AO282" i="1"/>
  <c r="AN282" i="1"/>
  <c r="AO281" i="1"/>
  <c r="AN281" i="1"/>
  <c r="AO280" i="1"/>
  <c r="AN280" i="1"/>
  <c r="AO279" i="1"/>
  <c r="AN279" i="1"/>
  <c r="AO278" i="1"/>
  <c r="AN278" i="1"/>
  <c r="AO277" i="1"/>
  <c r="AN277" i="1"/>
  <c r="AO276" i="1"/>
  <c r="AN276" i="1"/>
  <c r="AO275" i="1"/>
  <c r="AN275" i="1"/>
  <c r="AO274" i="1"/>
  <c r="AN274" i="1"/>
  <c r="AO273" i="1"/>
  <c r="AN273" i="1"/>
  <c r="AO272" i="1"/>
  <c r="AN272" i="1"/>
  <c r="AO271" i="1"/>
  <c r="AN271" i="1"/>
  <c r="AO270" i="1"/>
  <c r="AN270" i="1"/>
  <c r="AO269" i="1"/>
  <c r="AN269" i="1"/>
  <c r="AO268" i="1"/>
  <c r="AN268" i="1"/>
  <c r="AO267" i="1"/>
  <c r="AN267" i="1"/>
  <c r="AO266" i="1"/>
  <c r="AN266" i="1"/>
  <c r="AO265" i="1"/>
  <c r="AN265" i="1"/>
  <c r="AO264" i="1"/>
  <c r="AN264" i="1"/>
  <c r="AO263" i="1"/>
  <c r="AN263" i="1"/>
  <c r="AO262" i="1"/>
  <c r="AN262" i="1"/>
  <c r="AO261" i="1"/>
  <c r="AN261" i="1"/>
  <c r="AO260" i="1"/>
  <c r="AN260" i="1"/>
  <c r="AO259" i="1"/>
  <c r="AN259" i="1"/>
  <c r="AO258" i="1"/>
  <c r="AN258" i="1"/>
  <c r="AO257" i="1"/>
  <c r="AN257" i="1"/>
  <c r="AO256" i="1"/>
  <c r="AN256" i="1"/>
  <c r="AO255" i="1"/>
  <c r="AN255" i="1"/>
  <c r="AO254" i="1"/>
  <c r="AN254" i="1"/>
  <c r="AO253" i="1"/>
  <c r="AN253" i="1"/>
  <c r="AO252" i="1"/>
  <c r="AN252" i="1"/>
  <c r="AO251" i="1"/>
  <c r="AN251" i="1"/>
  <c r="AO250" i="1"/>
  <c r="AN250" i="1"/>
  <c r="AO249" i="1"/>
  <c r="AN249" i="1"/>
  <c r="AO248" i="1"/>
  <c r="AN248" i="1"/>
  <c r="AO247" i="1"/>
  <c r="AN247" i="1"/>
  <c r="AO246" i="1"/>
  <c r="AN246" i="1"/>
  <c r="AO245" i="1"/>
  <c r="AN245" i="1"/>
  <c r="AO244" i="1"/>
  <c r="AN244" i="1"/>
  <c r="AO243" i="1"/>
  <c r="AN243" i="1"/>
  <c r="AO242" i="1"/>
  <c r="AN242" i="1"/>
  <c r="AO241" i="1"/>
  <c r="AN241" i="1"/>
  <c r="AO240" i="1"/>
  <c r="AN240" i="1"/>
  <c r="AO239" i="1"/>
  <c r="AN239" i="1"/>
  <c r="AO238" i="1"/>
  <c r="AN238" i="1"/>
  <c r="AO237" i="1"/>
  <c r="AN237" i="1"/>
  <c r="AO236" i="1"/>
  <c r="AN236" i="1"/>
  <c r="AO235" i="1"/>
  <c r="AN235" i="1"/>
  <c r="AO234" i="1"/>
  <c r="AN234" i="1"/>
  <c r="AO233" i="1"/>
  <c r="AN233" i="1"/>
  <c r="AO232" i="1"/>
  <c r="AN232" i="1"/>
  <c r="AO231" i="1"/>
  <c r="AN231" i="1"/>
  <c r="AO230" i="1"/>
  <c r="AN230" i="1"/>
  <c r="AO229" i="1"/>
  <c r="AN229" i="1"/>
  <c r="AO228" i="1"/>
  <c r="AN228" i="1"/>
  <c r="AO227" i="1"/>
  <c r="AN227" i="1"/>
  <c r="AO226" i="1"/>
  <c r="AN226" i="1"/>
  <c r="AO225" i="1"/>
  <c r="AN225" i="1"/>
  <c r="AO224" i="1"/>
  <c r="AN224" i="1"/>
  <c r="AO223" i="1"/>
  <c r="AN223" i="1"/>
  <c r="AO222" i="1"/>
  <c r="AN222" i="1"/>
  <c r="AO221" i="1"/>
  <c r="AN221" i="1"/>
  <c r="AO220" i="1"/>
  <c r="AN220" i="1"/>
  <c r="AO219" i="1"/>
  <c r="AN219" i="1"/>
  <c r="AO218" i="1"/>
  <c r="AN218" i="1"/>
  <c r="AO217" i="1"/>
  <c r="AN217" i="1"/>
  <c r="AO216" i="1"/>
  <c r="AN216" i="1"/>
  <c r="AO215" i="1"/>
  <c r="AN215" i="1"/>
  <c r="AO214" i="1"/>
  <c r="AN214" i="1"/>
  <c r="AO213" i="1"/>
  <c r="AN213" i="1"/>
  <c r="AO212" i="1"/>
  <c r="AN212" i="1"/>
  <c r="AO211" i="1"/>
  <c r="AN211" i="1"/>
  <c r="AO210" i="1"/>
  <c r="AN210" i="1"/>
  <c r="AO209" i="1"/>
  <c r="AN209" i="1"/>
  <c r="AO208" i="1"/>
  <c r="AN208" i="1"/>
  <c r="AO207" i="1"/>
  <c r="AN207" i="1"/>
  <c r="AO206" i="1"/>
  <c r="AN206" i="1"/>
  <c r="AO205" i="1"/>
  <c r="AN205" i="1"/>
  <c r="AO204" i="1"/>
  <c r="AN204" i="1"/>
  <c r="AO203" i="1"/>
  <c r="AN203" i="1"/>
  <c r="AO202" i="1"/>
  <c r="AN202" i="1"/>
  <c r="AO201" i="1"/>
  <c r="AN201" i="1"/>
  <c r="AO200" i="1"/>
  <c r="AN200" i="1"/>
  <c r="AO199" i="1"/>
  <c r="AN199" i="1"/>
  <c r="AO198" i="1"/>
  <c r="AN198" i="1"/>
  <c r="AO197" i="1"/>
  <c r="AN197" i="1"/>
  <c r="AO196" i="1"/>
  <c r="AN196" i="1"/>
  <c r="AO195" i="1"/>
  <c r="AN195" i="1"/>
  <c r="AO194" i="1"/>
  <c r="AN194" i="1"/>
  <c r="AO193" i="1"/>
  <c r="AN193" i="1"/>
  <c r="AO192" i="1"/>
  <c r="AN192" i="1"/>
  <c r="AO191" i="1"/>
  <c r="AN191" i="1"/>
  <c r="AO190" i="1"/>
  <c r="AN190" i="1"/>
  <c r="AO189" i="1"/>
  <c r="AN189" i="1"/>
  <c r="AO188" i="1"/>
  <c r="AN188" i="1"/>
  <c r="AO187" i="1"/>
  <c r="AN187" i="1"/>
  <c r="AO186" i="1"/>
  <c r="AN186" i="1"/>
  <c r="AO185" i="1"/>
  <c r="AN185" i="1"/>
  <c r="AO184" i="1"/>
  <c r="AN184" i="1"/>
  <c r="AO183" i="1"/>
  <c r="AN183" i="1"/>
  <c r="AO182" i="1"/>
  <c r="AN182" i="1"/>
  <c r="AO181" i="1"/>
  <c r="AN181" i="1"/>
  <c r="AO180" i="1"/>
  <c r="AN180" i="1"/>
  <c r="AO179" i="1"/>
  <c r="AN179" i="1"/>
  <c r="AO178" i="1"/>
  <c r="AN178" i="1"/>
  <c r="AO177" i="1"/>
  <c r="AN177" i="1"/>
  <c r="AO176" i="1"/>
  <c r="AN176" i="1"/>
  <c r="AO175" i="1"/>
  <c r="AN175" i="1"/>
  <c r="AO174" i="1"/>
  <c r="AN174" i="1"/>
  <c r="AO173" i="1"/>
  <c r="AN173" i="1"/>
  <c r="AO172" i="1"/>
  <c r="AN172" i="1"/>
  <c r="AO171" i="1"/>
  <c r="AN171" i="1"/>
  <c r="AO170" i="1"/>
  <c r="AN170" i="1"/>
  <c r="AO169" i="1"/>
  <c r="AN169" i="1"/>
  <c r="AO168" i="1"/>
  <c r="AN168" i="1"/>
  <c r="AO167" i="1"/>
  <c r="AN167" i="1"/>
  <c r="AO166" i="1"/>
  <c r="AN166" i="1"/>
  <c r="AO165" i="1"/>
  <c r="AN165" i="1"/>
  <c r="AO164" i="1"/>
  <c r="AN164" i="1"/>
  <c r="AO163" i="1"/>
  <c r="AN163" i="1"/>
  <c r="AO162" i="1"/>
  <c r="AN162" i="1"/>
  <c r="AO161" i="1"/>
  <c r="AN161" i="1"/>
  <c r="AO160" i="1"/>
  <c r="AN160" i="1"/>
  <c r="AO159" i="1"/>
  <c r="AN159" i="1"/>
  <c r="AO158" i="1"/>
  <c r="AN158" i="1"/>
  <c r="AO157" i="1"/>
  <c r="AN157" i="1"/>
  <c r="AO156" i="1"/>
  <c r="AN156" i="1"/>
  <c r="AO155" i="1"/>
  <c r="AN155" i="1"/>
  <c r="AO154" i="1"/>
  <c r="AN154" i="1"/>
  <c r="AO153" i="1"/>
  <c r="AN153" i="1"/>
  <c r="AO152" i="1"/>
  <c r="AN152" i="1"/>
  <c r="AO151" i="1"/>
  <c r="AN151" i="1"/>
  <c r="AO150" i="1"/>
  <c r="AN150" i="1"/>
  <c r="AO149" i="1"/>
  <c r="AN149" i="1"/>
  <c r="AO148" i="1"/>
  <c r="AN148" i="1"/>
  <c r="AO147" i="1"/>
  <c r="AN147" i="1"/>
  <c r="AO146" i="1"/>
  <c r="AN146" i="1"/>
  <c r="AO145" i="1"/>
  <c r="AN145" i="1"/>
  <c r="AO144" i="1"/>
  <c r="AN144" i="1"/>
  <c r="AO143" i="1"/>
  <c r="AN143" i="1"/>
  <c r="AO142" i="1"/>
  <c r="AN142" i="1"/>
  <c r="AO141" i="1"/>
  <c r="AN141" i="1"/>
  <c r="AO140" i="1"/>
  <c r="AN140" i="1"/>
  <c r="AO139" i="1"/>
  <c r="AN139" i="1"/>
  <c r="AO138" i="1"/>
  <c r="AN138" i="1"/>
  <c r="AO137" i="1"/>
  <c r="AN137" i="1"/>
  <c r="AO136" i="1"/>
  <c r="AN136" i="1"/>
  <c r="AO135" i="1"/>
  <c r="AN135" i="1"/>
  <c r="AO134" i="1"/>
  <c r="AN134" i="1"/>
  <c r="AO133" i="1"/>
  <c r="AN133" i="1"/>
  <c r="AO132" i="1"/>
  <c r="AN132" i="1"/>
  <c r="AO131" i="1"/>
  <c r="AN131" i="1"/>
  <c r="AO130" i="1"/>
  <c r="AN130" i="1"/>
  <c r="AO129" i="1"/>
  <c r="AN129" i="1"/>
  <c r="AO128" i="1"/>
  <c r="AN128" i="1"/>
  <c r="AO127" i="1"/>
  <c r="AN127" i="1"/>
  <c r="AO126" i="1"/>
  <c r="AN126" i="1"/>
  <c r="AO125" i="1"/>
  <c r="AN125" i="1"/>
  <c r="AO124" i="1"/>
  <c r="AN124" i="1"/>
  <c r="AO123" i="1"/>
  <c r="AN123" i="1"/>
  <c r="AO122" i="1"/>
  <c r="AN122" i="1"/>
  <c r="AO121" i="1"/>
  <c r="AN121" i="1"/>
  <c r="AO120" i="1"/>
  <c r="AN120" i="1"/>
  <c r="AO119" i="1"/>
  <c r="AN119" i="1"/>
  <c r="AO118" i="1"/>
  <c r="AN118" i="1"/>
  <c r="AO117" i="1"/>
  <c r="AN117" i="1"/>
  <c r="AO116" i="1"/>
  <c r="AN116" i="1"/>
  <c r="AO115" i="1"/>
  <c r="AN115" i="1"/>
  <c r="AO114" i="1"/>
  <c r="AN114" i="1"/>
  <c r="AO113" i="1"/>
  <c r="AN113" i="1"/>
  <c r="AO112" i="1"/>
  <c r="AN112" i="1"/>
  <c r="AO111" i="1"/>
  <c r="AN111" i="1"/>
  <c r="AO110" i="1"/>
  <c r="AN110" i="1"/>
  <c r="AO109" i="1"/>
  <c r="AN109" i="1"/>
  <c r="AO108" i="1"/>
  <c r="AN108" i="1"/>
  <c r="AO107" i="1"/>
  <c r="AN107" i="1"/>
  <c r="AO106" i="1"/>
  <c r="AN106" i="1"/>
  <c r="AO105" i="1"/>
  <c r="AN105" i="1"/>
  <c r="AO104" i="1"/>
  <c r="AN104" i="1"/>
  <c r="AO103" i="1"/>
  <c r="AN103" i="1"/>
  <c r="AO102" i="1"/>
  <c r="AN102" i="1"/>
  <c r="AO101" i="1"/>
  <c r="AN101" i="1"/>
  <c r="AO100" i="1"/>
  <c r="AN100" i="1"/>
  <c r="AO99" i="1"/>
  <c r="AN99" i="1"/>
  <c r="AO98" i="1"/>
  <c r="AN98" i="1"/>
  <c r="AO97" i="1"/>
  <c r="AN97" i="1"/>
  <c r="AO96" i="1"/>
  <c r="AN96" i="1"/>
  <c r="AO95" i="1"/>
  <c r="AN95" i="1"/>
  <c r="AO94" i="1"/>
  <c r="AN94" i="1"/>
  <c r="AO93" i="1"/>
  <c r="AN93" i="1"/>
  <c r="AO92" i="1"/>
  <c r="AN92" i="1"/>
  <c r="AO91" i="1"/>
  <c r="AN91" i="1"/>
  <c r="AO90" i="1"/>
  <c r="AN90" i="1"/>
  <c r="AO89" i="1"/>
  <c r="AN89" i="1"/>
  <c r="AO88" i="1"/>
  <c r="AN88" i="1"/>
  <c r="AO87" i="1"/>
  <c r="AN87" i="1"/>
  <c r="AO86" i="1"/>
  <c r="AN86" i="1"/>
  <c r="AO85" i="1"/>
  <c r="AN85" i="1"/>
  <c r="AO84" i="1"/>
  <c r="AN84" i="1"/>
  <c r="AO83" i="1"/>
  <c r="AN83" i="1"/>
  <c r="AO82" i="1"/>
  <c r="AN82" i="1"/>
  <c r="AO81" i="1"/>
  <c r="AN81" i="1"/>
  <c r="AO80" i="1"/>
  <c r="AN80" i="1"/>
  <c r="AO79" i="1"/>
  <c r="AN79" i="1"/>
  <c r="AO78" i="1"/>
  <c r="AN78" i="1"/>
  <c r="AO77" i="1"/>
  <c r="AN77" i="1"/>
  <c r="AO76" i="1"/>
  <c r="AN76" i="1"/>
  <c r="AO75" i="1"/>
  <c r="AN75" i="1"/>
  <c r="AO74" i="1"/>
  <c r="AN74" i="1"/>
  <c r="AO73" i="1"/>
  <c r="AN73" i="1"/>
  <c r="AO72" i="1"/>
  <c r="AN72" i="1"/>
  <c r="AO71" i="1"/>
  <c r="AN71" i="1"/>
  <c r="AO70" i="1"/>
  <c r="AN70" i="1"/>
  <c r="AO69" i="1"/>
  <c r="AN69" i="1"/>
  <c r="AO68" i="1"/>
  <c r="AN68" i="1"/>
  <c r="AO67" i="1"/>
  <c r="AN67" i="1"/>
  <c r="AO66" i="1"/>
  <c r="AN66" i="1"/>
  <c r="AO65" i="1"/>
  <c r="AN65" i="1"/>
  <c r="AO64" i="1"/>
  <c r="AN64" i="1"/>
  <c r="AO63" i="1"/>
  <c r="AN63" i="1"/>
  <c r="AO62" i="1"/>
  <c r="AN62" i="1"/>
  <c r="AO61" i="1"/>
  <c r="AN61" i="1"/>
  <c r="AO60" i="1"/>
  <c r="AN60" i="1"/>
  <c r="AO59" i="1"/>
  <c r="AN59" i="1"/>
  <c r="AO58" i="1"/>
  <c r="AN58" i="1"/>
  <c r="AO57" i="1"/>
  <c r="AN57" i="1"/>
  <c r="AO56" i="1"/>
  <c r="AN56" i="1"/>
  <c r="AO55" i="1"/>
  <c r="AN55" i="1"/>
  <c r="AO54" i="1"/>
  <c r="AN54" i="1"/>
  <c r="AO53" i="1"/>
  <c r="AN53" i="1"/>
  <c r="AO52" i="1"/>
  <c r="AN52" i="1"/>
  <c r="AO51" i="1"/>
  <c r="AN51" i="1"/>
  <c r="AO50" i="1"/>
  <c r="AN50" i="1"/>
  <c r="AO49" i="1"/>
  <c r="AN49" i="1"/>
  <c r="AO48" i="1"/>
  <c r="AN48" i="1"/>
  <c r="AO47" i="1"/>
  <c r="AN47" i="1"/>
  <c r="AO46" i="1"/>
  <c r="AN46" i="1"/>
  <c r="AO45" i="1"/>
  <c r="AN45" i="1"/>
  <c r="AO44" i="1"/>
  <c r="AN44" i="1"/>
  <c r="AO43" i="1"/>
  <c r="AN43" i="1"/>
  <c r="AO42" i="1"/>
  <c r="AN42" i="1"/>
  <c r="AO41" i="1"/>
  <c r="AN41" i="1"/>
  <c r="AO40" i="1"/>
  <c r="AN40" i="1"/>
  <c r="AO39" i="1"/>
  <c r="AN39" i="1"/>
  <c r="AO38" i="1"/>
  <c r="AN38" i="1"/>
  <c r="AO37" i="1"/>
  <c r="AN37" i="1"/>
  <c r="AO36" i="1"/>
  <c r="AN36" i="1"/>
  <c r="AO35" i="1"/>
  <c r="AN35" i="1"/>
  <c r="AO34" i="1"/>
  <c r="AN34" i="1"/>
  <c r="AO33" i="1"/>
  <c r="AN33" i="1"/>
  <c r="AO32" i="1"/>
  <c r="AN32" i="1"/>
  <c r="AO31" i="1"/>
  <c r="AN31" i="1"/>
  <c r="AO30" i="1"/>
  <c r="AN30" i="1"/>
  <c r="AO29" i="1"/>
  <c r="AN29" i="1"/>
  <c r="AO28" i="1"/>
  <c r="AN28" i="1"/>
  <c r="AO27" i="1"/>
  <c r="AN27" i="1"/>
  <c r="AO26" i="1"/>
  <c r="AN26" i="1"/>
  <c r="AO25" i="1"/>
  <c r="AN25" i="1"/>
  <c r="AO24" i="1"/>
  <c r="AN24" i="1"/>
  <c r="AO23" i="1"/>
  <c r="AN23" i="1"/>
  <c r="AO22" i="1"/>
  <c r="AN22" i="1"/>
  <c r="AO21" i="1"/>
  <c r="AN21" i="1"/>
  <c r="AO20" i="1"/>
  <c r="AN20" i="1"/>
  <c r="AO19" i="1"/>
  <c r="AN19" i="1"/>
  <c r="AO18" i="1"/>
  <c r="AN18" i="1"/>
  <c r="AO17" i="1"/>
  <c r="AN17" i="1"/>
  <c r="AO16" i="1"/>
  <c r="AN16" i="1"/>
  <c r="AO15" i="1"/>
  <c r="AN15" i="1"/>
  <c r="AO14" i="1"/>
  <c r="AN14" i="1"/>
  <c r="AO13" i="1"/>
  <c r="AN13" i="1"/>
  <c r="AO12" i="1"/>
  <c r="AN12" i="1"/>
  <c r="AO11" i="1"/>
  <c r="AN11" i="1"/>
  <c r="AO10" i="1"/>
  <c r="AN10" i="1"/>
  <c r="AO9" i="1"/>
  <c r="AN9" i="1"/>
  <c r="AO8" i="1"/>
  <c r="AN8" i="1"/>
  <c r="AN7" i="1"/>
  <c r="AI9" i="1" l="1"/>
  <c r="AB8" i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C7" i="1"/>
  <c r="D7" i="1" s="1"/>
  <c r="F7" i="1" s="1"/>
  <c r="E8" i="1" l="1"/>
  <c r="E12" i="1"/>
  <c r="E16" i="1"/>
  <c r="G16" i="1" s="1"/>
  <c r="E20" i="1"/>
  <c r="G20" i="1" s="1"/>
  <c r="E24" i="1"/>
  <c r="E28" i="1"/>
  <c r="E32" i="1"/>
  <c r="G32" i="1" s="1"/>
  <c r="E36" i="1"/>
  <c r="G36" i="1" s="1"/>
  <c r="E40" i="1"/>
  <c r="E44" i="1"/>
  <c r="E48" i="1"/>
  <c r="G48" i="1" s="1"/>
  <c r="E52" i="1"/>
  <c r="G52" i="1" s="1"/>
  <c r="E56" i="1"/>
  <c r="E60" i="1"/>
  <c r="E64" i="1"/>
  <c r="G64" i="1" s="1"/>
  <c r="E68" i="1"/>
  <c r="G68" i="1" s="1"/>
  <c r="E72" i="1"/>
  <c r="E76" i="1"/>
  <c r="E80" i="1"/>
  <c r="G80" i="1" s="1"/>
  <c r="E84" i="1"/>
  <c r="G84" i="1" s="1"/>
  <c r="E88" i="1"/>
  <c r="E92" i="1"/>
  <c r="E96" i="1"/>
  <c r="G96" i="1" s="1"/>
  <c r="E100" i="1"/>
  <c r="G100" i="1" s="1"/>
  <c r="E104" i="1"/>
  <c r="E108" i="1"/>
  <c r="E112" i="1"/>
  <c r="G112" i="1" s="1"/>
  <c r="E116" i="1"/>
  <c r="G116" i="1" s="1"/>
  <c r="E120" i="1"/>
  <c r="E124" i="1"/>
  <c r="E128" i="1"/>
  <c r="E132" i="1"/>
  <c r="G132" i="1" s="1"/>
  <c r="E136" i="1"/>
  <c r="E140" i="1"/>
  <c r="E144" i="1"/>
  <c r="G144" i="1" s="1"/>
  <c r="E148" i="1"/>
  <c r="G148" i="1" s="1"/>
  <c r="E152" i="1"/>
  <c r="E156" i="1"/>
  <c r="E160" i="1"/>
  <c r="G160" i="1" s="1"/>
  <c r="E164" i="1"/>
  <c r="G164" i="1" s="1"/>
  <c r="E168" i="1"/>
  <c r="E172" i="1"/>
  <c r="E176" i="1"/>
  <c r="G176" i="1" s="1"/>
  <c r="E180" i="1"/>
  <c r="G180" i="1" s="1"/>
  <c r="E184" i="1"/>
  <c r="E188" i="1"/>
  <c r="E192" i="1"/>
  <c r="G192" i="1" s="1"/>
  <c r="E196" i="1"/>
  <c r="G196" i="1" s="1"/>
  <c r="E200" i="1"/>
  <c r="E204" i="1"/>
  <c r="E208" i="1"/>
  <c r="G208" i="1" s="1"/>
  <c r="E212" i="1"/>
  <c r="G212" i="1" s="1"/>
  <c r="E216" i="1"/>
  <c r="E220" i="1"/>
  <c r="E224" i="1"/>
  <c r="G224" i="1" s="1"/>
  <c r="E228" i="1"/>
  <c r="G228" i="1" s="1"/>
  <c r="E232" i="1"/>
  <c r="E236" i="1"/>
  <c r="E240" i="1"/>
  <c r="G240" i="1" s="1"/>
  <c r="E244" i="1"/>
  <c r="G244" i="1" s="1"/>
  <c r="E248" i="1"/>
  <c r="E252" i="1"/>
  <c r="E256" i="1"/>
  <c r="G256" i="1" s="1"/>
  <c r="E260" i="1"/>
  <c r="G260" i="1" s="1"/>
  <c r="E264" i="1"/>
  <c r="E268" i="1"/>
  <c r="E272" i="1"/>
  <c r="G272" i="1" s="1"/>
  <c r="E276" i="1"/>
  <c r="G276" i="1" s="1"/>
  <c r="E280" i="1"/>
  <c r="E284" i="1"/>
  <c r="E288" i="1"/>
  <c r="G288" i="1" s="1"/>
  <c r="E292" i="1"/>
  <c r="G292" i="1" s="1"/>
  <c r="E296" i="1"/>
  <c r="E300" i="1"/>
  <c r="E304" i="1"/>
  <c r="G304" i="1" s="1"/>
  <c r="E308" i="1"/>
  <c r="G308" i="1" s="1"/>
  <c r="E312" i="1"/>
  <c r="E316" i="1"/>
  <c r="E320" i="1"/>
  <c r="G320" i="1" s="1"/>
  <c r="E324" i="1"/>
  <c r="G324" i="1" s="1"/>
  <c r="E328" i="1"/>
  <c r="E332" i="1"/>
  <c r="E336" i="1"/>
  <c r="E340" i="1"/>
  <c r="G340" i="1" s="1"/>
  <c r="E344" i="1"/>
  <c r="E9" i="1"/>
  <c r="E13" i="1"/>
  <c r="E17" i="1"/>
  <c r="G17" i="1" s="1"/>
  <c r="E21" i="1"/>
  <c r="E25" i="1"/>
  <c r="E29" i="1"/>
  <c r="E33" i="1"/>
  <c r="G33" i="1" s="1"/>
  <c r="E37" i="1"/>
  <c r="E41" i="1"/>
  <c r="E45" i="1"/>
  <c r="G45" i="1" s="1"/>
  <c r="E49" i="1"/>
  <c r="G49" i="1" s="1"/>
  <c r="E53" i="1"/>
  <c r="E57" i="1"/>
  <c r="E61" i="1"/>
  <c r="E65" i="1"/>
  <c r="G65" i="1" s="1"/>
  <c r="E69" i="1"/>
  <c r="E73" i="1"/>
  <c r="E77" i="1"/>
  <c r="G77" i="1" s="1"/>
  <c r="E81" i="1"/>
  <c r="G81" i="1" s="1"/>
  <c r="E85" i="1"/>
  <c r="E89" i="1"/>
  <c r="E93" i="1"/>
  <c r="G93" i="1" s="1"/>
  <c r="E97" i="1"/>
  <c r="G97" i="1" s="1"/>
  <c r="E101" i="1"/>
  <c r="E105" i="1"/>
  <c r="E109" i="1"/>
  <c r="G109" i="1" s="1"/>
  <c r="E113" i="1"/>
  <c r="G113" i="1" s="1"/>
  <c r="E117" i="1"/>
  <c r="E121" i="1"/>
  <c r="E125" i="1"/>
  <c r="G125" i="1" s="1"/>
  <c r="E129" i="1"/>
  <c r="G129" i="1" s="1"/>
  <c r="E133" i="1"/>
  <c r="E137" i="1"/>
  <c r="E141" i="1"/>
  <c r="E145" i="1"/>
  <c r="G145" i="1" s="1"/>
  <c r="E149" i="1"/>
  <c r="E153" i="1"/>
  <c r="E157" i="1"/>
  <c r="E161" i="1"/>
  <c r="G161" i="1" s="1"/>
  <c r="E165" i="1"/>
  <c r="E169" i="1"/>
  <c r="E173" i="1"/>
  <c r="E177" i="1"/>
  <c r="G177" i="1" s="1"/>
  <c r="E181" i="1"/>
  <c r="E185" i="1"/>
  <c r="E189" i="1"/>
  <c r="G189" i="1" s="1"/>
  <c r="E193" i="1"/>
  <c r="G193" i="1" s="1"/>
  <c r="E197" i="1"/>
  <c r="E201" i="1"/>
  <c r="E205" i="1"/>
  <c r="G205" i="1" s="1"/>
  <c r="E209" i="1"/>
  <c r="G209" i="1" s="1"/>
  <c r="E213" i="1"/>
  <c r="E10" i="1"/>
  <c r="G10" i="1" s="1"/>
  <c r="H10" i="1" s="1"/>
  <c r="I10" i="1" s="1"/>
  <c r="E14" i="1"/>
  <c r="G14" i="1" s="1"/>
  <c r="E18" i="1"/>
  <c r="G18" i="1" s="1"/>
  <c r="E22" i="1"/>
  <c r="E11" i="1"/>
  <c r="E26" i="1"/>
  <c r="G26" i="1" s="1"/>
  <c r="E34" i="1"/>
  <c r="G34" i="1" s="1"/>
  <c r="E42" i="1"/>
  <c r="E50" i="1"/>
  <c r="E58" i="1"/>
  <c r="G58" i="1" s="1"/>
  <c r="E66" i="1"/>
  <c r="G66" i="1" s="1"/>
  <c r="E74" i="1"/>
  <c r="E82" i="1"/>
  <c r="E90" i="1"/>
  <c r="G90" i="1" s="1"/>
  <c r="E98" i="1"/>
  <c r="G98" i="1" s="1"/>
  <c r="E106" i="1"/>
  <c r="E114" i="1"/>
  <c r="E122" i="1"/>
  <c r="G122" i="1" s="1"/>
  <c r="E130" i="1"/>
  <c r="G130" i="1" s="1"/>
  <c r="E138" i="1"/>
  <c r="E146" i="1"/>
  <c r="E154" i="1"/>
  <c r="G154" i="1" s="1"/>
  <c r="E162" i="1"/>
  <c r="G162" i="1" s="1"/>
  <c r="E170" i="1"/>
  <c r="E178" i="1"/>
  <c r="E186" i="1"/>
  <c r="E194" i="1"/>
  <c r="G194" i="1" s="1"/>
  <c r="E202" i="1"/>
  <c r="E210" i="1"/>
  <c r="E217" i="1"/>
  <c r="E222" i="1"/>
  <c r="G222" i="1" s="1"/>
  <c r="E227" i="1"/>
  <c r="E233" i="1"/>
  <c r="E238" i="1"/>
  <c r="E243" i="1"/>
  <c r="G243" i="1" s="1"/>
  <c r="E249" i="1"/>
  <c r="E254" i="1"/>
  <c r="E259" i="1"/>
  <c r="G259" i="1" s="1"/>
  <c r="E265" i="1"/>
  <c r="G265" i="1" s="1"/>
  <c r="E270" i="1"/>
  <c r="E275" i="1"/>
  <c r="E281" i="1"/>
  <c r="G281" i="1" s="1"/>
  <c r="E286" i="1"/>
  <c r="G286" i="1" s="1"/>
  <c r="E291" i="1"/>
  <c r="E297" i="1"/>
  <c r="E302" i="1"/>
  <c r="E307" i="1"/>
  <c r="G307" i="1" s="1"/>
  <c r="E313" i="1"/>
  <c r="E318" i="1"/>
  <c r="E323" i="1"/>
  <c r="G323" i="1" s="1"/>
  <c r="E329" i="1"/>
  <c r="G329" i="1" s="1"/>
  <c r="E334" i="1"/>
  <c r="E339" i="1"/>
  <c r="E345" i="1"/>
  <c r="G345" i="1" s="1"/>
  <c r="E349" i="1"/>
  <c r="G349" i="1" s="1"/>
  <c r="E353" i="1"/>
  <c r="E357" i="1"/>
  <c r="E361" i="1"/>
  <c r="G361" i="1" s="1"/>
  <c r="E365" i="1"/>
  <c r="G365" i="1" s="1"/>
  <c r="E369" i="1"/>
  <c r="E373" i="1"/>
  <c r="E377" i="1"/>
  <c r="G377" i="1" s="1"/>
  <c r="E381" i="1"/>
  <c r="G381" i="1" s="1"/>
  <c r="E385" i="1"/>
  <c r="E389" i="1"/>
  <c r="E393" i="1"/>
  <c r="G393" i="1" s="1"/>
  <c r="E397" i="1"/>
  <c r="G397" i="1" s="1"/>
  <c r="E401" i="1"/>
  <c r="E405" i="1"/>
  <c r="E409" i="1"/>
  <c r="G409" i="1" s="1"/>
  <c r="E413" i="1"/>
  <c r="G413" i="1" s="1"/>
  <c r="E417" i="1"/>
  <c r="E421" i="1"/>
  <c r="E425" i="1"/>
  <c r="G425" i="1" s="1"/>
  <c r="E429" i="1"/>
  <c r="G429" i="1" s="1"/>
  <c r="E433" i="1"/>
  <c r="E437" i="1"/>
  <c r="E441" i="1"/>
  <c r="E445" i="1"/>
  <c r="G445" i="1" s="1"/>
  <c r="E449" i="1"/>
  <c r="E453" i="1"/>
  <c r="E457" i="1"/>
  <c r="E461" i="1"/>
  <c r="G461" i="1" s="1"/>
  <c r="E465" i="1"/>
  <c r="E469" i="1"/>
  <c r="E473" i="1"/>
  <c r="E477" i="1"/>
  <c r="G477" i="1" s="1"/>
  <c r="E481" i="1"/>
  <c r="E485" i="1"/>
  <c r="E489" i="1"/>
  <c r="G489" i="1" s="1"/>
  <c r="E15" i="1"/>
  <c r="G15" i="1" s="1"/>
  <c r="E27" i="1"/>
  <c r="E35" i="1"/>
  <c r="E43" i="1"/>
  <c r="G43" i="1" s="1"/>
  <c r="E51" i="1"/>
  <c r="G51" i="1" s="1"/>
  <c r="E59" i="1"/>
  <c r="E67" i="1"/>
  <c r="E75" i="1"/>
  <c r="E83" i="1"/>
  <c r="G83" i="1" s="1"/>
  <c r="E91" i="1"/>
  <c r="E99" i="1"/>
  <c r="E107" i="1"/>
  <c r="G107" i="1" s="1"/>
  <c r="E115" i="1"/>
  <c r="G115" i="1" s="1"/>
  <c r="E123" i="1"/>
  <c r="E131" i="1"/>
  <c r="E139" i="1"/>
  <c r="G139" i="1" s="1"/>
  <c r="E147" i="1"/>
  <c r="G147" i="1" s="1"/>
  <c r="E155" i="1"/>
  <c r="E163" i="1"/>
  <c r="E171" i="1"/>
  <c r="G171" i="1" s="1"/>
  <c r="E179" i="1"/>
  <c r="G179" i="1" s="1"/>
  <c r="E187" i="1"/>
  <c r="E195" i="1"/>
  <c r="E203" i="1"/>
  <c r="G203" i="1" s="1"/>
  <c r="E211" i="1"/>
  <c r="G211" i="1" s="1"/>
  <c r="E218" i="1"/>
  <c r="E223" i="1"/>
  <c r="E229" i="1"/>
  <c r="G229" i="1" s="1"/>
  <c r="E234" i="1"/>
  <c r="G234" i="1" s="1"/>
  <c r="E239" i="1"/>
  <c r="E245" i="1"/>
  <c r="E250" i="1"/>
  <c r="G250" i="1" s="1"/>
  <c r="E255" i="1"/>
  <c r="G255" i="1" s="1"/>
  <c r="E261" i="1"/>
  <c r="E266" i="1"/>
  <c r="E271" i="1"/>
  <c r="G271" i="1" s="1"/>
  <c r="E277" i="1"/>
  <c r="G277" i="1" s="1"/>
  <c r="E282" i="1"/>
  <c r="E287" i="1"/>
  <c r="E293" i="1"/>
  <c r="G293" i="1" s="1"/>
  <c r="E298" i="1"/>
  <c r="G298" i="1" s="1"/>
  <c r="E303" i="1"/>
  <c r="E309" i="1"/>
  <c r="E314" i="1"/>
  <c r="G314" i="1" s="1"/>
  <c r="E319" i="1"/>
  <c r="G319" i="1" s="1"/>
  <c r="E325" i="1"/>
  <c r="E330" i="1"/>
  <c r="E335" i="1"/>
  <c r="G335" i="1" s="1"/>
  <c r="E341" i="1"/>
  <c r="G341" i="1" s="1"/>
  <c r="E346" i="1"/>
  <c r="E350" i="1"/>
  <c r="E354" i="1"/>
  <c r="G354" i="1" s="1"/>
  <c r="E358" i="1"/>
  <c r="G358" i="1" s="1"/>
  <c r="E362" i="1"/>
  <c r="E366" i="1"/>
  <c r="E370" i="1"/>
  <c r="G370" i="1" s="1"/>
  <c r="E374" i="1"/>
  <c r="G374" i="1" s="1"/>
  <c r="E378" i="1"/>
  <c r="E382" i="1"/>
  <c r="E386" i="1"/>
  <c r="G386" i="1" s="1"/>
  <c r="E390" i="1"/>
  <c r="G390" i="1" s="1"/>
  <c r="E394" i="1"/>
  <c r="E398" i="1"/>
  <c r="E402" i="1"/>
  <c r="G402" i="1" s="1"/>
  <c r="E406" i="1"/>
  <c r="G406" i="1" s="1"/>
  <c r="E410" i="1"/>
  <c r="E414" i="1"/>
  <c r="E418" i="1"/>
  <c r="G418" i="1" s="1"/>
  <c r="E422" i="1"/>
  <c r="G422" i="1" s="1"/>
  <c r="E426" i="1"/>
  <c r="E430" i="1"/>
  <c r="E434" i="1"/>
  <c r="G434" i="1" s="1"/>
  <c r="E438" i="1"/>
  <c r="G438" i="1" s="1"/>
  <c r="E442" i="1"/>
  <c r="E446" i="1"/>
  <c r="E450" i="1"/>
  <c r="G450" i="1" s="1"/>
  <c r="E454" i="1"/>
  <c r="G454" i="1" s="1"/>
  <c r="E458" i="1"/>
  <c r="E462" i="1"/>
  <c r="E466" i="1"/>
  <c r="G466" i="1" s="1"/>
  <c r="E470" i="1"/>
  <c r="G470" i="1" s="1"/>
  <c r="E19" i="1"/>
  <c r="E30" i="1"/>
  <c r="E38" i="1"/>
  <c r="G38" i="1" s="1"/>
  <c r="E46" i="1"/>
  <c r="G46" i="1" s="1"/>
  <c r="E54" i="1"/>
  <c r="E62" i="1"/>
  <c r="E70" i="1"/>
  <c r="G70" i="1" s="1"/>
  <c r="E78" i="1"/>
  <c r="G78" i="1" s="1"/>
  <c r="E86" i="1"/>
  <c r="E94" i="1"/>
  <c r="E102" i="1"/>
  <c r="G102" i="1" s="1"/>
  <c r="E110" i="1"/>
  <c r="G110" i="1" s="1"/>
  <c r="E118" i="1"/>
  <c r="E126" i="1"/>
  <c r="E134" i="1"/>
  <c r="G134" i="1" s="1"/>
  <c r="E142" i="1"/>
  <c r="G142" i="1" s="1"/>
  <c r="E150" i="1"/>
  <c r="E158" i="1"/>
  <c r="E166" i="1"/>
  <c r="G166" i="1" s="1"/>
  <c r="E174" i="1"/>
  <c r="G174" i="1" s="1"/>
  <c r="E182" i="1"/>
  <c r="E190" i="1"/>
  <c r="E198" i="1"/>
  <c r="G198" i="1" s="1"/>
  <c r="E206" i="1"/>
  <c r="G206" i="1" s="1"/>
  <c r="E214" i="1"/>
  <c r="E219" i="1"/>
  <c r="E225" i="1"/>
  <c r="G225" i="1" s="1"/>
  <c r="E230" i="1"/>
  <c r="G230" i="1" s="1"/>
  <c r="E235" i="1"/>
  <c r="E241" i="1"/>
  <c r="E246" i="1"/>
  <c r="G246" i="1" s="1"/>
  <c r="E251" i="1"/>
  <c r="G251" i="1" s="1"/>
  <c r="E257" i="1"/>
  <c r="E262" i="1"/>
  <c r="E267" i="1"/>
  <c r="G267" i="1" s="1"/>
  <c r="E273" i="1"/>
  <c r="G273" i="1" s="1"/>
  <c r="E278" i="1"/>
  <c r="E283" i="1"/>
  <c r="E289" i="1"/>
  <c r="G289" i="1" s="1"/>
  <c r="E294" i="1"/>
  <c r="G294" i="1" s="1"/>
  <c r="E299" i="1"/>
  <c r="E305" i="1"/>
  <c r="E310" i="1"/>
  <c r="G310" i="1" s="1"/>
  <c r="E315" i="1"/>
  <c r="G315" i="1" s="1"/>
  <c r="E321" i="1"/>
  <c r="E326" i="1"/>
  <c r="E331" i="1"/>
  <c r="G331" i="1" s="1"/>
  <c r="E337" i="1"/>
  <c r="G337" i="1" s="1"/>
  <c r="E342" i="1"/>
  <c r="E347" i="1"/>
  <c r="E351" i="1"/>
  <c r="G351" i="1" s="1"/>
  <c r="E355" i="1"/>
  <c r="G355" i="1" s="1"/>
  <c r="E359" i="1"/>
  <c r="E363" i="1"/>
  <c r="E367" i="1"/>
  <c r="G367" i="1" s="1"/>
  <c r="E371" i="1"/>
  <c r="G371" i="1" s="1"/>
  <c r="E375" i="1"/>
  <c r="E379" i="1"/>
  <c r="E383" i="1"/>
  <c r="G383" i="1" s="1"/>
  <c r="E387" i="1"/>
  <c r="G387" i="1" s="1"/>
  <c r="E391" i="1"/>
  <c r="E395" i="1"/>
  <c r="E399" i="1"/>
  <c r="G399" i="1" s="1"/>
  <c r="E403" i="1"/>
  <c r="G403" i="1" s="1"/>
  <c r="E407" i="1"/>
  <c r="E411" i="1"/>
  <c r="E415" i="1"/>
  <c r="G415" i="1" s="1"/>
  <c r="E419" i="1"/>
  <c r="G419" i="1" s="1"/>
  <c r="E423" i="1"/>
  <c r="E427" i="1"/>
  <c r="E431" i="1"/>
  <c r="G431" i="1" s="1"/>
  <c r="E435" i="1"/>
  <c r="G435" i="1" s="1"/>
  <c r="E439" i="1"/>
  <c r="E443" i="1"/>
  <c r="E447" i="1"/>
  <c r="G447" i="1" s="1"/>
  <c r="E451" i="1"/>
  <c r="G451" i="1" s="1"/>
  <c r="E455" i="1"/>
  <c r="E459" i="1"/>
  <c r="E463" i="1"/>
  <c r="G463" i="1" s="1"/>
  <c r="E467" i="1"/>
  <c r="G467" i="1" s="1"/>
  <c r="E471" i="1"/>
  <c r="E475" i="1"/>
  <c r="E479" i="1"/>
  <c r="G479" i="1" s="1"/>
  <c r="E483" i="1"/>
  <c r="G483" i="1" s="1"/>
  <c r="E487" i="1"/>
  <c r="E23" i="1"/>
  <c r="G23" i="1" s="1"/>
  <c r="E55" i="1"/>
  <c r="G55" i="1" s="1"/>
  <c r="E87" i="1"/>
  <c r="G87" i="1" s="1"/>
  <c r="E119" i="1"/>
  <c r="E151" i="1"/>
  <c r="G151" i="1" s="1"/>
  <c r="E183" i="1"/>
  <c r="G183" i="1" s="1"/>
  <c r="E215" i="1"/>
  <c r="G215" i="1" s="1"/>
  <c r="E237" i="1"/>
  <c r="E258" i="1"/>
  <c r="E279" i="1"/>
  <c r="G279" i="1" s="1"/>
  <c r="E301" i="1"/>
  <c r="G301" i="1" s="1"/>
  <c r="E322" i="1"/>
  <c r="E343" i="1"/>
  <c r="E360" i="1"/>
  <c r="G360" i="1" s="1"/>
  <c r="E376" i="1"/>
  <c r="G376" i="1" s="1"/>
  <c r="E392" i="1"/>
  <c r="E408" i="1"/>
  <c r="E424" i="1"/>
  <c r="G424" i="1" s="1"/>
  <c r="E440" i="1"/>
  <c r="G440" i="1" s="1"/>
  <c r="E456" i="1"/>
  <c r="E472" i="1"/>
  <c r="E480" i="1"/>
  <c r="G480" i="1" s="1"/>
  <c r="E488" i="1"/>
  <c r="G488" i="1" s="1"/>
  <c r="E493" i="1"/>
  <c r="E497" i="1"/>
  <c r="E501" i="1"/>
  <c r="G501" i="1" s="1"/>
  <c r="E505" i="1"/>
  <c r="G505" i="1" s="1"/>
  <c r="E509" i="1"/>
  <c r="E513" i="1"/>
  <c r="G513" i="1" s="1"/>
  <c r="E517" i="1"/>
  <c r="G517" i="1" s="1"/>
  <c r="E521" i="1"/>
  <c r="G521" i="1" s="1"/>
  <c r="E525" i="1"/>
  <c r="E529" i="1"/>
  <c r="E533" i="1"/>
  <c r="G533" i="1" s="1"/>
  <c r="E537" i="1"/>
  <c r="G537" i="1" s="1"/>
  <c r="E541" i="1"/>
  <c r="E545" i="1"/>
  <c r="E549" i="1"/>
  <c r="G549" i="1" s="1"/>
  <c r="E553" i="1"/>
  <c r="G553" i="1" s="1"/>
  <c r="E557" i="1"/>
  <c r="E561" i="1"/>
  <c r="E565" i="1"/>
  <c r="G565" i="1" s="1"/>
  <c r="E569" i="1"/>
  <c r="G569" i="1" s="1"/>
  <c r="E573" i="1"/>
  <c r="E577" i="1"/>
  <c r="G577" i="1" s="1"/>
  <c r="E581" i="1"/>
  <c r="G581" i="1" s="1"/>
  <c r="E585" i="1"/>
  <c r="G585" i="1" s="1"/>
  <c r="E589" i="1"/>
  <c r="E593" i="1"/>
  <c r="E597" i="1"/>
  <c r="G597" i="1" s="1"/>
  <c r="E601" i="1"/>
  <c r="G601" i="1" s="1"/>
  <c r="E605" i="1"/>
  <c r="E609" i="1"/>
  <c r="E606" i="1"/>
  <c r="G606" i="1" s="1"/>
  <c r="E47" i="1"/>
  <c r="G47" i="1" s="1"/>
  <c r="E143" i="1"/>
  <c r="E207" i="1"/>
  <c r="G207" i="1" s="1"/>
  <c r="E253" i="1"/>
  <c r="G253" i="1" s="1"/>
  <c r="E338" i="1"/>
  <c r="G338" i="1" s="1"/>
  <c r="E388" i="1"/>
  <c r="E436" i="1"/>
  <c r="G436" i="1" s="1"/>
  <c r="E478" i="1"/>
  <c r="G478" i="1" s="1"/>
  <c r="E496" i="1"/>
  <c r="G496" i="1" s="1"/>
  <c r="E508" i="1"/>
  <c r="E520" i="1"/>
  <c r="E532" i="1"/>
  <c r="G532" i="1" s="1"/>
  <c r="E544" i="1"/>
  <c r="G544" i="1" s="1"/>
  <c r="E556" i="1"/>
  <c r="E564" i="1"/>
  <c r="E576" i="1"/>
  <c r="G576" i="1" s="1"/>
  <c r="E588" i="1"/>
  <c r="G588" i="1" s="1"/>
  <c r="E600" i="1"/>
  <c r="E31" i="1"/>
  <c r="G31" i="1" s="1"/>
  <c r="E63" i="1"/>
  <c r="G63" i="1" s="1"/>
  <c r="E95" i="1"/>
  <c r="G95" i="1" s="1"/>
  <c r="E127" i="1"/>
  <c r="E159" i="1"/>
  <c r="G159" i="1" s="1"/>
  <c r="E191" i="1"/>
  <c r="G191" i="1" s="1"/>
  <c r="E221" i="1"/>
  <c r="G221" i="1" s="1"/>
  <c r="E242" i="1"/>
  <c r="E263" i="1"/>
  <c r="G263" i="1" s="1"/>
  <c r="E285" i="1"/>
  <c r="E306" i="1"/>
  <c r="G306" i="1" s="1"/>
  <c r="E327" i="1"/>
  <c r="E348" i="1"/>
  <c r="G348" i="1" s="1"/>
  <c r="E364" i="1"/>
  <c r="G364" i="1" s="1"/>
  <c r="E380" i="1"/>
  <c r="G380" i="1" s="1"/>
  <c r="E396" i="1"/>
  <c r="E412" i="1"/>
  <c r="G412" i="1" s="1"/>
  <c r="E428" i="1"/>
  <c r="G428" i="1" s="1"/>
  <c r="E444" i="1"/>
  <c r="G444" i="1" s="1"/>
  <c r="E460" i="1"/>
  <c r="E474" i="1"/>
  <c r="G474" i="1" s="1"/>
  <c r="E482" i="1"/>
  <c r="G482" i="1" s="1"/>
  <c r="E490" i="1"/>
  <c r="G490" i="1" s="1"/>
  <c r="E494" i="1"/>
  <c r="E498" i="1"/>
  <c r="G498" i="1" s="1"/>
  <c r="E502" i="1"/>
  <c r="G502" i="1" s="1"/>
  <c r="E506" i="1"/>
  <c r="G506" i="1" s="1"/>
  <c r="E510" i="1"/>
  <c r="E514" i="1"/>
  <c r="G514" i="1" s="1"/>
  <c r="E518" i="1"/>
  <c r="G518" i="1" s="1"/>
  <c r="E522" i="1"/>
  <c r="G522" i="1" s="1"/>
  <c r="E526" i="1"/>
  <c r="E530" i="1"/>
  <c r="G530" i="1" s="1"/>
  <c r="E534" i="1"/>
  <c r="G534" i="1" s="1"/>
  <c r="E538" i="1"/>
  <c r="G538" i="1" s="1"/>
  <c r="E542" i="1"/>
  <c r="E546" i="1"/>
  <c r="G546" i="1" s="1"/>
  <c r="E550" i="1"/>
  <c r="G550" i="1" s="1"/>
  <c r="E554" i="1"/>
  <c r="G554" i="1" s="1"/>
  <c r="E558" i="1"/>
  <c r="E562" i="1"/>
  <c r="G562" i="1" s="1"/>
  <c r="E566" i="1"/>
  <c r="G566" i="1" s="1"/>
  <c r="E570" i="1"/>
  <c r="G570" i="1" s="1"/>
  <c r="E574" i="1"/>
  <c r="E578" i="1"/>
  <c r="G578" i="1" s="1"/>
  <c r="E582" i="1"/>
  <c r="G582" i="1" s="1"/>
  <c r="E586" i="1"/>
  <c r="G586" i="1" s="1"/>
  <c r="E590" i="1"/>
  <c r="E594" i="1"/>
  <c r="G594" i="1" s="1"/>
  <c r="E598" i="1"/>
  <c r="G598" i="1" s="1"/>
  <c r="E602" i="1"/>
  <c r="G602" i="1" s="1"/>
  <c r="E610" i="1"/>
  <c r="E79" i="1"/>
  <c r="G79" i="1" s="1"/>
  <c r="E295" i="1"/>
  <c r="G295" i="1" s="1"/>
  <c r="E356" i="1"/>
  <c r="G356" i="1" s="1"/>
  <c r="E404" i="1"/>
  <c r="E452" i="1"/>
  <c r="G452" i="1" s="1"/>
  <c r="E486" i="1"/>
  <c r="G486" i="1" s="1"/>
  <c r="E500" i="1"/>
  <c r="G500" i="1" s="1"/>
  <c r="E512" i="1"/>
  <c r="E524" i="1"/>
  <c r="G524" i="1" s="1"/>
  <c r="E540" i="1"/>
  <c r="G540" i="1" s="1"/>
  <c r="E552" i="1"/>
  <c r="G552" i="1" s="1"/>
  <c r="E568" i="1"/>
  <c r="E580" i="1"/>
  <c r="G580" i="1" s="1"/>
  <c r="E596" i="1"/>
  <c r="E608" i="1"/>
  <c r="G608" i="1" s="1"/>
  <c r="E39" i="1"/>
  <c r="E71" i="1"/>
  <c r="E103" i="1"/>
  <c r="E135" i="1"/>
  <c r="G135" i="1" s="1"/>
  <c r="E167" i="1"/>
  <c r="E199" i="1"/>
  <c r="E226" i="1"/>
  <c r="G226" i="1" s="1"/>
  <c r="E247" i="1"/>
  <c r="G247" i="1" s="1"/>
  <c r="E269" i="1"/>
  <c r="E290" i="1"/>
  <c r="G290" i="1" s="1"/>
  <c r="E311" i="1"/>
  <c r="G311" i="1" s="1"/>
  <c r="E333" i="1"/>
  <c r="G333" i="1" s="1"/>
  <c r="E352" i="1"/>
  <c r="E368" i="1"/>
  <c r="G368" i="1" s="1"/>
  <c r="E384" i="1"/>
  <c r="G384" i="1" s="1"/>
  <c r="E400" i="1"/>
  <c r="G400" i="1" s="1"/>
  <c r="E416" i="1"/>
  <c r="E432" i="1"/>
  <c r="G432" i="1" s="1"/>
  <c r="E448" i="1"/>
  <c r="E464" i="1"/>
  <c r="G464" i="1" s="1"/>
  <c r="E476" i="1"/>
  <c r="E484" i="1"/>
  <c r="G484" i="1" s="1"/>
  <c r="E491" i="1"/>
  <c r="G491" i="1" s="1"/>
  <c r="E495" i="1"/>
  <c r="G495" i="1" s="1"/>
  <c r="E499" i="1"/>
  <c r="E503" i="1"/>
  <c r="G503" i="1" s="1"/>
  <c r="E507" i="1"/>
  <c r="G507" i="1" s="1"/>
  <c r="E511" i="1"/>
  <c r="G511" i="1" s="1"/>
  <c r="E515" i="1"/>
  <c r="E519" i="1"/>
  <c r="G519" i="1" s="1"/>
  <c r="E523" i="1"/>
  <c r="G523" i="1" s="1"/>
  <c r="E527" i="1"/>
  <c r="G527" i="1" s="1"/>
  <c r="E531" i="1"/>
  <c r="E535" i="1"/>
  <c r="G535" i="1" s="1"/>
  <c r="E539" i="1"/>
  <c r="G539" i="1" s="1"/>
  <c r="E543" i="1"/>
  <c r="G543" i="1" s="1"/>
  <c r="E547" i="1"/>
  <c r="E551" i="1"/>
  <c r="G551" i="1" s="1"/>
  <c r="E555" i="1"/>
  <c r="G555" i="1" s="1"/>
  <c r="E559" i="1"/>
  <c r="G559" i="1" s="1"/>
  <c r="E563" i="1"/>
  <c r="E567" i="1"/>
  <c r="G567" i="1" s="1"/>
  <c r="E571" i="1"/>
  <c r="G571" i="1" s="1"/>
  <c r="E575" i="1"/>
  <c r="G575" i="1" s="1"/>
  <c r="E579" i="1"/>
  <c r="E583" i="1"/>
  <c r="E587" i="1"/>
  <c r="G587" i="1" s="1"/>
  <c r="E591" i="1"/>
  <c r="G591" i="1" s="1"/>
  <c r="E595" i="1"/>
  <c r="E599" i="1"/>
  <c r="E603" i="1"/>
  <c r="G603" i="1" s="1"/>
  <c r="E607" i="1"/>
  <c r="G607" i="1" s="1"/>
  <c r="E7" i="1"/>
  <c r="E111" i="1"/>
  <c r="E175" i="1"/>
  <c r="G175" i="1" s="1"/>
  <c r="E231" i="1"/>
  <c r="G231" i="1" s="1"/>
  <c r="E274" i="1"/>
  <c r="E317" i="1"/>
  <c r="G317" i="1" s="1"/>
  <c r="E372" i="1"/>
  <c r="G372" i="1" s="1"/>
  <c r="E420" i="1"/>
  <c r="G420" i="1" s="1"/>
  <c r="E468" i="1"/>
  <c r="E492" i="1"/>
  <c r="G492" i="1" s="1"/>
  <c r="E504" i="1"/>
  <c r="G504" i="1" s="1"/>
  <c r="E516" i="1"/>
  <c r="G516" i="1" s="1"/>
  <c r="E528" i="1"/>
  <c r="E536" i="1"/>
  <c r="G536" i="1" s="1"/>
  <c r="E548" i="1"/>
  <c r="G548" i="1" s="1"/>
  <c r="E560" i="1"/>
  <c r="G560" i="1" s="1"/>
  <c r="E572" i="1"/>
  <c r="E584" i="1"/>
  <c r="G584" i="1" s="1"/>
  <c r="E592" i="1"/>
  <c r="G592" i="1" s="1"/>
  <c r="E604" i="1"/>
  <c r="G604" i="1" s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274" i="1"/>
  <c r="H278" i="1"/>
  <c r="H282" i="1"/>
  <c r="H286" i="1"/>
  <c r="H290" i="1"/>
  <c r="H294" i="1"/>
  <c r="H298" i="1"/>
  <c r="H302" i="1"/>
  <c r="H306" i="1"/>
  <c r="H310" i="1"/>
  <c r="H314" i="1"/>
  <c r="H318" i="1"/>
  <c r="H322" i="1"/>
  <c r="H326" i="1"/>
  <c r="H330" i="1"/>
  <c r="H334" i="1"/>
  <c r="H338" i="1"/>
  <c r="H342" i="1"/>
  <c r="H346" i="1"/>
  <c r="H350" i="1"/>
  <c r="H11" i="1"/>
  <c r="H15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31" i="1"/>
  <c r="H335" i="1"/>
  <c r="H339" i="1"/>
  <c r="H343" i="1"/>
  <c r="H347" i="1"/>
  <c r="H12" i="1"/>
  <c r="H16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260" i="1"/>
  <c r="H264" i="1"/>
  <c r="H268" i="1"/>
  <c r="H272" i="1"/>
  <c r="H276" i="1"/>
  <c r="H280" i="1"/>
  <c r="H284" i="1"/>
  <c r="H288" i="1"/>
  <c r="H292" i="1"/>
  <c r="H296" i="1"/>
  <c r="H300" i="1"/>
  <c r="H304" i="1"/>
  <c r="H308" i="1"/>
  <c r="H312" i="1"/>
  <c r="H316" i="1"/>
  <c r="H320" i="1"/>
  <c r="H324" i="1"/>
  <c r="H328" i="1"/>
  <c r="H332" i="1"/>
  <c r="H336" i="1"/>
  <c r="H340" i="1"/>
  <c r="H344" i="1"/>
  <c r="H348" i="1"/>
  <c r="H352" i="1"/>
  <c r="H13" i="1"/>
  <c r="H29" i="1"/>
  <c r="H45" i="1"/>
  <c r="H61" i="1"/>
  <c r="H77" i="1"/>
  <c r="H93" i="1"/>
  <c r="H109" i="1"/>
  <c r="H125" i="1"/>
  <c r="H141" i="1"/>
  <c r="H157" i="1"/>
  <c r="H173" i="1"/>
  <c r="H189" i="1"/>
  <c r="H205" i="1"/>
  <c r="H221" i="1"/>
  <c r="H237" i="1"/>
  <c r="H253" i="1"/>
  <c r="H269" i="1"/>
  <c r="H285" i="1"/>
  <c r="H301" i="1"/>
  <c r="H317" i="1"/>
  <c r="H333" i="1"/>
  <c r="H349" i="1"/>
  <c r="H355" i="1"/>
  <c r="H359" i="1"/>
  <c r="H363" i="1"/>
  <c r="H367" i="1"/>
  <c r="H371" i="1"/>
  <c r="H375" i="1"/>
  <c r="H379" i="1"/>
  <c r="H383" i="1"/>
  <c r="H387" i="1"/>
  <c r="H391" i="1"/>
  <c r="H395" i="1"/>
  <c r="H399" i="1"/>
  <c r="H403" i="1"/>
  <c r="H407" i="1"/>
  <c r="H411" i="1"/>
  <c r="H415" i="1"/>
  <c r="H419" i="1"/>
  <c r="H423" i="1"/>
  <c r="H427" i="1"/>
  <c r="H431" i="1"/>
  <c r="H435" i="1"/>
  <c r="H439" i="1"/>
  <c r="H443" i="1"/>
  <c r="H447" i="1"/>
  <c r="H451" i="1"/>
  <c r="H455" i="1"/>
  <c r="H459" i="1"/>
  <c r="H463" i="1"/>
  <c r="H467" i="1"/>
  <c r="H471" i="1"/>
  <c r="H475" i="1"/>
  <c r="H479" i="1"/>
  <c r="H483" i="1"/>
  <c r="H487" i="1"/>
  <c r="H491" i="1"/>
  <c r="H495" i="1"/>
  <c r="H499" i="1"/>
  <c r="H503" i="1"/>
  <c r="H507" i="1"/>
  <c r="H511" i="1"/>
  <c r="H515" i="1"/>
  <c r="H519" i="1"/>
  <c r="H523" i="1"/>
  <c r="H527" i="1"/>
  <c r="H531" i="1"/>
  <c r="H535" i="1"/>
  <c r="H539" i="1"/>
  <c r="H543" i="1"/>
  <c r="H547" i="1"/>
  <c r="H551" i="1"/>
  <c r="H555" i="1"/>
  <c r="H559" i="1"/>
  <c r="H563" i="1"/>
  <c r="H567" i="1"/>
  <c r="H571" i="1"/>
  <c r="H575" i="1"/>
  <c r="H579" i="1"/>
  <c r="H583" i="1"/>
  <c r="H587" i="1"/>
  <c r="H591" i="1"/>
  <c r="H595" i="1"/>
  <c r="H599" i="1"/>
  <c r="H603" i="1"/>
  <c r="H607" i="1"/>
  <c r="H596" i="1"/>
  <c r="H600" i="1"/>
  <c r="H608" i="1"/>
  <c r="H41" i="1"/>
  <c r="H89" i="1"/>
  <c r="H153" i="1"/>
  <c r="H201" i="1"/>
  <c r="H249" i="1"/>
  <c r="H297" i="1"/>
  <c r="H345" i="1"/>
  <c r="H358" i="1"/>
  <c r="H370" i="1"/>
  <c r="H390" i="1"/>
  <c r="H402" i="1"/>
  <c r="H414" i="1"/>
  <c r="H422" i="1"/>
  <c r="H434" i="1"/>
  <c r="H446" i="1"/>
  <c r="H458" i="1"/>
  <c r="H470" i="1"/>
  <c r="H482" i="1"/>
  <c r="H490" i="1"/>
  <c r="H502" i="1"/>
  <c r="H514" i="1"/>
  <c r="H526" i="1"/>
  <c r="H538" i="1"/>
  <c r="H550" i="1"/>
  <c r="H562" i="1"/>
  <c r="H570" i="1"/>
  <c r="H582" i="1"/>
  <c r="H594" i="1"/>
  <c r="H606" i="1"/>
  <c r="H17" i="1"/>
  <c r="H33" i="1"/>
  <c r="H49" i="1"/>
  <c r="H65" i="1"/>
  <c r="H81" i="1"/>
  <c r="H97" i="1"/>
  <c r="H113" i="1"/>
  <c r="H129" i="1"/>
  <c r="H145" i="1"/>
  <c r="H161" i="1"/>
  <c r="H177" i="1"/>
  <c r="H193" i="1"/>
  <c r="H209" i="1"/>
  <c r="H225" i="1"/>
  <c r="H241" i="1"/>
  <c r="H257" i="1"/>
  <c r="H273" i="1"/>
  <c r="H289" i="1"/>
  <c r="H305" i="1"/>
  <c r="H321" i="1"/>
  <c r="H337" i="1"/>
  <c r="H351" i="1"/>
  <c r="H356" i="1"/>
  <c r="H360" i="1"/>
  <c r="H364" i="1"/>
  <c r="H368" i="1"/>
  <c r="H372" i="1"/>
  <c r="H376" i="1"/>
  <c r="H380" i="1"/>
  <c r="H384" i="1"/>
  <c r="H388" i="1"/>
  <c r="H392" i="1"/>
  <c r="H396" i="1"/>
  <c r="H400" i="1"/>
  <c r="H404" i="1"/>
  <c r="H408" i="1"/>
  <c r="H412" i="1"/>
  <c r="H416" i="1"/>
  <c r="H420" i="1"/>
  <c r="H424" i="1"/>
  <c r="H428" i="1"/>
  <c r="H432" i="1"/>
  <c r="H436" i="1"/>
  <c r="H440" i="1"/>
  <c r="H444" i="1"/>
  <c r="H448" i="1"/>
  <c r="H452" i="1"/>
  <c r="H456" i="1"/>
  <c r="H460" i="1"/>
  <c r="H464" i="1"/>
  <c r="H468" i="1"/>
  <c r="H472" i="1"/>
  <c r="H476" i="1"/>
  <c r="H480" i="1"/>
  <c r="H484" i="1"/>
  <c r="H488" i="1"/>
  <c r="H492" i="1"/>
  <c r="H496" i="1"/>
  <c r="H500" i="1"/>
  <c r="H504" i="1"/>
  <c r="H508" i="1"/>
  <c r="H512" i="1"/>
  <c r="H516" i="1"/>
  <c r="H520" i="1"/>
  <c r="H524" i="1"/>
  <c r="H528" i="1"/>
  <c r="H532" i="1"/>
  <c r="H536" i="1"/>
  <c r="H540" i="1"/>
  <c r="H544" i="1"/>
  <c r="H548" i="1"/>
  <c r="H552" i="1"/>
  <c r="H556" i="1"/>
  <c r="H560" i="1"/>
  <c r="H564" i="1"/>
  <c r="H568" i="1"/>
  <c r="H572" i="1"/>
  <c r="H576" i="1"/>
  <c r="H580" i="1"/>
  <c r="H584" i="1"/>
  <c r="H588" i="1"/>
  <c r="H592" i="1"/>
  <c r="H604" i="1"/>
  <c r="H57" i="1"/>
  <c r="H73" i="1"/>
  <c r="H121" i="1"/>
  <c r="H169" i="1"/>
  <c r="H217" i="1"/>
  <c r="H265" i="1"/>
  <c r="H329" i="1"/>
  <c r="H362" i="1"/>
  <c r="H374" i="1"/>
  <c r="H382" i="1"/>
  <c r="H398" i="1"/>
  <c r="H410" i="1"/>
  <c r="H426" i="1"/>
  <c r="H438" i="1"/>
  <c r="H450" i="1"/>
  <c r="H462" i="1"/>
  <c r="H474" i="1"/>
  <c r="H494" i="1"/>
  <c r="H506" i="1"/>
  <c r="H518" i="1"/>
  <c r="H530" i="1"/>
  <c r="H542" i="1"/>
  <c r="H558" i="1"/>
  <c r="H574" i="1"/>
  <c r="H586" i="1"/>
  <c r="H598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7" i="1"/>
  <c r="H293" i="1"/>
  <c r="H309" i="1"/>
  <c r="H325" i="1"/>
  <c r="H341" i="1"/>
  <c r="H353" i="1"/>
  <c r="H357" i="1"/>
  <c r="H361" i="1"/>
  <c r="H365" i="1"/>
  <c r="H369" i="1"/>
  <c r="H373" i="1"/>
  <c r="H377" i="1"/>
  <c r="H381" i="1"/>
  <c r="H385" i="1"/>
  <c r="H389" i="1"/>
  <c r="H393" i="1"/>
  <c r="H397" i="1"/>
  <c r="H401" i="1"/>
  <c r="H405" i="1"/>
  <c r="H409" i="1"/>
  <c r="H413" i="1"/>
  <c r="H417" i="1"/>
  <c r="H421" i="1"/>
  <c r="H425" i="1"/>
  <c r="H429" i="1"/>
  <c r="H433" i="1"/>
  <c r="H437" i="1"/>
  <c r="H441" i="1"/>
  <c r="H445" i="1"/>
  <c r="H449" i="1"/>
  <c r="H453" i="1"/>
  <c r="H457" i="1"/>
  <c r="H461" i="1"/>
  <c r="H465" i="1"/>
  <c r="H469" i="1"/>
  <c r="H473" i="1"/>
  <c r="H477" i="1"/>
  <c r="H481" i="1"/>
  <c r="H485" i="1"/>
  <c r="H489" i="1"/>
  <c r="H493" i="1"/>
  <c r="H497" i="1"/>
  <c r="H501" i="1"/>
  <c r="H505" i="1"/>
  <c r="H509" i="1"/>
  <c r="H513" i="1"/>
  <c r="H517" i="1"/>
  <c r="H521" i="1"/>
  <c r="H525" i="1"/>
  <c r="H529" i="1"/>
  <c r="H533" i="1"/>
  <c r="H537" i="1"/>
  <c r="H541" i="1"/>
  <c r="H545" i="1"/>
  <c r="H549" i="1"/>
  <c r="H553" i="1"/>
  <c r="H557" i="1"/>
  <c r="H561" i="1"/>
  <c r="H565" i="1"/>
  <c r="H569" i="1"/>
  <c r="H573" i="1"/>
  <c r="H577" i="1"/>
  <c r="H581" i="1"/>
  <c r="H585" i="1"/>
  <c r="H589" i="1"/>
  <c r="H593" i="1"/>
  <c r="H597" i="1"/>
  <c r="H601" i="1"/>
  <c r="H605" i="1"/>
  <c r="H609" i="1"/>
  <c r="H25" i="1"/>
  <c r="H105" i="1"/>
  <c r="H137" i="1"/>
  <c r="H185" i="1"/>
  <c r="H233" i="1"/>
  <c r="H281" i="1"/>
  <c r="H313" i="1"/>
  <c r="H354" i="1"/>
  <c r="H366" i="1"/>
  <c r="H378" i="1"/>
  <c r="H386" i="1"/>
  <c r="H394" i="1"/>
  <c r="H406" i="1"/>
  <c r="H418" i="1"/>
  <c r="H430" i="1"/>
  <c r="H442" i="1"/>
  <c r="H454" i="1"/>
  <c r="H466" i="1"/>
  <c r="H478" i="1"/>
  <c r="H486" i="1"/>
  <c r="H498" i="1"/>
  <c r="H510" i="1"/>
  <c r="H522" i="1"/>
  <c r="H534" i="1"/>
  <c r="H546" i="1"/>
  <c r="H554" i="1"/>
  <c r="H566" i="1"/>
  <c r="H578" i="1"/>
  <c r="H590" i="1"/>
  <c r="H602" i="1"/>
  <c r="H610" i="1"/>
  <c r="G8" i="1"/>
  <c r="G11" i="1"/>
  <c r="G22" i="1"/>
  <c r="G27" i="1"/>
  <c r="G28" i="1"/>
  <c r="G37" i="1"/>
  <c r="G56" i="1"/>
  <c r="G57" i="1"/>
  <c r="G59" i="1"/>
  <c r="G60" i="1"/>
  <c r="G69" i="1"/>
  <c r="G72" i="1"/>
  <c r="G73" i="1"/>
  <c r="G74" i="1"/>
  <c r="G75" i="1"/>
  <c r="G76" i="1"/>
  <c r="G94" i="1"/>
  <c r="G99" i="1"/>
  <c r="G105" i="1"/>
  <c r="G106" i="1"/>
  <c r="G121" i="1"/>
  <c r="G127" i="1"/>
  <c r="G152" i="1"/>
  <c r="G153" i="1"/>
  <c r="G167" i="1"/>
  <c r="G178" i="1"/>
  <c r="G182" i="1"/>
  <c r="G188" i="1"/>
  <c r="G199" i="1"/>
  <c r="G204" i="1"/>
  <c r="G213" i="1"/>
  <c r="G216" i="1"/>
  <c r="G217" i="1"/>
  <c r="G21" i="1"/>
  <c r="G24" i="1"/>
  <c r="G25" i="1"/>
  <c r="G50" i="1"/>
  <c r="G54" i="1"/>
  <c r="G82" i="1"/>
  <c r="G88" i="1"/>
  <c r="G89" i="1"/>
  <c r="G103" i="1"/>
  <c r="G104" i="1"/>
  <c r="G114" i="1"/>
  <c r="G119" i="1"/>
  <c r="G120" i="1"/>
  <c r="G124" i="1"/>
  <c r="G126" i="1"/>
  <c r="G133" i="1"/>
  <c r="G136" i="1"/>
  <c r="G137" i="1"/>
  <c r="G138" i="1"/>
  <c r="G143" i="1"/>
  <c r="G146" i="1"/>
  <c r="G158" i="1"/>
  <c r="G181" i="1"/>
  <c r="G187" i="1"/>
  <c r="G197" i="1"/>
  <c r="G220" i="1"/>
  <c r="G9" i="1"/>
  <c r="H9" i="1" s="1"/>
  <c r="I9" i="1" s="1"/>
  <c r="G13" i="1"/>
  <c r="G30" i="1"/>
  <c r="G35" i="1"/>
  <c r="G39" i="1"/>
  <c r="G40" i="1"/>
  <c r="G41" i="1"/>
  <c r="G42" i="1"/>
  <c r="G44" i="1"/>
  <c r="G53" i="1"/>
  <c r="G62" i="1"/>
  <c r="G67" i="1"/>
  <c r="G86" i="1"/>
  <c r="G92" i="1"/>
  <c r="G108" i="1"/>
  <c r="G118" i="1"/>
  <c r="G123" i="1"/>
  <c r="G131" i="1"/>
  <c r="G156" i="1"/>
  <c r="G157" i="1"/>
  <c r="G163" i="1"/>
  <c r="G165" i="1"/>
  <c r="G170" i="1"/>
  <c r="G186" i="1"/>
  <c r="G202" i="1"/>
  <c r="G214" i="1"/>
  <c r="G219" i="1"/>
  <c r="G241" i="1"/>
  <c r="G245" i="1"/>
  <c r="G29" i="1"/>
  <c r="G61" i="1"/>
  <c r="G111" i="1"/>
  <c r="G117" i="1"/>
  <c r="G184" i="1"/>
  <c r="G195" i="1"/>
  <c r="G201" i="1"/>
  <c r="G210" i="1"/>
  <c r="G238" i="1"/>
  <c r="G239" i="1"/>
  <c r="G242" i="1"/>
  <c r="G258" i="1"/>
  <c r="G262" i="1"/>
  <c r="G268" i="1"/>
  <c r="G269" i="1"/>
  <c r="G274" i="1"/>
  <c r="G296" i="1"/>
  <c r="G303" i="1"/>
  <c r="G309" i="1"/>
  <c r="G316" i="1"/>
  <c r="G321" i="1"/>
  <c r="G326" i="1"/>
  <c r="G327" i="1"/>
  <c r="G350" i="1"/>
  <c r="G353" i="1"/>
  <c r="G359" i="1"/>
  <c r="G373" i="1"/>
  <c r="G378" i="1"/>
  <c r="G379" i="1"/>
  <c r="G385" i="1"/>
  <c r="G392" i="1"/>
  <c r="G396" i="1"/>
  <c r="G404" i="1"/>
  <c r="G405" i="1"/>
  <c r="G414" i="1"/>
  <c r="G426" i="1"/>
  <c r="G439" i="1"/>
  <c r="G443" i="1"/>
  <c r="G449" i="1"/>
  <c r="G456" i="1"/>
  <c r="G460" i="1"/>
  <c r="G468" i="1"/>
  <c r="G469" i="1"/>
  <c r="G473" i="1"/>
  <c r="G515" i="1"/>
  <c r="G520" i="1"/>
  <c r="G525" i="1"/>
  <c r="G545" i="1"/>
  <c r="G557" i="1"/>
  <c r="G564" i="1"/>
  <c r="G583" i="1"/>
  <c r="G589" i="1"/>
  <c r="G596" i="1"/>
  <c r="G12" i="1"/>
  <c r="G19" i="1"/>
  <c r="G85" i="1"/>
  <c r="G91" i="1"/>
  <c r="G101" i="1"/>
  <c r="G141" i="1"/>
  <c r="G155" i="1"/>
  <c r="G190" i="1"/>
  <c r="G200" i="1"/>
  <c r="G236" i="1"/>
  <c r="G237" i="1"/>
  <c r="G257" i="1"/>
  <c r="G261" i="1"/>
  <c r="G280" i="1"/>
  <c r="G285" i="1"/>
  <c r="G287" i="1"/>
  <c r="G300" i="1"/>
  <c r="G313" i="1"/>
  <c r="G325" i="1"/>
  <c r="G330" i="1"/>
  <c r="G332" i="1"/>
  <c r="G339" i="1"/>
  <c r="G342" i="1"/>
  <c r="G343" i="1"/>
  <c r="G344" i="1"/>
  <c r="G352" i="1"/>
  <c r="G357" i="1"/>
  <c r="G391" i="1"/>
  <c r="G395" i="1"/>
  <c r="G401" i="1"/>
  <c r="G408" i="1"/>
  <c r="G421" i="1"/>
  <c r="G430" i="1"/>
  <c r="G442" i="1"/>
  <c r="G448" i="1"/>
  <c r="G455" i="1"/>
  <c r="G459" i="1"/>
  <c r="G465" i="1"/>
  <c r="G472" i="1"/>
  <c r="G476" i="1"/>
  <c r="G485" i="1"/>
  <c r="G494" i="1"/>
  <c r="G512" i="1"/>
  <c r="G531" i="1"/>
  <c r="G542" i="1"/>
  <c r="G556" i="1"/>
  <c r="G563" i="1"/>
  <c r="G574" i="1"/>
  <c r="G595" i="1"/>
  <c r="G71" i="1"/>
  <c r="G140" i="1"/>
  <c r="G169" i="1"/>
  <c r="G173" i="1"/>
  <c r="G223" i="1"/>
  <c r="G232" i="1"/>
  <c r="G233" i="1"/>
  <c r="G248" i="1"/>
  <c r="G249" i="1"/>
  <c r="G266" i="1"/>
  <c r="G284" i="1"/>
  <c r="G299" i="1"/>
  <c r="G305" i="1"/>
  <c r="G312" i="1"/>
  <c r="G318" i="1"/>
  <c r="G362" i="1"/>
  <c r="G363" i="1"/>
  <c r="G369" i="1"/>
  <c r="G382" i="1"/>
  <c r="G394" i="1"/>
  <c r="G407" i="1"/>
  <c r="G411" i="1"/>
  <c r="G417" i="1"/>
  <c r="G437" i="1"/>
  <c r="G441" i="1"/>
  <c r="G446" i="1"/>
  <c r="G458" i="1"/>
  <c r="G471" i="1"/>
  <c r="G475" i="1"/>
  <c r="G481" i="1"/>
  <c r="G493" i="1"/>
  <c r="G510" i="1"/>
  <c r="G529" i="1"/>
  <c r="G541" i="1"/>
  <c r="G561" i="1"/>
  <c r="G568" i="1"/>
  <c r="G573" i="1"/>
  <c r="G593" i="1"/>
  <c r="G599" i="1"/>
  <c r="G600" i="1"/>
  <c r="G605" i="1"/>
  <c r="G149" i="1"/>
  <c r="G150" i="1"/>
  <c r="G172" i="1"/>
  <c r="G254" i="1"/>
  <c r="G264" i="1"/>
  <c r="G275" i="1"/>
  <c r="G282" i="1"/>
  <c r="G328" i="1"/>
  <c r="G336" i="1"/>
  <c r="G346" i="1"/>
  <c r="G375" i="1"/>
  <c r="G389" i="1"/>
  <c r="G499" i="1"/>
  <c r="G509" i="1"/>
  <c r="G526" i="1"/>
  <c r="G558" i="1"/>
  <c r="G590" i="1"/>
  <c r="G297" i="1"/>
  <c r="G322" i="1"/>
  <c r="G347" i="1"/>
  <c r="G168" i="1"/>
  <c r="G270" i="1"/>
  <c r="G278" i="1"/>
  <c r="G291" i="1"/>
  <c r="G302" i="1"/>
  <c r="G334" i="1"/>
  <c r="G366" i="1"/>
  <c r="G388" i="1"/>
  <c r="G398" i="1"/>
  <c r="G423" i="1"/>
  <c r="G427" i="1"/>
  <c r="G453" i="1"/>
  <c r="G457" i="1"/>
  <c r="G508" i="1"/>
  <c r="G547" i="1"/>
  <c r="G572" i="1"/>
  <c r="G579" i="1"/>
  <c r="G609" i="1"/>
  <c r="G283" i="1"/>
  <c r="G610" i="1"/>
  <c r="G185" i="1"/>
  <c r="G218" i="1"/>
  <c r="G227" i="1"/>
  <c r="G252" i="1"/>
  <c r="G410" i="1"/>
  <c r="G416" i="1"/>
  <c r="G433" i="1"/>
  <c r="G462" i="1"/>
  <c r="G487" i="1"/>
  <c r="G128" i="1"/>
  <c r="G235" i="1"/>
  <c r="G497" i="1"/>
  <c r="G528" i="1"/>
  <c r="H6" i="1"/>
  <c r="K6" i="1"/>
  <c r="G7" i="1"/>
  <c r="H7" i="1" s="1"/>
  <c r="H8" i="1" l="1"/>
  <c r="I8" i="1" s="1"/>
  <c r="I7" i="1"/>
  <c r="K7" i="1" l="1"/>
</calcChain>
</file>

<file path=xl/sharedStrings.xml><?xml version="1.0" encoding="utf-8"?>
<sst xmlns="http://schemas.openxmlformats.org/spreadsheetml/2006/main" count="15" uniqueCount="12">
  <si>
    <t>Rok pořízení aktiv</t>
  </si>
  <si>
    <t>Index</t>
  </si>
  <si>
    <t>Přiměřený zisk pro rok</t>
  </si>
  <si>
    <t>do 2022</t>
  </si>
  <si>
    <t>od 2022</t>
  </si>
  <si>
    <t>před rokem 2022</t>
  </si>
  <si>
    <t>Výběr roku</t>
  </si>
  <si>
    <t>do roku 2022</t>
  </si>
  <si>
    <t>po roku 2022</t>
  </si>
  <si>
    <t>po roce 2022 (majetek pořízen před 2022)</t>
  </si>
  <si>
    <t>Suma pořizovacích nákladů CAPEX [Kč]</t>
  </si>
  <si>
    <t>Maximální výše přiměřeného zisku [Kč]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</si>
</sst>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\ _K_č_-;\-* #,##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3" borderId="0" xfId="0" applyFont="1" applyFill="1"/>
    <xf numFmtId="0" fontId="3" fillId="0" borderId="0" xfId="0" applyFont="1"/>
    <xf numFmtId="164" fontId="3" fillId="2" borderId="12" xfId="1" applyNumberFormat="1" applyFont="1" applyFill="1" applyBorder="1" applyProtection="1">
      <protection hidden="1"/>
    </xf>
    <xf numFmtId="0" fontId="4" fillId="0" borderId="5" xfId="0" applyFont="1" applyBorder="1" applyProtection="1">
      <protection locked="0"/>
    </xf>
    <xf numFmtId="0" fontId="0" fillId="6" borderId="9" xfId="0" applyFill="1" applyBorder="1" applyProtection="1">
      <protection locked="0"/>
    </xf>
    <xf numFmtId="0" fontId="4" fillId="6" borderId="9" xfId="0" applyFont="1" applyFill="1" applyBorder="1"/>
    <xf numFmtId="164" fontId="3" fillId="2" borderId="14" xfId="1" applyNumberFormat="1" applyFont="1" applyFill="1" applyBorder="1" applyProtection="1">
      <protection locked="0"/>
    </xf>
    <xf numFmtId="164" fontId="3" fillId="2" borderId="15" xfId="1" applyNumberFormat="1" applyFont="1" applyFill="1" applyBorder="1" applyProtection="1">
      <protection hidden="1"/>
    </xf>
    <xf numFmtId="164" fontId="3" fillId="2" borderId="16" xfId="1" applyNumberFormat="1" applyFont="1" applyFill="1" applyBorder="1" applyProtection="1">
      <protection hidden="1"/>
    </xf>
    <xf numFmtId="0" fontId="4" fillId="0" borderId="5" xfId="0" applyFont="1" applyBorder="1" applyAlignment="1">
      <alignment horizontal="center"/>
    </xf>
    <xf numFmtId="3" fontId="0" fillId="0" borderId="14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44" fontId="3" fillId="4" borderId="13" xfId="1" applyNumberFormat="1" applyFont="1" applyFill="1" applyBorder="1" applyProtection="1">
      <protection hidden="1"/>
    </xf>
    <xf numFmtId="4" fontId="0" fillId="0" borderId="15" xfId="0" applyNumberFormat="1" applyBorder="1" applyProtection="1">
      <protection hidden="1"/>
    </xf>
    <xf numFmtId="4" fontId="0" fillId="0" borderId="16" xfId="0" applyNumberFormat="1" applyBorder="1" applyProtection="1">
      <protection hidden="1"/>
    </xf>
    <xf numFmtId="4" fontId="0" fillId="6" borderId="9" xfId="0" applyNumberFormat="1" applyFill="1" applyBorder="1" applyProtection="1">
      <protection hidden="1"/>
    </xf>
    <xf numFmtId="4" fontId="0" fillId="6" borderId="10" xfId="0" applyNumberFormat="1" applyFill="1" applyBorder="1" applyProtection="1">
      <protection hidden="1"/>
    </xf>
    <xf numFmtId="4" fontId="0" fillId="0" borderId="9" xfId="0" applyNumberFormat="1" applyBorder="1" applyProtection="1">
      <protection hidden="1"/>
    </xf>
    <xf numFmtId="4" fontId="0" fillId="0" borderId="10" xfId="0" applyNumberFormat="1" applyBorder="1" applyProtection="1">
      <protection hidden="1"/>
    </xf>
    <xf numFmtId="4" fontId="0" fillId="6" borderId="17" xfId="0" applyNumberFormat="1" applyFill="1" applyBorder="1" applyProtection="1">
      <protection hidden="1"/>
    </xf>
    <xf numFmtId="4" fontId="0" fillId="6" borderId="18" xfId="0" applyNumberFormat="1" applyFill="1" applyBorder="1" applyProtection="1">
      <protection hidden="1"/>
    </xf>
    <xf numFmtId="4" fontId="0" fillId="6" borderId="22" xfId="0" applyNumberFormat="1" applyFill="1" applyBorder="1" applyProtection="1">
      <protection hidden="1"/>
    </xf>
    <xf numFmtId="4" fontId="0" fillId="6" borderId="23" xfId="0" applyNumberFormat="1" applyFill="1" applyBorder="1" applyProtection="1">
      <protection hidden="1"/>
    </xf>
    <xf numFmtId="3" fontId="0" fillId="6" borderId="19" xfId="0" applyNumberFormat="1" applyFill="1" applyBorder="1" applyProtection="1">
      <protection locked="0"/>
    </xf>
    <xf numFmtId="3" fontId="0" fillId="6" borderId="20" xfId="0" applyNumberFormat="1" applyFill="1" applyBorder="1" applyProtection="1">
      <protection locked="0"/>
    </xf>
    <xf numFmtId="3" fontId="0" fillId="6" borderId="21" xfId="0" applyNumberFormat="1" applyFill="1" applyBorder="1" applyProtection="1">
      <protection locked="0"/>
    </xf>
    <xf numFmtId="0" fontId="0" fillId="0" borderId="24" xfId="0" applyBorder="1" applyProtection="1">
      <protection locked="0"/>
    </xf>
    <xf numFmtId="0" fontId="0" fillId="6" borderId="25" xfId="0" applyFill="1" applyBorder="1" applyProtection="1">
      <protection locked="0"/>
    </xf>
    <xf numFmtId="0" fontId="0" fillId="0" borderId="26" xfId="0" applyBorder="1" applyProtection="1">
      <protection locked="0"/>
    </xf>
    <xf numFmtId="0" fontId="0" fillId="6" borderId="27" xfId="0" applyFill="1" applyBorder="1" applyProtection="1">
      <protection locked="0"/>
    </xf>
    <xf numFmtId="0" fontId="4" fillId="3" borderId="9" xfId="0" applyFont="1" applyFill="1" applyBorder="1"/>
    <xf numFmtId="2" fontId="4" fillId="3" borderId="9" xfId="0" applyNumberFormat="1" applyFont="1" applyFill="1" applyBorder="1"/>
    <xf numFmtId="3" fontId="0" fillId="6" borderId="9" xfId="0" applyNumberFormat="1" applyFill="1" applyBorder="1" applyProtection="1">
      <protection locked="0"/>
    </xf>
    <xf numFmtId="164" fontId="3" fillId="2" borderId="24" xfId="1" applyNumberFormat="1" applyFont="1" applyFill="1" applyBorder="1" applyProtection="1">
      <protection locked="0"/>
    </xf>
    <xf numFmtId="0" fontId="4" fillId="3" borderId="17" xfId="0" applyFont="1" applyFill="1" applyBorder="1"/>
    <xf numFmtId="2" fontId="4" fillId="3" borderId="17" xfId="0" applyNumberFormat="1" applyFont="1" applyFill="1" applyBorder="1"/>
    <xf numFmtId="164" fontId="5" fillId="3" borderId="28" xfId="1" applyNumberFormat="1" applyFont="1" applyFill="1" applyBorder="1" applyProtection="1">
      <protection hidden="1"/>
    </xf>
    <xf numFmtId="164" fontId="5" fillId="3" borderId="29" xfId="1" applyNumberFormat="1" applyFont="1" applyFill="1" applyBorder="1" applyProtection="1">
      <protection hidden="1"/>
    </xf>
    <xf numFmtId="164" fontId="5" fillId="3" borderId="30" xfId="1" applyNumberFormat="1" applyFont="1" applyFill="1" applyBorder="1" applyProtection="1">
      <protection hidden="1"/>
    </xf>
    <xf numFmtId="0" fontId="4" fillId="6" borderId="11" xfId="0" applyFont="1" applyFill="1" applyBorder="1"/>
    <xf numFmtId="0" fontId="4" fillId="6" borderId="31" xfId="0" applyFont="1" applyFill="1" applyBorder="1"/>
    <xf numFmtId="4" fontId="0" fillId="0" borderId="17" xfId="0" applyNumberFormat="1" applyBorder="1" applyProtection="1">
      <protection hidden="1"/>
    </xf>
    <xf numFmtId="4" fontId="0" fillId="0" borderId="18" xfId="0" applyNumberFormat="1" applyBorder="1" applyProtection="1">
      <protection hidden="1"/>
    </xf>
    <xf numFmtId="164" fontId="3" fillId="2" borderId="28" xfId="1" applyNumberFormat="1" applyFont="1" applyFill="1" applyBorder="1" applyProtection="1">
      <protection hidden="1"/>
    </xf>
    <xf numFmtId="164" fontId="3" fillId="2" borderId="30" xfId="1" applyNumberFormat="1" applyFont="1" applyFill="1" applyBorder="1" applyProtection="1">
      <protection hidden="1"/>
    </xf>
    <xf numFmtId="0" fontId="2" fillId="5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AI$8" fmlaRange="$AG$8:$AG$17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171450</xdr:rowOff>
        </xdr:from>
        <xdr:to>
          <xdr:col>1</xdr:col>
          <xdr:colOff>1743075</xdr:colOff>
          <xdr:row>2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5D9946-ED10-44EC-BC20-8830797AEEC1}" name="Tabulka1" displayName="Tabulka1" ref="AK6:AK47" totalsRowShown="0">
  <autoFilter ref="AK6:AK47" xr:uid="{BA45F17F-F95B-4D45-9076-4F0BDA9AEEF8}"/>
  <tableColumns count="1">
    <tableColumn id="1" xr3:uid="{F75B9D62-DAAA-461F-AE4F-A497196999D1}" name="Výběr rok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FCDC-9B23-4751-B93F-918FFF4AF181}">
  <sheetPr codeName="List1"/>
  <dimension ref="A2:AO611"/>
  <sheetViews>
    <sheetView showGridLines="0" tabSelected="1" zoomScaleNormal="100" workbookViewId="0">
      <pane ySplit="7" topLeftCell="A8" activePane="bottomLeft" state="frozen"/>
      <selection pane="bottomLeft" activeCell="A7" sqref="A7"/>
    </sheetView>
  </sheetViews>
  <sheetFormatPr defaultRowHeight="15" x14ac:dyDescent="0.25"/>
  <cols>
    <col min="1" max="1" width="34.85546875" customWidth="1"/>
    <col min="2" max="2" width="28.7109375" customWidth="1"/>
    <col min="3" max="7" width="28.7109375" hidden="1" customWidth="1"/>
    <col min="8" max="8" width="37" customWidth="1"/>
    <col min="9" max="9" width="37.28515625" customWidth="1"/>
    <col min="11" max="11" width="50" customWidth="1"/>
    <col min="23" max="23" width="9.140625" customWidth="1"/>
    <col min="24" max="26" width="9.140625" hidden="1" customWidth="1"/>
    <col min="27" max="27" width="21.42578125" hidden="1" customWidth="1"/>
    <col min="28" max="28" width="16.85546875" hidden="1" customWidth="1"/>
    <col min="29" max="29" width="9.140625" hidden="1" customWidth="1"/>
    <col min="30" max="30" width="14.85546875" hidden="1" customWidth="1"/>
    <col min="31" max="32" width="9.140625" hidden="1" customWidth="1"/>
    <col min="33" max="33" width="21.7109375" hidden="1" customWidth="1"/>
    <col min="34" max="36" width="9.140625" hidden="1" customWidth="1"/>
    <col min="37" max="37" width="11.140625" hidden="1" customWidth="1"/>
    <col min="38" max="41" width="0" hidden="1" customWidth="1"/>
  </cols>
  <sheetData>
    <row r="2" spans="1:41" x14ac:dyDescent="0.25">
      <c r="A2" s="11" t="s">
        <v>2</v>
      </c>
    </row>
    <row r="3" spans="1:41" ht="15.75" thickBot="1" x14ac:dyDescent="0.3">
      <c r="C3" s="55"/>
      <c r="D3" s="55"/>
      <c r="E3" s="55"/>
      <c r="F3" s="55"/>
      <c r="G3" s="55"/>
    </row>
    <row r="4" spans="1:41" x14ac:dyDescent="0.25">
      <c r="C4" s="61" t="s">
        <v>1</v>
      </c>
      <c r="D4" s="61"/>
      <c r="E4" s="61"/>
      <c r="F4" s="61"/>
      <c r="G4" s="61"/>
      <c r="X4" s="56" t="s">
        <v>1</v>
      </c>
      <c r="Y4" s="57"/>
      <c r="Z4" s="57"/>
      <c r="AA4" s="57"/>
      <c r="AB4" s="57"/>
      <c r="AC4" s="57"/>
      <c r="AD4" s="58"/>
    </row>
    <row r="5" spans="1:41" ht="15.75" thickBot="1" x14ac:dyDescent="0.3">
      <c r="C5" s="10"/>
      <c r="D5" s="10"/>
      <c r="E5" s="10"/>
      <c r="F5" s="10"/>
      <c r="G5" s="10"/>
      <c r="X5" s="4"/>
      <c r="Y5" s="5"/>
      <c r="Z5" s="5"/>
      <c r="AA5" s="5"/>
      <c r="AB5" s="5"/>
      <c r="AC5" s="5"/>
      <c r="AD5" s="6"/>
    </row>
    <row r="6" spans="1:41" ht="18" customHeight="1" thickBot="1" x14ac:dyDescent="0.3">
      <c r="A6" s="16" t="s">
        <v>10</v>
      </c>
      <c r="B6" s="43" t="s">
        <v>0</v>
      </c>
      <c r="C6" s="46"/>
      <c r="D6" s="47" t="s">
        <v>7</v>
      </c>
      <c r="E6" s="47" t="s">
        <v>8</v>
      </c>
      <c r="F6" s="47" t="s">
        <v>3</v>
      </c>
      <c r="G6" s="48" t="s">
        <v>4</v>
      </c>
      <c r="H6" s="53" t="str">
        <f>CONCATENATE("Indexovaný CAPEX [Kč] ","pro rok ",AI9)</f>
        <v>Indexovaný CAPEX [Kč] pro rok 2023</v>
      </c>
      <c r="I6" s="54" t="s">
        <v>11</v>
      </c>
      <c r="K6" s="12" t="str">
        <f>CONCATENATE("Maximální výše přiměřeného zisku v roce ",AI9," celkem")</f>
        <v>Maximální výše přiměřeného zisku v roce 2023 celkem</v>
      </c>
      <c r="X6" s="59" t="s">
        <v>5</v>
      </c>
      <c r="Y6" s="60"/>
      <c r="Z6" s="5"/>
      <c r="AA6" s="60" t="s">
        <v>9</v>
      </c>
      <c r="AB6" s="60"/>
      <c r="AC6" s="5"/>
      <c r="AD6" s="19"/>
      <c r="AF6" s="1"/>
      <c r="AG6" s="2"/>
      <c r="AH6" s="2"/>
      <c r="AI6" s="3"/>
      <c r="AK6" t="s">
        <v>6</v>
      </c>
    </row>
    <row r="7" spans="1:41" ht="15.75" thickBot="1" x14ac:dyDescent="0.3">
      <c r="A7" s="20"/>
      <c r="B7" s="36"/>
      <c r="C7" s="44">
        <f>IF(B7&lt;1991,1991,B7)</f>
        <v>1991</v>
      </c>
      <c r="D7" s="44">
        <f>IF(C7&lt;=2021,(VLOOKUP(C7,$X$7:$Y$37,2,FALSE)),"")</f>
        <v>30</v>
      </c>
      <c r="E7" s="44">
        <f>IF(B7&lt;2022,VLOOKUP($AI$9,$AA$7:$AB$25,2,FALSE),$AI$9-B7)</f>
        <v>2</v>
      </c>
      <c r="F7" s="45">
        <f>IF(D7="","",(1+0.02)^D7)</f>
        <v>1.8113615841033535</v>
      </c>
      <c r="G7" s="44">
        <f>(1+0.01)^E7</f>
        <v>1.0201</v>
      </c>
      <c r="H7" s="51" t="str">
        <f>IF(B7&gt;$AI$9,CONCATENATE("Majetek zařazen do užívání po roce ",$AI$9),IF(B7="","",(IF(F7="",(A7*G7),(A7*(F7*G7))))))</f>
        <v/>
      </c>
      <c r="I7" s="52" t="str">
        <f>IF(B7="","",IF(B7&gt;$AI$9,0,H7*0.065))</f>
        <v/>
      </c>
      <c r="K7" s="22">
        <f>SUM(I7:I610)</f>
        <v>0</v>
      </c>
      <c r="X7" s="4">
        <v>2021</v>
      </c>
      <c r="Y7" s="5">
        <v>0</v>
      </c>
      <c r="Z7" s="5"/>
      <c r="AA7" s="5">
        <v>2022</v>
      </c>
      <c r="AB7" s="5">
        <v>1</v>
      </c>
      <c r="AC7" s="5"/>
      <c r="AD7" s="6"/>
      <c r="AF7" s="4"/>
      <c r="AG7" s="5" t="s">
        <v>2</v>
      </c>
      <c r="AH7" s="5"/>
      <c r="AI7" s="6"/>
      <c r="AK7">
        <v>1991</v>
      </c>
      <c r="AN7" s="17" t="str">
        <f>CONCATENATE("Indexovaný CAPEX [Kč] ","pro rok ",BP10)</f>
        <v xml:space="preserve">Indexovaný CAPEX [Kč] pro rok </v>
      </c>
      <c r="AO7" s="18" t="s">
        <v>11</v>
      </c>
    </row>
    <row r="8" spans="1:41" x14ac:dyDescent="0.25">
      <c r="A8" s="33"/>
      <c r="B8" s="37"/>
      <c r="C8" s="40">
        <f t="shared" ref="C8:C71" si="0">IF(B8&lt;1991,1991,B8)</f>
        <v>1991</v>
      </c>
      <c r="D8" s="40">
        <f t="shared" ref="D8:D71" si="1">IF(C8&lt;=2021,(VLOOKUP(C8,$X$7:$Y$37,2,FALSE)),"")</f>
        <v>30</v>
      </c>
      <c r="E8" s="44">
        <f t="shared" ref="E8:E71" si="2">IF(B8&lt;2022,VLOOKUP($AI$9,$AA$7:$AB$25,2,FALSE),$AI$9-B8)</f>
        <v>2</v>
      </c>
      <c r="F8" s="41">
        <f t="shared" ref="F8:F71" si="3">IF(D8="","",(1+0.02)^D8)</f>
        <v>1.8113615841033535</v>
      </c>
      <c r="G8" s="40">
        <f t="shared" ref="G8:G71" si="4">(1+0.01)^E8</f>
        <v>1.0201</v>
      </c>
      <c r="H8" s="25" t="str">
        <f t="shared" ref="H8:H71" si="5">IF(B8&gt;$AI$9,CONCATENATE("Majetek zařazen do užívání po roce ",$AI$9),IF(B8="","",(IF(F8="",(A8*G8),(A8*(F8*G8))))))</f>
        <v/>
      </c>
      <c r="I8" s="26" t="str">
        <f t="shared" ref="I8:I71" si="6">IF(B8="","",IF(B8&gt;$AI$9,0,H8*0.065))</f>
        <v/>
      </c>
      <c r="X8" s="4">
        <v>2020</v>
      </c>
      <c r="Y8" s="5">
        <v>1</v>
      </c>
      <c r="Z8" s="5"/>
      <c r="AA8" s="5">
        <v>2023</v>
      </c>
      <c r="AB8" s="5">
        <f>AB7+1</f>
        <v>2</v>
      </c>
      <c r="AC8" s="5"/>
      <c r="AD8" s="6"/>
      <c r="AF8" s="4">
        <v>1</v>
      </c>
      <c r="AG8" s="5">
        <v>2022</v>
      </c>
      <c r="AH8" s="5"/>
      <c r="AI8" s="13">
        <v>2</v>
      </c>
      <c r="AK8">
        <v>1992</v>
      </c>
      <c r="AN8" s="23" t="str">
        <f>IF(AH8&gt;BP10,CONCATENATE("Majetek pořízen po roce ",BP10),IF(AH8="","",(IF(AL8="",(AG8*AM8),(AG8*(AL8*AM8))))))</f>
        <v/>
      </c>
      <c r="AO8" s="24" t="str">
        <f>IF(AH8="","",IF(AH8&gt;BP10,0,AN8*0.065))</f>
        <v/>
      </c>
    </row>
    <row r="9" spans="1:41" x14ac:dyDescent="0.25">
      <c r="A9" s="21"/>
      <c r="B9" s="38"/>
      <c r="C9" s="40">
        <f t="shared" si="0"/>
        <v>1991</v>
      </c>
      <c r="D9" s="40">
        <f t="shared" si="1"/>
        <v>30</v>
      </c>
      <c r="E9" s="44">
        <f t="shared" si="2"/>
        <v>2</v>
      </c>
      <c r="F9" s="41">
        <f t="shared" si="3"/>
        <v>1.8113615841033535</v>
      </c>
      <c r="G9" s="40">
        <f t="shared" si="4"/>
        <v>1.0201</v>
      </c>
      <c r="H9" s="27" t="str">
        <f t="shared" si="5"/>
        <v/>
      </c>
      <c r="I9" s="28" t="str">
        <f t="shared" si="6"/>
        <v/>
      </c>
      <c r="X9" s="4">
        <v>2019</v>
      </c>
      <c r="Y9" s="5">
        <v>2</v>
      </c>
      <c r="Z9" s="5"/>
      <c r="AA9" s="5">
        <v>2024</v>
      </c>
      <c r="AB9" s="5">
        <f t="shared" ref="AB9:AB25" si="7">AB8+1</f>
        <v>3</v>
      </c>
      <c r="AC9" s="5"/>
      <c r="AD9" s="6"/>
      <c r="AF9" s="4">
        <v>2</v>
      </c>
      <c r="AG9" s="5">
        <v>2023</v>
      </c>
      <c r="AH9" s="5"/>
      <c r="AI9" s="6">
        <f>VLOOKUP($AI$8,AF8:AG17,2,FALSE)</f>
        <v>2023</v>
      </c>
      <c r="AK9">
        <v>1993</v>
      </c>
      <c r="AN9" s="25" t="str">
        <f t="shared" ref="AN9" si="8">IF(AH9="","",(IF(AL9="",(AG9*AM9),(AG9*(AL9*AM9)))))</f>
        <v/>
      </c>
      <c r="AO9" s="26" t="str">
        <f t="shared" ref="AO9:AO72" si="9">IF(AH9="","",AN9*0.065)</f>
        <v/>
      </c>
    </row>
    <row r="10" spans="1:41" x14ac:dyDescent="0.25">
      <c r="A10" s="34"/>
      <c r="B10" s="37"/>
      <c r="C10" s="40">
        <f t="shared" si="0"/>
        <v>1991</v>
      </c>
      <c r="D10" s="40">
        <f t="shared" si="1"/>
        <v>30</v>
      </c>
      <c r="E10" s="44">
        <f t="shared" si="2"/>
        <v>2</v>
      </c>
      <c r="F10" s="41">
        <f t="shared" si="3"/>
        <v>1.8113615841033535</v>
      </c>
      <c r="G10" s="40">
        <f t="shared" si="4"/>
        <v>1.0201</v>
      </c>
      <c r="H10" s="25" t="str">
        <f t="shared" si="5"/>
        <v/>
      </c>
      <c r="I10" s="26" t="str">
        <f t="shared" si="6"/>
        <v/>
      </c>
      <c r="X10" s="4">
        <v>2018</v>
      </c>
      <c r="Y10" s="5">
        <v>3</v>
      </c>
      <c r="Z10" s="5"/>
      <c r="AA10" s="5">
        <v>2025</v>
      </c>
      <c r="AB10" s="5">
        <f t="shared" si="7"/>
        <v>4</v>
      </c>
      <c r="AC10" s="5"/>
      <c r="AD10" s="6"/>
      <c r="AF10" s="4">
        <v>3</v>
      </c>
      <c r="AG10" s="5">
        <v>2024</v>
      </c>
      <c r="AH10" s="5"/>
      <c r="AI10" s="6"/>
      <c r="AK10">
        <v>1994</v>
      </c>
      <c r="AN10" s="27" t="str">
        <f>IF(AH10="","",(IF(AL10="",(AG10*AM10),(AG10*(AL10*AM10)))))</f>
        <v/>
      </c>
      <c r="AO10" s="28" t="str">
        <f t="shared" si="9"/>
        <v/>
      </c>
    </row>
    <row r="11" spans="1:41" x14ac:dyDescent="0.25">
      <c r="A11" s="21"/>
      <c r="B11" s="38"/>
      <c r="C11" s="40">
        <f t="shared" si="0"/>
        <v>1991</v>
      </c>
      <c r="D11" s="40">
        <f t="shared" si="1"/>
        <v>30</v>
      </c>
      <c r="E11" s="44">
        <f t="shared" si="2"/>
        <v>2</v>
      </c>
      <c r="F11" s="41">
        <f t="shared" si="3"/>
        <v>1.8113615841033535</v>
      </c>
      <c r="G11" s="40">
        <f t="shared" si="4"/>
        <v>1.0201</v>
      </c>
      <c r="H11" s="27" t="str">
        <f t="shared" si="5"/>
        <v/>
      </c>
      <c r="I11" s="28" t="str">
        <f t="shared" si="6"/>
        <v/>
      </c>
      <c r="X11" s="4">
        <v>2017</v>
      </c>
      <c r="Y11" s="5">
        <v>4</v>
      </c>
      <c r="Z11" s="5"/>
      <c r="AA11" s="5">
        <v>2026</v>
      </c>
      <c r="AB11" s="5">
        <f t="shared" si="7"/>
        <v>5</v>
      </c>
      <c r="AC11" s="5"/>
      <c r="AD11" s="6"/>
      <c r="AF11" s="4">
        <v>4</v>
      </c>
      <c r="AG11" s="5">
        <v>2025</v>
      </c>
      <c r="AH11" s="5"/>
      <c r="AI11" s="6"/>
      <c r="AK11">
        <v>1995</v>
      </c>
      <c r="AN11" s="29" t="str">
        <f t="shared" ref="AN11:AN74" si="10">IF(AH11="","",(IF(AL11="",(AG11*AM11),(AG11*(AL11*AM11)))))</f>
        <v/>
      </c>
      <c r="AO11" s="30" t="str">
        <f t="shared" si="9"/>
        <v/>
      </c>
    </row>
    <row r="12" spans="1:41" x14ac:dyDescent="0.25">
      <c r="A12" s="34"/>
      <c r="B12" s="37"/>
      <c r="C12" s="40">
        <f t="shared" si="0"/>
        <v>1991</v>
      </c>
      <c r="D12" s="40">
        <f t="shared" si="1"/>
        <v>30</v>
      </c>
      <c r="E12" s="44">
        <f t="shared" si="2"/>
        <v>2</v>
      </c>
      <c r="F12" s="41">
        <f t="shared" si="3"/>
        <v>1.8113615841033535</v>
      </c>
      <c r="G12" s="40">
        <f t="shared" si="4"/>
        <v>1.0201</v>
      </c>
      <c r="H12" s="25" t="str">
        <f t="shared" si="5"/>
        <v/>
      </c>
      <c r="I12" s="26" t="str">
        <f t="shared" si="6"/>
        <v/>
      </c>
      <c r="X12" s="4">
        <v>2016</v>
      </c>
      <c r="Y12" s="5">
        <v>5</v>
      </c>
      <c r="Z12" s="5"/>
      <c r="AA12" s="5">
        <v>2027</v>
      </c>
      <c r="AB12" s="5">
        <f t="shared" si="7"/>
        <v>6</v>
      </c>
      <c r="AC12" s="5"/>
      <c r="AD12" s="6"/>
      <c r="AF12" s="4">
        <v>5</v>
      </c>
      <c r="AG12" s="5">
        <v>2026</v>
      </c>
      <c r="AH12" s="5"/>
      <c r="AI12" s="6"/>
      <c r="AK12">
        <v>1996</v>
      </c>
      <c r="AN12" s="27" t="str">
        <f t="shared" si="10"/>
        <v/>
      </c>
      <c r="AO12" s="28" t="str">
        <f t="shared" si="9"/>
        <v/>
      </c>
    </row>
    <row r="13" spans="1:41" x14ac:dyDescent="0.25">
      <c r="A13" s="21"/>
      <c r="B13" s="38"/>
      <c r="C13" s="40">
        <f t="shared" si="0"/>
        <v>1991</v>
      </c>
      <c r="D13" s="40">
        <f t="shared" si="1"/>
        <v>30</v>
      </c>
      <c r="E13" s="44">
        <f t="shared" si="2"/>
        <v>2</v>
      </c>
      <c r="F13" s="41">
        <f t="shared" si="3"/>
        <v>1.8113615841033535</v>
      </c>
      <c r="G13" s="40">
        <f t="shared" si="4"/>
        <v>1.0201</v>
      </c>
      <c r="H13" s="27" t="str">
        <f t="shared" si="5"/>
        <v/>
      </c>
      <c r="I13" s="28" t="str">
        <f t="shared" si="6"/>
        <v/>
      </c>
      <c r="X13" s="4">
        <v>2015</v>
      </c>
      <c r="Y13" s="5">
        <v>6</v>
      </c>
      <c r="Z13" s="5"/>
      <c r="AA13" s="5">
        <v>2028</v>
      </c>
      <c r="AB13" s="5">
        <f t="shared" si="7"/>
        <v>7</v>
      </c>
      <c r="AC13" s="5"/>
      <c r="AD13" s="6"/>
      <c r="AF13" s="4">
        <v>6</v>
      </c>
      <c r="AG13" s="5">
        <v>2027</v>
      </c>
      <c r="AH13" s="5"/>
      <c r="AI13" s="6"/>
      <c r="AK13">
        <v>1997</v>
      </c>
      <c r="AN13" s="29" t="str">
        <f t="shared" si="10"/>
        <v/>
      </c>
      <c r="AO13" s="30" t="str">
        <f t="shared" si="9"/>
        <v/>
      </c>
    </row>
    <row r="14" spans="1:41" x14ac:dyDescent="0.25">
      <c r="A14" s="34"/>
      <c r="B14" s="37"/>
      <c r="C14" s="40">
        <f t="shared" si="0"/>
        <v>1991</v>
      </c>
      <c r="D14" s="40">
        <f t="shared" si="1"/>
        <v>30</v>
      </c>
      <c r="E14" s="44">
        <f t="shared" si="2"/>
        <v>2</v>
      </c>
      <c r="F14" s="41">
        <f t="shared" si="3"/>
        <v>1.8113615841033535</v>
      </c>
      <c r="G14" s="40">
        <f t="shared" si="4"/>
        <v>1.0201</v>
      </c>
      <c r="H14" s="25" t="str">
        <f t="shared" si="5"/>
        <v/>
      </c>
      <c r="I14" s="26" t="str">
        <f t="shared" si="6"/>
        <v/>
      </c>
      <c r="X14" s="4">
        <v>2014</v>
      </c>
      <c r="Y14" s="5">
        <v>7</v>
      </c>
      <c r="Z14" s="5"/>
      <c r="AA14" s="5">
        <v>2029</v>
      </c>
      <c r="AB14" s="5">
        <f t="shared" si="7"/>
        <v>8</v>
      </c>
      <c r="AC14" s="5"/>
      <c r="AD14" s="6"/>
      <c r="AF14" s="4">
        <v>7</v>
      </c>
      <c r="AG14" s="5">
        <v>2028</v>
      </c>
      <c r="AH14" s="5"/>
      <c r="AI14" s="6"/>
      <c r="AK14">
        <v>1998</v>
      </c>
      <c r="AN14" s="27" t="str">
        <f t="shared" si="10"/>
        <v/>
      </c>
      <c r="AO14" s="28" t="str">
        <f t="shared" si="9"/>
        <v/>
      </c>
    </row>
    <row r="15" spans="1:41" x14ac:dyDescent="0.25">
      <c r="A15" s="21"/>
      <c r="B15" s="38"/>
      <c r="C15" s="40">
        <f t="shared" si="0"/>
        <v>1991</v>
      </c>
      <c r="D15" s="40">
        <f t="shared" si="1"/>
        <v>30</v>
      </c>
      <c r="E15" s="44">
        <f t="shared" si="2"/>
        <v>2</v>
      </c>
      <c r="F15" s="41">
        <f t="shared" si="3"/>
        <v>1.8113615841033535</v>
      </c>
      <c r="G15" s="40">
        <f t="shared" si="4"/>
        <v>1.0201</v>
      </c>
      <c r="H15" s="27" t="str">
        <f t="shared" si="5"/>
        <v/>
      </c>
      <c r="I15" s="28" t="str">
        <f t="shared" si="6"/>
        <v/>
      </c>
      <c r="X15" s="4">
        <v>2013</v>
      </c>
      <c r="Y15" s="5">
        <v>8</v>
      </c>
      <c r="Z15" s="5"/>
      <c r="AA15" s="5">
        <v>2030</v>
      </c>
      <c r="AB15" s="5">
        <f t="shared" si="7"/>
        <v>9</v>
      </c>
      <c r="AC15" s="5"/>
      <c r="AD15" s="6"/>
      <c r="AF15" s="4">
        <v>8</v>
      </c>
      <c r="AG15" s="5">
        <v>2029</v>
      </c>
      <c r="AH15" s="5"/>
      <c r="AI15" s="6"/>
      <c r="AK15">
        <v>1999</v>
      </c>
      <c r="AN15" s="29" t="str">
        <f t="shared" si="10"/>
        <v/>
      </c>
      <c r="AO15" s="30" t="str">
        <f t="shared" si="9"/>
        <v/>
      </c>
    </row>
    <row r="16" spans="1:41" x14ac:dyDescent="0.25">
      <c r="A16" s="34"/>
      <c r="B16" s="37"/>
      <c r="C16" s="40">
        <f t="shared" si="0"/>
        <v>1991</v>
      </c>
      <c r="D16" s="40">
        <f t="shared" si="1"/>
        <v>30</v>
      </c>
      <c r="E16" s="44">
        <f t="shared" si="2"/>
        <v>2</v>
      </c>
      <c r="F16" s="41">
        <f t="shared" si="3"/>
        <v>1.8113615841033535</v>
      </c>
      <c r="G16" s="40">
        <f t="shared" si="4"/>
        <v>1.0201</v>
      </c>
      <c r="H16" s="25" t="str">
        <f t="shared" si="5"/>
        <v/>
      </c>
      <c r="I16" s="26" t="str">
        <f t="shared" si="6"/>
        <v/>
      </c>
      <c r="X16" s="4">
        <v>2012</v>
      </c>
      <c r="Y16" s="5">
        <v>9</v>
      </c>
      <c r="Z16" s="5"/>
      <c r="AA16" s="5">
        <v>2031</v>
      </c>
      <c r="AB16" s="5">
        <f t="shared" si="7"/>
        <v>10</v>
      </c>
      <c r="AC16" s="5"/>
      <c r="AD16" s="6"/>
      <c r="AF16" s="4">
        <v>9</v>
      </c>
      <c r="AG16" s="5">
        <v>2030</v>
      </c>
      <c r="AH16" s="5"/>
      <c r="AI16" s="6"/>
      <c r="AK16">
        <v>2000</v>
      </c>
      <c r="AN16" s="27" t="str">
        <f t="shared" si="10"/>
        <v/>
      </c>
      <c r="AO16" s="28" t="str">
        <f t="shared" si="9"/>
        <v/>
      </c>
    </row>
    <row r="17" spans="1:41" x14ac:dyDescent="0.25">
      <c r="A17" s="21"/>
      <c r="B17" s="38"/>
      <c r="C17" s="40">
        <f t="shared" si="0"/>
        <v>1991</v>
      </c>
      <c r="D17" s="40">
        <f t="shared" si="1"/>
        <v>30</v>
      </c>
      <c r="E17" s="44">
        <f t="shared" si="2"/>
        <v>2</v>
      </c>
      <c r="F17" s="41">
        <f t="shared" si="3"/>
        <v>1.8113615841033535</v>
      </c>
      <c r="G17" s="40">
        <f t="shared" si="4"/>
        <v>1.0201</v>
      </c>
      <c r="H17" s="27" t="str">
        <f t="shared" si="5"/>
        <v/>
      </c>
      <c r="I17" s="28" t="str">
        <f t="shared" si="6"/>
        <v/>
      </c>
      <c r="X17" s="4">
        <v>2011</v>
      </c>
      <c r="Y17" s="5">
        <v>10</v>
      </c>
      <c r="Z17" s="5"/>
      <c r="AA17" s="5">
        <v>2032</v>
      </c>
      <c r="AB17" s="5">
        <f t="shared" si="7"/>
        <v>11</v>
      </c>
      <c r="AC17" s="5"/>
      <c r="AD17" s="6"/>
      <c r="AF17" s="4">
        <v>10</v>
      </c>
      <c r="AG17" s="5">
        <v>2031</v>
      </c>
      <c r="AH17" s="5"/>
      <c r="AI17" s="6"/>
      <c r="AK17">
        <v>2001</v>
      </c>
      <c r="AN17" s="29" t="str">
        <f t="shared" si="10"/>
        <v/>
      </c>
      <c r="AO17" s="30" t="str">
        <f t="shared" si="9"/>
        <v/>
      </c>
    </row>
    <row r="18" spans="1:41" ht="15.75" thickBot="1" x14ac:dyDescent="0.3">
      <c r="A18" s="34"/>
      <c r="B18" s="37"/>
      <c r="C18" s="40">
        <f t="shared" si="0"/>
        <v>1991</v>
      </c>
      <c r="D18" s="40">
        <f t="shared" si="1"/>
        <v>30</v>
      </c>
      <c r="E18" s="44">
        <f t="shared" si="2"/>
        <v>2</v>
      </c>
      <c r="F18" s="41">
        <f t="shared" si="3"/>
        <v>1.8113615841033535</v>
      </c>
      <c r="G18" s="40">
        <f t="shared" si="4"/>
        <v>1.0201</v>
      </c>
      <c r="H18" s="25" t="str">
        <f t="shared" si="5"/>
        <v/>
      </c>
      <c r="I18" s="26" t="str">
        <f t="shared" si="6"/>
        <v/>
      </c>
      <c r="X18" s="4">
        <v>2010</v>
      </c>
      <c r="Y18" s="5">
        <v>11</v>
      </c>
      <c r="Z18" s="5"/>
      <c r="AA18" s="5">
        <v>2033</v>
      </c>
      <c r="AB18" s="5">
        <f t="shared" si="7"/>
        <v>12</v>
      </c>
      <c r="AC18" s="5"/>
      <c r="AD18" s="6"/>
      <c r="AF18" s="7"/>
      <c r="AG18" s="8"/>
      <c r="AH18" s="8"/>
      <c r="AI18" s="9"/>
      <c r="AK18">
        <v>2002</v>
      </c>
      <c r="AN18" s="27" t="str">
        <f t="shared" si="10"/>
        <v/>
      </c>
      <c r="AO18" s="28" t="str">
        <f t="shared" si="9"/>
        <v/>
      </c>
    </row>
    <row r="19" spans="1:41" x14ac:dyDescent="0.25">
      <c r="A19" s="21"/>
      <c r="B19" s="38"/>
      <c r="C19" s="40">
        <f t="shared" si="0"/>
        <v>1991</v>
      </c>
      <c r="D19" s="40">
        <f t="shared" si="1"/>
        <v>30</v>
      </c>
      <c r="E19" s="44">
        <f t="shared" si="2"/>
        <v>2</v>
      </c>
      <c r="F19" s="41">
        <f t="shared" si="3"/>
        <v>1.8113615841033535</v>
      </c>
      <c r="G19" s="40">
        <f t="shared" si="4"/>
        <v>1.0201</v>
      </c>
      <c r="H19" s="27" t="str">
        <f t="shared" si="5"/>
        <v/>
      </c>
      <c r="I19" s="28" t="str">
        <f t="shared" si="6"/>
        <v/>
      </c>
      <c r="X19" s="4">
        <v>2009</v>
      </c>
      <c r="Y19" s="5">
        <v>12</v>
      </c>
      <c r="Z19" s="5"/>
      <c r="AA19" s="5">
        <v>2034</v>
      </c>
      <c r="AB19" s="5">
        <f t="shared" si="7"/>
        <v>13</v>
      </c>
      <c r="AC19" s="5"/>
      <c r="AD19" s="6"/>
      <c r="AK19">
        <v>2003</v>
      </c>
      <c r="AN19" s="29" t="str">
        <f t="shared" si="10"/>
        <v/>
      </c>
      <c r="AO19" s="30" t="str">
        <f t="shared" si="9"/>
        <v/>
      </c>
    </row>
    <row r="20" spans="1:41" x14ac:dyDescent="0.25">
      <c r="A20" s="34"/>
      <c r="B20" s="37"/>
      <c r="C20" s="40">
        <f t="shared" si="0"/>
        <v>1991</v>
      </c>
      <c r="D20" s="40">
        <f t="shared" si="1"/>
        <v>30</v>
      </c>
      <c r="E20" s="44">
        <f t="shared" si="2"/>
        <v>2</v>
      </c>
      <c r="F20" s="41">
        <f t="shared" si="3"/>
        <v>1.8113615841033535</v>
      </c>
      <c r="G20" s="40">
        <f t="shared" si="4"/>
        <v>1.0201</v>
      </c>
      <c r="H20" s="25" t="str">
        <f t="shared" si="5"/>
        <v/>
      </c>
      <c r="I20" s="26" t="str">
        <f t="shared" si="6"/>
        <v/>
      </c>
      <c r="X20" s="4">
        <v>2008</v>
      </c>
      <c r="Y20" s="5">
        <v>13</v>
      </c>
      <c r="Z20" s="5"/>
      <c r="AA20" s="5">
        <v>2035</v>
      </c>
      <c r="AB20" s="5">
        <f t="shared" si="7"/>
        <v>14</v>
      </c>
      <c r="AC20" s="5"/>
      <c r="AD20" s="6"/>
      <c r="AK20">
        <v>2004</v>
      </c>
      <c r="AN20" s="27" t="str">
        <f t="shared" si="10"/>
        <v/>
      </c>
      <c r="AO20" s="28" t="str">
        <f t="shared" si="9"/>
        <v/>
      </c>
    </row>
    <row r="21" spans="1:41" x14ac:dyDescent="0.25">
      <c r="A21" s="21"/>
      <c r="B21" s="38"/>
      <c r="C21" s="40">
        <f t="shared" si="0"/>
        <v>1991</v>
      </c>
      <c r="D21" s="40">
        <f t="shared" si="1"/>
        <v>30</v>
      </c>
      <c r="E21" s="44">
        <f t="shared" si="2"/>
        <v>2</v>
      </c>
      <c r="F21" s="41">
        <f t="shared" si="3"/>
        <v>1.8113615841033535</v>
      </c>
      <c r="G21" s="40">
        <f t="shared" si="4"/>
        <v>1.0201</v>
      </c>
      <c r="H21" s="27" t="str">
        <f t="shared" si="5"/>
        <v/>
      </c>
      <c r="I21" s="28" t="str">
        <f t="shared" si="6"/>
        <v/>
      </c>
      <c r="X21" s="4">
        <v>2007</v>
      </c>
      <c r="Y21" s="5">
        <v>14</v>
      </c>
      <c r="Z21" s="5"/>
      <c r="AA21" s="5">
        <v>2036</v>
      </c>
      <c r="AB21" s="5">
        <f t="shared" si="7"/>
        <v>15</v>
      </c>
      <c r="AC21" s="5"/>
      <c r="AD21" s="6"/>
      <c r="AK21">
        <v>2005</v>
      </c>
      <c r="AN21" s="29" t="str">
        <f t="shared" si="10"/>
        <v/>
      </c>
      <c r="AO21" s="30" t="str">
        <f t="shared" si="9"/>
        <v/>
      </c>
    </row>
    <row r="22" spans="1:41" x14ac:dyDescent="0.25">
      <c r="A22" s="34"/>
      <c r="B22" s="37"/>
      <c r="C22" s="40">
        <f t="shared" si="0"/>
        <v>1991</v>
      </c>
      <c r="D22" s="40">
        <f t="shared" si="1"/>
        <v>30</v>
      </c>
      <c r="E22" s="44">
        <f t="shared" si="2"/>
        <v>2</v>
      </c>
      <c r="F22" s="41">
        <f t="shared" si="3"/>
        <v>1.8113615841033535</v>
      </c>
      <c r="G22" s="40">
        <f t="shared" si="4"/>
        <v>1.0201</v>
      </c>
      <c r="H22" s="25" t="str">
        <f t="shared" si="5"/>
        <v/>
      </c>
      <c r="I22" s="26" t="str">
        <f t="shared" si="6"/>
        <v/>
      </c>
      <c r="X22" s="4">
        <v>2006</v>
      </c>
      <c r="Y22" s="5">
        <v>15</v>
      </c>
      <c r="Z22" s="5"/>
      <c r="AA22" s="5">
        <v>2037</v>
      </c>
      <c r="AB22" s="5">
        <f t="shared" si="7"/>
        <v>16</v>
      </c>
      <c r="AC22" s="5"/>
      <c r="AD22" s="6"/>
      <c r="AK22">
        <v>2006</v>
      </c>
      <c r="AN22" s="27" t="str">
        <f t="shared" si="10"/>
        <v/>
      </c>
      <c r="AO22" s="28" t="str">
        <f t="shared" si="9"/>
        <v/>
      </c>
    </row>
    <row r="23" spans="1:41" x14ac:dyDescent="0.25">
      <c r="A23" s="21"/>
      <c r="B23" s="38"/>
      <c r="C23" s="40">
        <f t="shared" si="0"/>
        <v>1991</v>
      </c>
      <c r="D23" s="40">
        <f t="shared" si="1"/>
        <v>30</v>
      </c>
      <c r="E23" s="44">
        <f t="shared" si="2"/>
        <v>2</v>
      </c>
      <c r="F23" s="41">
        <f t="shared" si="3"/>
        <v>1.8113615841033535</v>
      </c>
      <c r="G23" s="40">
        <f t="shared" si="4"/>
        <v>1.0201</v>
      </c>
      <c r="H23" s="27" t="str">
        <f t="shared" si="5"/>
        <v/>
      </c>
      <c r="I23" s="28" t="str">
        <f t="shared" si="6"/>
        <v/>
      </c>
      <c r="X23" s="4">
        <v>2005</v>
      </c>
      <c r="Y23" s="5">
        <v>16</v>
      </c>
      <c r="Z23" s="5"/>
      <c r="AA23" s="5">
        <v>2038</v>
      </c>
      <c r="AB23" s="5">
        <f t="shared" si="7"/>
        <v>17</v>
      </c>
      <c r="AC23" s="5"/>
      <c r="AD23" s="6"/>
      <c r="AK23">
        <v>2007</v>
      </c>
      <c r="AN23" s="29" t="str">
        <f t="shared" si="10"/>
        <v/>
      </c>
      <c r="AO23" s="30" t="str">
        <f t="shared" si="9"/>
        <v/>
      </c>
    </row>
    <row r="24" spans="1:41" x14ac:dyDescent="0.25">
      <c r="A24" s="34"/>
      <c r="B24" s="37"/>
      <c r="C24" s="40">
        <f t="shared" si="0"/>
        <v>1991</v>
      </c>
      <c r="D24" s="40">
        <f t="shared" si="1"/>
        <v>30</v>
      </c>
      <c r="E24" s="44">
        <f t="shared" si="2"/>
        <v>2</v>
      </c>
      <c r="F24" s="41">
        <f t="shared" si="3"/>
        <v>1.8113615841033535</v>
      </c>
      <c r="G24" s="40">
        <f t="shared" si="4"/>
        <v>1.0201</v>
      </c>
      <c r="H24" s="25" t="str">
        <f t="shared" si="5"/>
        <v/>
      </c>
      <c r="I24" s="26" t="str">
        <f t="shared" si="6"/>
        <v/>
      </c>
      <c r="X24" s="4">
        <v>2004</v>
      </c>
      <c r="Y24" s="5">
        <v>17</v>
      </c>
      <c r="Z24" s="5"/>
      <c r="AA24" s="5">
        <v>2039</v>
      </c>
      <c r="AB24" s="5">
        <f t="shared" si="7"/>
        <v>18</v>
      </c>
      <c r="AC24" s="5"/>
      <c r="AD24" s="6"/>
      <c r="AK24">
        <v>2008</v>
      </c>
      <c r="AN24" s="27" t="str">
        <f t="shared" si="10"/>
        <v/>
      </c>
      <c r="AO24" s="28" t="str">
        <f t="shared" si="9"/>
        <v/>
      </c>
    </row>
    <row r="25" spans="1:41" x14ac:dyDescent="0.25">
      <c r="A25" s="21"/>
      <c r="B25" s="38"/>
      <c r="C25" s="40">
        <f t="shared" si="0"/>
        <v>1991</v>
      </c>
      <c r="D25" s="40">
        <f t="shared" si="1"/>
        <v>30</v>
      </c>
      <c r="E25" s="44">
        <f t="shared" si="2"/>
        <v>2</v>
      </c>
      <c r="F25" s="41">
        <f t="shared" si="3"/>
        <v>1.8113615841033535</v>
      </c>
      <c r="G25" s="40">
        <f t="shared" si="4"/>
        <v>1.0201</v>
      </c>
      <c r="H25" s="27" t="str">
        <f t="shared" si="5"/>
        <v/>
      </c>
      <c r="I25" s="28" t="str">
        <f t="shared" si="6"/>
        <v/>
      </c>
      <c r="X25" s="4">
        <v>2003</v>
      </c>
      <c r="Y25" s="5">
        <v>18</v>
      </c>
      <c r="Z25" s="5"/>
      <c r="AA25" s="5">
        <v>2040</v>
      </c>
      <c r="AB25" s="5">
        <f t="shared" si="7"/>
        <v>19</v>
      </c>
      <c r="AC25" s="5"/>
      <c r="AD25" s="6"/>
      <c r="AK25">
        <v>2009</v>
      </c>
      <c r="AN25" s="29" t="str">
        <f t="shared" si="10"/>
        <v/>
      </c>
      <c r="AO25" s="30" t="str">
        <f t="shared" si="9"/>
        <v/>
      </c>
    </row>
    <row r="26" spans="1:41" x14ac:dyDescent="0.25">
      <c r="A26" s="34"/>
      <c r="B26" s="37"/>
      <c r="C26" s="40">
        <f t="shared" si="0"/>
        <v>1991</v>
      </c>
      <c r="D26" s="40">
        <f t="shared" si="1"/>
        <v>30</v>
      </c>
      <c r="E26" s="44">
        <f t="shared" si="2"/>
        <v>2</v>
      </c>
      <c r="F26" s="41">
        <f t="shared" si="3"/>
        <v>1.8113615841033535</v>
      </c>
      <c r="G26" s="40">
        <f t="shared" si="4"/>
        <v>1.0201</v>
      </c>
      <c r="H26" s="25" t="str">
        <f t="shared" si="5"/>
        <v/>
      </c>
      <c r="I26" s="26" t="str">
        <f t="shared" si="6"/>
        <v/>
      </c>
      <c r="X26" s="4">
        <v>2002</v>
      </c>
      <c r="Y26" s="5">
        <v>19</v>
      </c>
      <c r="Z26" s="5"/>
      <c r="AA26" s="5"/>
      <c r="AB26" s="5"/>
      <c r="AC26" s="5"/>
      <c r="AD26" s="6"/>
      <c r="AK26">
        <v>2010</v>
      </c>
      <c r="AN26" s="27" t="str">
        <f t="shared" si="10"/>
        <v/>
      </c>
      <c r="AO26" s="28" t="str">
        <f t="shared" si="9"/>
        <v/>
      </c>
    </row>
    <row r="27" spans="1:41" x14ac:dyDescent="0.25">
      <c r="A27" s="21"/>
      <c r="B27" s="38"/>
      <c r="C27" s="40">
        <f t="shared" si="0"/>
        <v>1991</v>
      </c>
      <c r="D27" s="40">
        <f t="shared" si="1"/>
        <v>30</v>
      </c>
      <c r="E27" s="44">
        <f t="shared" si="2"/>
        <v>2</v>
      </c>
      <c r="F27" s="41">
        <f t="shared" si="3"/>
        <v>1.8113615841033535</v>
      </c>
      <c r="G27" s="40">
        <f t="shared" si="4"/>
        <v>1.0201</v>
      </c>
      <c r="H27" s="27" t="str">
        <f t="shared" si="5"/>
        <v/>
      </c>
      <c r="I27" s="28" t="str">
        <f t="shared" si="6"/>
        <v/>
      </c>
      <c r="X27" s="4">
        <v>2001</v>
      </c>
      <c r="Y27" s="5">
        <v>20</v>
      </c>
      <c r="Z27" s="5"/>
      <c r="AA27" s="5"/>
      <c r="AB27" s="5"/>
      <c r="AC27" s="5"/>
      <c r="AD27" s="6"/>
      <c r="AK27">
        <v>2011</v>
      </c>
      <c r="AN27" s="29" t="str">
        <f t="shared" si="10"/>
        <v/>
      </c>
      <c r="AO27" s="30" t="str">
        <f t="shared" si="9"/>
        <v/>
      </c>
    </row>
    <row r="28" spans="1:41" x14ac:dyDescent="0.25">
      <c r="A28" s="34"/>
      <c r="B28" s="37"/>
      <c r="C28" s="40">
        <f t="shared" si="0"/>
        <v>1991</v>
      </c>
      <c r="D28" s="40">
        <f t="shared" si="1"/>
        <v>30</v>
      </c>
      <c r="E28" s="44">
        <f t="shared" si="2"/>
        <v>2</v>
      </c>
      <c r="F28" s="41">
        <f t="shared" si="3"/>
        <v>1.8113615841033535</v>
      </c>
      <c r="G28" s="40">
        <f t="shared" si="4"/>
        <v>1.0201</v>
      </c>
      <c r="H28" s="25" t="str">
        <f t="shared" si="5"/>
        <v/>
      </c>
      <c r="I28" s="26" t="str">
        <f t="shared" si="6"/>
        <v/>
      </c>
      <c r="X28" s="4">
        <v>2000</v>
      </c>
      <c r="Y28" s="5">
        <v>21</v>
      </c>
      <c r="Z28" s="5"/>
      <c r="AA28" s="5"/>
      <c r="AB28" s="5"/>
      <c r="AC28" s="5"/>
      <c r="AD28" s="6"/>
      <c r="AK28">
        <v>2012</v>
      </c>
      <c r="AN28" s="27" t="str">
        <f t="shared" si="10"/>
        <v/>
      </c>
      <c r="AO28" s="28" t="str">
        <f t="shared" si="9"/>
        <v/>
      </c>
    </row>
    <row r="29" spans="1:41" x14ac:dyDescent="0.25">
      <c r="A29" s="21"/>
      <c r="B29" s="38"/>
      <c r="C29" s="40">
        <f t="shared" si="0"/>
        <v>1991</v>
      </c>
      <c r="D29" s="40">
        <f t="shared" si="1"/>
        <v>30</v>
      </c>
      <c r="E29" s="44">
        <f t="shared" si="2"/>
        <v>2</v>
      </c>
      <c r="F29" s="41">
        <f t="shared" si="3"/>
        <v>1.8113615841033535</v>
      </c>
      <c r="G29" s="40">
        <f t="shared" si="4"/>
        <v>1.0201</v>
      </c>
      <c r="H29" s="27" t="str">
        <f t="shared" si="5"/>
        <v/>
      </c>
      <c r="I29" s="28" t="str">
        <f t="shared" si="6"/>
        <v/>
      </c>
      <c r="X29" s="4">
        <v>1999</v>
      </c>
      <c r="Y29" s="5">
        <v>22</v>
      </c>
      <c r="Z29" s="5"/>
      <c r="AA29" s="5"/>
      <c r="AB29" s="5"/>
      <c r="AC29" s="5"/>
      <c r="AD29" s="6"/>
      <c r="AK29">
        <v>2013</v>
      </c>
      <c r="AN29" s="29" t="str">
        <f t="shared" si="10"/>
        <v/>
      </c>
      <c r="AO29" s="30" t="str">
        <f t="shared" si="9"/>
        <v/>
      </c>
    </row>
    <row r="30" spans="1:41" x14ac:dyDescent="0.25">
      <c r="A30" s="34"/>
      <c r="B30" s="37"/>
      <c r="C30" s="40">
        <f t="shared" si="0"/>
        <v>1991</v>
      </c>
      <c r="D30" s="40">
        <f t="shared" si="1"/>
        <v>30</v>
      </c>
      <c r="E30" s="44">
        <f t="shared" si="2"/>
        <v>2</v>
      </c>
      <c r="F30" s="41">
        <f t="shared" si="3"/>
        <v>1.8113615841033535</v>
      </c>
      <c r="G30" s="40">
        <f t="shared" si="4"/>
        <v>1.0201</v>
      </c>
      <c r="H30" s="25" t="str">
        <f t="shared" si="5"/>
        <v/>
      </c>
      <c r="I30" s="26" t="str">
        <f t="shared" si="6"/>
        <v/>
      </c>
      <c r="X30" s="4">
        <v>1998</v>
      </c>
      <c r="Y30" s="5">
        <v>23</v>
      </c>
      <c r="Z30" s="5"/>
      <c r="AA30" s="5"/>
      <c r="AB30" s="5"/>
      <c r="AC30" s="5"/>
      <c r="AD30" s="6"/>
      <c r="AK30">
        <v>2014</v>
      </c>
      <c r="AN30" s="27" t="str">
        <f t="shared" si="10"/>
        <v/>
      </c>
      <c r="AO30" s="28" t="str">
        <f t="shared" si="9"/>
        <v/>
      </c>
    </row>
    <row r="31" spans="1:41" x14ac:dyDescent="0.25">
      <c r="A31" s="21"/>
      <c r="B31" s="38"/>
      <c r="C31" s="40">
        <f t="shared" si="0"/>
        <v>1991</v>
      </c>
      <c r="D31" s="40">
        <f t="shared" si="1"/>
        <v>30</v>
      </c>
      <c r="E31" s="44">
        <f t="shared" si="2"/>
        <v>2</v>
      </c>
      <c r="F31" s="41">
        <f t="shared" si="3"/>
        <v>1.8113615841033535</v>
      </c>
      <c r="G31" s="40">
        <f t="shared" si="4"/>
        <v>1.0201</v>
      </c>
      <c r="H31" s="27" t="str">
        <f t="shared" si="5"/>
        <v/>
      </c>
      <c r="I31" s="28" t="str">
        <f t="shared" si="6"/>
        <v/>
      </c>
      <c r="X31" s="4">
        <v>1997</v>
      </c>
      <c r="Y31" s="5">
        <v>24</v>
      </c>
      <c r="Z31" s="5"/>
      <c r="AA31" s="5"/>
      <c r="AB31" s="5"/>
      <c r="AC31" s="5"/>
      <c r="AD31" s="6"/>
      <c r="AK31">
        <v>2015</v>
      </c>
      <c r="AN31" s="29" t="str">
        <f t="shared" si="10"/>
        <v/>
      </c>
      <c r="AO31" s="30" t="str">
        <f t="shared" si="9"/>
        <v/>
      </c>
    </row>
    <row r="32" spans="1:41" x14ac:dyDescent="0.25">
      <c r="A32" s="34"/>
      <c r="B32" s="37"/>
      <c r="C32" s="40">
        <f t="shared" si="0"/>
        <v>1991</v>
      </c>
      <c r="D32" s="40">
        <f t="shared" si="1"/>
        <v>30</v>
      </c>
      <c r="E32" s="44">
        <f t="shared" si="2"/>
        <v>2</v>
      </c>
      <c r="F32" s="41">
        <f t="shared" si="3"/>
        <v>1.8113615841033535</v>
      </c>
      <c r="G32" s="40">
        <f t="shared" si="4"/>
        <v>1.0201</v>
      </c>
      <c r="H32" s="25" t="str">
        <f t="shared" si="5"/>
        <v/>
      </c>
      <c r="I32" s="26" t="str">
        <f t="shared" si="6"/>
        <v/>
      </c>
      <c r="X32" s="4">
        <v>1996</v>
      </c>
      <c r="Y32" s="5">
        <v>25</v>
      </c>
      <c r="Z32" s="5"/>
      <c r="AA32" s="5"/>
      <c r="AB32" s="5"/>
      <c r="AC32" s="5"/>
      <c r="AD32" s="6"/>
      <c r="AK32">
        <v>2016</v>
      </c>
      <c r="AN32" s="27" t="str">
        <f t="shared" si="10"/>
        <v/>
      </c>
      <c r="AO32" s="28" t="str">
        <f t="shared" si="9"/>
        <v/>
      </c>
    </row>
    <row r="33" spans="1:41" x14ac:dyDescent="0.25">
      <c r="A33" s="21"/>
      <c r="B33" s="38"/>
      <c r="C33" s="40">
        <f t="shared" si="0"/>
        <v>1991</v>
      </c>
      <c r="D33" s="40">
        <f t="shared" si="1"/>
        <v>30</v>
      </c>
      <c r="E33" s="44">
        <f t="shared" si="2"/>
        <v>2</v>
      </c>
      <c r="F33" s="41">
        <f t="shared" si="3"/>
        <v>1.8113615841033535</v>
      </c>
      <c r="G33" s="40">
        <f t="shared" si="4"/>
        <v>1.0201</v>
      </c>
      <c r="H33" s="27" t="str">
        <f t="shared" si="5"/>
        <v/>
      </c>
      <c r="I33" s="28" t="str">
        <f t="shared" si="6"/>
        <v/>
      </c>
      <c r="X33" s="4">
        <v>1995</v>
      </c>
      <c r="Y33" s="5">
        <v>26</v>
      </c>
      <c r="Z33" s="5"/>
      <c r="AA33" s="5"/>
      <c r="AB33" s="5"/>
      <c r="AC33" s="5"/>
      <c r="AD33" s="6"/>
      <c r="AK33">
        <v>2017</v>
      </c>
      <c r="AN33" s="29" t="str">
        <f t="shared" si="10"/>
        <v/>
      </c>
      <c r="AO33" s="30" t="str">
        <f t="shared" si="9"/>
        <v/>
      </c>
    </row>
    <row r="34" spans="1:41" x14ac:dyDescent="0.25">
      <c r="A34" s="34"/>
      <c r="B34" s="37"/>
      <c r="C34" s="40">
        <f t="shared" si="0"/>
        <v>1991</v>
      </c>
      <c r="D34" s="40">
        <f t="shared" si="1"/>
        <v>30</v>
      </c>
      <c r="E34" s="44">
        <f t="shared" si="2"/>
        <v>2</v>
      </c>
      <c r="F34" s="41">
        <f t="shared" si="3"/>
        <v>1.8113615841033535</v>
      </c>
      <c r="G34" s="40">
        <f t="shared" si="4"/>
        <v>1.0201</v>
      </c>
      <c r="H34" s="25" t="str">
        <f t="shared" si="5"/>
        <v/>
      </c>
      <c r="I34" s="26" t="str">
        <f t="shared" si="6"/>
        <v/>
      </c>
      <c r="X34" s="4">
        <v>1994</v>
      </c>
      <c r="Y34" s="5">
        <v>27</v>
      </c>
      <c r="Z34" s="5"/>
      <c r="AA34" s="5"/>
      <c r="AB34" s="5"/>
      <c r="AC34" s="5"/>
      <c r="AD34" s="6"/>
      <c r="AK34">
        <v>2018</v>
      </c>
      <c r="AN34" s="27" t="str">
        <f t="shared" si="10"/>
        <v/>
      </c>
      <c r="AO34" s="28" t="str">
        <f t="shared" si="9"/>
        <v/>
      </c>
    </row>
    <row r="35" spans="1:41" x14ac:dyDescent="0.25">
      <c r="A35" s="21"/>
      <c r="B35" s="38"/>
      <c r="C35" s="40">
        <f t="shared" si="0"/>
        <v>1991</v>
      </c>
      <c r="D35" s="40">
        <f t="shared" si="1"/>
        <v>30</v>
      </c>
      <c r="E35" s="44">
        <f t="shared" si="2"/>
        <v>2</v>
      </c>
      <c r="F35" s="41">
        <f t="shared" si="3"/>
        <v>1.8113615841033535</v>
      </c>
      <c r="G35" s="40">
        <f t="shared" si="4"/>
        <v>1.0201</v>
      </c>
      <c r="H35" s="27" t="str">
        <f t="shared" si="5"/>
        <v/>
      </c>
      <c r="I35" s="28" t="str">
        <f t="shared" si="6"/>
        <v/>
      </c>
      <c r="X35" s="4">
        <v>1993</v>
      </c>
      <c r="Y35" s="5">
        <v>28</v>
      </c>
      <c r="Z35" s="5"/>
      <c r="AA35" s="5"/>
      <c r="AB35" s="5"/>
      <c r="AC35" s="5"/>
      <c r="AD35" s="6"/>
      <c r="AK35">
        <v>2019</v>
      </c>
      <c r="AN35" s="29" t="str">
        <f t="shared" si="10"/>
        <v/>
      </c>
      <c r="AO35" s="30" t="str">
        <f t="shared" si="9"/>
        <v/>
      </c>
    </row>
    <row r="36" spans="1:41" x14ac:dyDescent="0.25">
      <c r="A36" s="34"/>
      <c r="B36" s="37"/>
      <c r="C36" s="40">
        <f t="shared" si="0"/>
        <v>1991</v>
      </c>
      <c r="D36" s="40">
        <f t="shared" si="1"/>
        <v>30</v>
      </c>
      <c r="E36" s="44">
        <f t="shared" si="2"/>
        <v>2</v>
      </c>
      <c r="F36" s="41">
        <f t="shared" si="3"/>
        <v>1.8113615841033535</v>
      </c>
      <c r="G36" s="40">
        <f t="shared" si="4"/>
        <v>1.0201</v>
      </c>
      <c r="H36" s="25" t="str">
        <f t="shared" si="5"/>
        <v/>
      </c>
      <c r="I36" s="26" t="str">
        <f t="shared" si="6"/>
        <v/>
      </c>
      <c r="X36" s="4">
        <v>1992</v>
      </c>
      <c r="Y36" s="5">
        <v>29</v>
      </c>
      <c r="Z36" s="5"/>
      <c r="AA36" s="5"/>
      <c r="AB36" s="5"/>
      <c r="AC36" s="5"/>
      <c r="AD36" s="6"/>
      <c r="AK36">
        <v>2020</v>
      </c>
      <c r="AN36" s="27" t="str">
        <f t="shared" si="10"/>
        <v/>
      </c>
      <c r="AO36" s="28" t="str">
        <f t="shared" si="9"/>
        <v/>
      </c>
    </row>
    <row r="37" spans="1:41" ht="15.75" thickBot="1" x14ac:dyDescent="0.3">
      <c r="A37" s="21"/>
      <c r="B37" s="38"/>
      <c r="C37" s="40">
        <f t="shared" si="0"/>
        <v>1991</v>
      </c>
      <c r="D37" s="40">
        <f t="shared" si="1"/>
        <v>30</v>
      </c>
      <c r="E37" s="44">
        <f t="shared" si="2"/>
        <v>2</v>
      </c>
      <c r="F37" s="41">
        <f t="shared" si="3"/>
        <v>1.8113615841033535</v>
      </c>
      <c r="G37" s="40">
        <f t="shared" si="4"/>
        <v>1.0201</v>
      </c>
      <c r="H37" s="27" t="str">
        <f t="shared" si="5"/>
        <v/>
      </c>
      <c r="I37" s="28" t="str">
        <f t="shared" si="6"/>
        <v/>
      </c>
      <c r="X37" s="7">
        <v>1991</v>
      </c>
      <c r="Y37" s="8">
        <v>30</v>
      </c>
      <c r="Z37" s="8"/>
      <c r="AA37" s="8"/>
      <c r="AB37" s="8"/>
      <c r="AC37" s="8"/>
      <c r="AD37" s="9"/>
      <c r="AK37">
        <v>2021</v>
      </c>
      <c r="AN37" s="29" t="str">
        <f t="shared" si="10"/>
        <v/>
      </c>
      <c r="AO37" s="30" t="str">
        <f t="shared" si="9"/>
        <v/>
      </c>
    </row>
    <row r="38" spans="1:41" x14ac:dyDescent="0.25">
      <c r="A38" s="34"/>
      <c r="B38" s="37"/>
      <c r="C38" s="40">
        <f t="shared" si="0"/>
        <v>1991</v>
      </c>
      <c r="D38" s="40">
        <f t="shared" si="1"/>
        <v>30</v>
      </c>
      <c r="E38" s="44">
        <f t="shared" si="2"/>
        <v>2</v>
      </c>
      <c r="F38" s="41">
        <f t="shared" si="3"/>
        <v>1.8113615841033535</v>
      </c>
      <c r="G38" s="40">
        <f t="shared" si="4"/>
        <v>1.0201</v>
      </c>
      <c r="H38" s="25" t="str">
        <f t="shared" si="5"/>
        <v/>
      </c>
      <c r="I38" s="26" t="str">
        <f t="shared" si="6"/>
        <v/>
      </c>
      <c r="AK38">
        <v>2022</v>
      </c>
      <c r="AN38" s="27" t="str">
        <f t="shared" si="10"/>
        <v/>
      </c>
      <c r="AO38" s="28" t="str">
        <f t="shared" si="9"/>
        <v/>
      </c>
    </row>
    <row r="39" spans="1:41" x14ac:dyDescent="0.25">
      <c r="A39" s="21"/>
      <c r="B39" s="38"/>
      <c r="C39" s="40">
        <f t="shared" si="0"/>
        <v>1991</v>
      </c>
      <c r="D39" s="40">
        <f t="shared" si="1"/>
        <v>30</v>
      </c>
      <c r="E39" s="44">
        <f t="shared" si="2"/>
        <v>2</v>
      </c>
      <c r="F39" s="41">
        <f t="shared" si="3"/>
        <v>1.8113615841033535</v>
      </c>
      <c r="G39" s="40">
        <f t="shared" si="4"/>
        <v>1.0201</v>
      </c>
      <c r="H39" s="27" t="str">
        <f t="shared" si="5"/>
        <v/>
      </c>
      <c r="I39" s="28" t="str">
        <f t="shared" si="6"/>
        <v/>
      </c>
      <c r="AK39">
        <v>2023</v>
      </c>
      <c r="AN39" s="29" t="str">
        <f t="shared" si="10"/>
        <v/>
      </c>
      <c r="AO39" s="30" t="str">
        <f t="shared" si="9"/>
        <v/>
      </c>
    </row>
    <row r="40" spans="1:41" x14ac:dyDescent="0.25">
      <c r="A40" s="34"/>
      <c r="B40" s="37"/>
      <c r="C40" s="40">
        <f t="shared" si="0"/>
        <v>1991</v>
      </c>
      <c r="D40" s="40">
        <f t="shared" si="1"/>
        <v>30</v>
      </c>
      <c r="E40" s="44">
        <f t="shared" si="2"/>
        <v>2</v>
      </c>
      <c r="F40" s="41">
        <f t="shared" si="3"/>
        <v>1.8113615841033535</v>
      </c>
      <c r="G40" s="40">
        <f t="shared" si="4"/>
        <v>1.0201</v>
      </c>
      <c r="H40" s="25" t="str">
        <f t="shared" si="5"/>
        <v/>
      </c>
      <c r="I40" s="26" t="str">
        <f t="shared" si="6"/>
        <v/>
      </c>
      <c r="AK40">
        <v>2024</v>
      </c>
      <c r="AN40" s="27" t="str">
        <f t="shared" si="10"/>
        <v/>
      </c>
      <c r="AO40" s="28" t="str">
        <f t="shared" si="9"/>
        <v/>
      </c>
    </row>
    <row r="41" spans="1:41" x14ac:dyDescent="0.25">
      <c r="A41" s="21"/>
      <c r="B41" s="38"/>
      <c r="C41" s="40">
        <f t="shared" si="0"/>
        <v>1991</v>
      </c>
      <c r="D41" s="40">
        <f t="shared" si="1"/>
        <v>30</v>
      </c>
      <c r="E41" s="44">
        <f t="shared" si="2"/>
        <v>2</v>
      </c>
      <c r="F41" s="41">
        <f t="shared" si="3"/>
        <v>1.8113615841033535</v>
      </c>
      <c r="G41" s="40">
        <f t="shared" si="4"/>
        <v>1.0201</v>
      </c>
      <c r="H41" s="27" t="str">
        <f t="shared" si="5"/>
        <v/>
      </c>
      <c r="I41" s="28" t="str">
        <f t="shared" si="6"/>
        <v/>
      </c>
      <c r="AK41">
        <v>2025</v>
      </c>
      <c r="AN41" s="29" t="str">
        <f t="shared" si="10"/>
        <v/>
      </c>
      <c r="AO41" s="30" t="str">
        <f t="shared" si="9"/>
        <v/>
      </c>
    </row>
    <row r="42" spans="1:41" x14ac:dyDescent="0.25">
      <c r="A42" s="34"/>
      <c r="B42" s="37"/>
      <c r="C42" s="40">
        <f t="shared" si="0"/>
        <v>1991</v>
      </c>
      <c r="D42" s="40">
        <f t="shared" si="1"/>
        <v>30</v>
      </c>
      <c r="E42" s="44">
        <f t="shared" si="2"/>
        <v>2</v>
      </c>
      <c r="F42" s="41">
        <f t="shared" si="3"/>
        <v>1.8113615841033535</v>
      </c>
      <c r="G42" s="40">
        <f t="shared" si="4"/>
        <v>1.0201</v>
      </c>
      <c r="H42" s="25" t="str">
        <f t="shared" si="5"/>
        <v/>
      </c>
      <c r="I42" s="26" t="str">
        <f t="shared" si="6"/>
        <v/>
      </c>
      <c r="AK42">
        <v>2026</v>
      </c>
      <c r="AN42" s="27" t="str">
        <f t="shared" si="10"/>
        <v/>
      </c>
      <c r="AO42" s="28" t="str">
        <f t="shared" si="9"/>
        <v/>
      </c>
    </row>
    <row r="43" spans="1:41" x14ac:dyDescent="0.25">
      <c r="A43" s="21"/>
      <c r="B43" s="38"/>
      <c r="C43" s="40">
        <f t="shared" si="0"/>
        <v>1991</v>
      </c>
      <c r="D43" s="40">
        <f t="shared" si="1"/>
        <v>30</v>
      </c>
      <c r="E43" s="44">
        <f t="shared" si="2"/>
        <v>2</v>
      </c>
      <c r="F43" s="41">
        <f t="shared" si="3"/>
        <v>1.8113615841033535</v>
      </c>
      <c r="G43" s="40">
        <f t="shared" si="4"/>
        <v>1.0201</v>
      </c>
      <c r="H43" s="27" t="str">
        <f t="shared" si="5"/>
        <v/>
      </c>
      <c r="I43" s="28" t="str">
        <f t="shared" si="6"/>
        <v/>
      </c>
      <c r="AK43">
        <v>2027</v>
      </c>
      <c r="AN43" s="29" t="str">
        <f t="shared" si="10"/>
        <v/>
      </c>
      <c r="AO43" s="30" t="str">
        <f t="shared" si="9"/>
        <v/>
      </c>
    </row>
    <row r="44" spans="1:41" x14ac:dyDescent="0.25">
      <c r="A44" s="34"/>
      <c r="B44" s="37"/>
      <c r="C44" s="40">
        <f t="shared" si="0"/>
        <v>1991</v>
      </c>
      <c r="D44" s="40">
        <f t="shared" si="1"/>
        <v>30</v>
      </c>
      <c r="E44" s="44">
        <f t="shared" si="2"/>
        <v>2</v>
      </c>
      <c r="F44" s="41">
        <f t="shared" si="3"/>
        <v>1.8113615841033535</v>
      </c>
      <c r="G44" s="40">
        <f t="shared" si="4"/>
        <v>1.0201</v>
      </c>
      <c r="H44" s="25" t="str">
        <f t="shared" si="5"/>
        <v/>
      </c>
      <c r="I44" s="26" t="str">
        <f t="shared" si="6"/>
        <v/>
      </c>
      <c r="AK44">
        <v>2028</v>
      </c>
      <c r="AN44" s="27" t="str">
        <f t="shared" si="10"/>
        <v/>
      </c>
      <c r="AO44" s="28" t="str">
        <f t="shared" si="9"/>
        <v/>
      </c>
    </row>
    <row r="45" spans="1:41" x14ac:dyDescent="0.25">
      <c r="A45" s="21"/>
      <c r="B45" s="38"/>
      <c r="C45" s="40">
        <f t="shared" si="0"/>
        <v>1991</v>
      </c>
      <c r="D45" s="40">
        <f t="shared" si="1"/>
        <v>30</v>
      </c>
      <c r="E45" s="44">
        <f t="shared" si="2"/>
        <v>2</v>
      </c>
      <c r="F45" s="41">
        <f t="shared" si="3"/>
        <v>1.8113615841033535</v>
      </c>
      <c r="G45" s="40">
        <f t="shared" si="4"/>
        <v>1.0201</v>
      </c>
      <c r="H45" s="27" t="str">
        <f t="shared" si="5"/>
        <v/>
      </c>
      <c r="I45" s="28" t="str">
        <f t="shared" si="6"/>
        <v/>
      </c>
      <c r="AK45">
        <v>2029</v>
      </c>
      <c r="AN45" s="29" t="str">
        <f t="shared" si="10"/>
        <v/>
      </c>
      <c r="AO45" s="30" t="str">
        <f t="shared" si="9"/>
        <v/>
      </c>
    </row>
    <row r="46" spans="1:41" x14ac:dyDescent="0.25">
      <c r="A46" s="34"/>
      <c r="B46" s="37"/>
      <c r="C46" s="40">
        <f t="shared" si="0"/>
        <v>1991</v>
      </c>
      <c r="D46" s="40">
        <f t="shared" si="1"/>
        <v>30</v>
      </c>
      <c r="E46" s="44">
        <f t="shared" si="2"/>
        <v>2</v>
      </c>
      <c r="F46" s="41">
        <f t="shared" si="3"/>
        <v>1.8113615841033535</v>
      </c>
      <c r="G46" s="40">
        <f t="shared" si="4"/>
        <v>1.0201</v>
      </c>
      <c r="H46" s="25" t="str">
        <f t="shared" si="5"/>
        <v/>
      </c>
      <c r="I46" s="26" t="str">
        <f t="shared" si="6"/>
        <v/>
      </c>
      <c r="AK46">
        <v>2030</v>
      </c>
      <c r="AN46" s="27" t="str">
        <f t="shared" si="10"/>
        <v/>
      </c>
      <c r="AO46" s="28" t="str">
        <f t="shared" si="9"/>
        <v/>
      </c>
    </row>
    <row r="47" spans="1:41" x14ac:dyDescent="0.25">
      <c r="A47" s="21"/>
      <c r="B47" s="38"/>
      <c r="C47" s="40">
        <f t="shared" si="0"/>
        <v>1991</v>
      </c>
      <c r="D47" s="40">
        <f t="shared" si="1"/>
        <v>30</v>
      </c>
      <c r="E47" s="44">
        <f t="shared" si="2"/>
        <v>2</v>
      </c>
      <c r="F47" s="41">
        <f t="shared" si="3"/>
        <v>1.8113615841033535</v>
      </c>
      <c r="G47" s="40">
        <f t="shared" si="4"/>
        <v>1.0201</v>
      </c>
      <c r="H47" s="27" t="str">
        <f t="shared" si="5"/>
        <v/>
      </c>
      <c r="I47" s="28" t="str">
        <f t="shared" si="6"/>
        <v/>
      </c>
      <c r="AK47">
        <v>2031</v>
      </c>
      <c r="AN47" s="29" t="str">
        <f t="shared" si="10"/>
        <v/>
      </c>
      <c r="AO47" s="30" t="str">
        <f t="shared" si="9"/>
        <v/>
      </c>
    </row>
    <row r="48" spans="1:41" x14ac:dyDescent="0.25">
      <c r="A48" s="34"/>
      <c r="B48" s="37"/>
      <c r="C48" s="40">
        <f t="shared" si="0"/>
        <v>1991</v>
      </c>
      <c r="D48" s="40">
        <f t="shared" si="1"/>
        <v>30</v>
      </c>
      <c r="E48" s="44">
        <f t="shared" si="2"/>
        <v>2</v>
      </c>
      <c r="F48" s="41">
        <f t="shared" si="3"/>
        <v>1.8113615841033535</v>
      </c>
      <c r="G48" s="40">
        <f t="shared" si="4"/>
        <v>1.0201</v>
      </c>
      <c r="H48" s="25" t="str">
        <f t="shared" si="5"/>
        <v/>
      </c>
      <c r="I48" s="26" t="str">
        <f t="shared" si="6"/>
        <v/>
      </c>
      <c r="AN48" s="27" t="str">
        <f t="shared" si="10"/>
        <v/>
      </c>
      <c r="AO48" s="28" t="str">
        <f t="shared" si="9"/>
        <v/>
      </c>
    </row>
    <row r="49" spans="1:41" x14ac:dyDescent="0.25">
      <c r="A49" s="21"/>
      <c r="B49" s="38"/>
      <c r="C49" s="40">
        <f t="shared" si="0"/>
        <v>1991</v>
      </c>
      <c r="D49" s="40">
        <f t="shared" si="1"/>
        <v>30</v>
      </c>
      <c r="E49" s="44">
        <f t="shared" si="2"/>
        <v>2</v>
      </c>
      <c r="F49" s="41">
        <f t="shared" si="3"/>
        <v>1.8113615841033535</v>
      </c>
      <c r="G49" s="40">
        <f t="shared" si="4"/>
        <v>1.0201</v>
      </c>
      <c r="H49" s="27" t="str">
        <f t="shared" si="5"/>
        <v/>
      </c>
      <c r="I49" s="28" t="str">
        <f t="shared" si="6"/>
        <v/>
      </c>
      <c r="AN49" s="29" t="str">
        <f t="shared" si="10"/>
        <v/>
      </c>
      <c r="AO49" s="30" t="str">
        <f t="shared" si="9"/>
        <v/>
      </c>
    </row>
    <row r="50" spans="1:41" x14ac:dyDescent="0.25">
      <c r="A50" s="34"/>
      <c r="B50" s="37"/>
      <c r="C50" s="40">
        <f t="shared" si="0"/>
        <v>1991</v>
      </c>
      <c r="D50" s="40">
        <f t="shared" si="1"/>
        <v>30</v>
      </c>
      <c r="E50" s="44">
        <f t="shared" si="2"/>
        <v>2</v>
      </c>
      <c r="F50" s="41">
        <f t="shared" si="3"/>
        <v>1.8113615841033535</v>
      </c>
      <c r="G50" s="40">
        <f t="shared" si="4"/>
        <v>1.0201</v>
      </c>
      <c r="H50" s="25" t="str">
        <f t="shared" si="5"/>
        <v/>
      </c>
      <c r="I50" s="26" t="str">
        <f t="shared" si="6"/>
        <v/>
      </c>
      <c r="AN50" s="27" t="str">
        <f t="shared" si="10"/>
        <v/>
      </c>
      <c r="AO50" s="28" t="str">
        <f t="shared" si="9"/>
        <v/>
      </c>
    </row>
    <row r="51" spans="1:41" x14ac:dyDescent="0.25">
      <c r="A51" s="21"/>
      <c r="B51" s="38"/>
      <c r="C51" s="40">
        <f t="shared" si="0"/>
        <v>1991</v>
      </c>
      <c r="D51" s="40">
        <f t="shared" si="1"/>
        <v>30</v>
      </c>
      <c r="E51" s="44">
        <f t="shared" si="2"/>
        <v>2</v>
      </c>
      <c r="F51" s="41">
        <f t="shared" si="3"/>
        <v>1.8113615841033535</v>
      </c>
      <c r="G51" s="40">
        <f t="shared" si="4"/>
        <v>1.0201</v>
      </c>
      <c r="H51" s="27" t="str">
        <f t="shared" si="5"/>
        <v/>
      </c>
      <c r="I51" s="28" t="str">
        <f t="shared" si="6"/>
        <v/>
      </c>
      <c r="AN51" s="29" t="str">
        <f t="shared" si="10"/>
        <v/>
      </c>
      <c r="AO51" s="30" t="str">
        <f t="shared" si="9"/>
        <v/>
      </c>
    </row>
    <row r="52" spans="1:41" x14ac:dyDescent="0.25">
      <c r="A52" s="34"/>
      <c r="B52" s="37"/>
      <c r="C52" s="40">
        <f t="shared" si="0"/>
        <v>1991</v>
      </c>
      <c r="D52" s="40">
        <f t="shared" si="1"/>
        <v>30</v>
      </c>
      <c r="E52" s="44">
        <f t="shared" si="2"/>
        <v>2</v>
      </c>
      <c r="F52" s="41">
        <f t="shared" si="3"/>
        <v>1.8113615841033535</v>
      </c>
      <c r="G52" s="40">
        <f t="shared" si="4"/>
        <v>1.0201</v>
      </c>
      <c r="H52" s="25" t="str">
        <f t="shared" si="5"/>
        <v/>
      </c>
      <c r="I52" s="26" t="str">
        <f t="shared" si="6"/>
        <v/>
      </c>
      <c r="AN52" s="27" t="str">
        <f t="shared" si="10"/>
        <v/>
      </c>
      <c r="AO52" s="28" t="str">
        <f t="shared" si="9"/>
        <v/>
      </c>
    </row>
    <row r="53" spans="1:41" x14ac:dyDescent="0.25">
      <c r="A53" s="21"/>
      <c r="B53" s="38"/>
      <c r="C53" s="40">
        <f t="shared" si="0"/>
        <v>1991</v>
      </c>
      <c r="D53" s="40">
        <f t="shared" si="1"/>
        <v>30</v>
      </c>
      <c r="E53" s="44">
        <f t="shared" si="2"/>
        <v>2</v>
      </c>
      <c r="F53" s="41">
        <f t="shared" si="3"/>
        <v>1.8113615841033535</v>
      </c>
      <c r="G53" s="40">
        <f t="shared" si="4"/>
        <v>1.0201</v>
      </c>
      <c r="H53" s="27" t="str">
        <f t="shared" si="5"/>
        <v/>
      </c>
      <c r="I53" s="28" t="str">
        <f t="shared" si="6"/>
        <v/>
      </c>
      <c r="AN53" s="29" t="str">
        <f t="shared" si="10"/>
        <v/>
      </c>
      <c r="AO53" s="30" t="str">
        <f t="shared" si="9"/>
        <v/>
      </c>
    </row>
    <row r="54" spans="1:41" x14ac:dyDescent="0.25">
      <c r="A54" s="34"/>
      <c r="B54" s="37"/>
      <c r="C54" s="40">
        <f t="shared" si="0"/>
        <v>1991</v>
      </c>
      <c r="D54" s="40">
        <f t="shared" si="1"/>
        <v>30</v>
      </c>
      <c r="E54" s="44">
        <f t="shared" si="2"/>
        <v>2</v>
      </c>
      <c r="F54" s="41">
        <f t="shared" si="3"/>
        <v>1.8113615841033535</v>
      </c>
      <c r="G54" s="40">
        <f t="shared" si="4"/>
        <v>1.0201</v>
      </c>
      <c r="H54" s="25" t="str">
        <f t="shared" si="5"/>
        <v/>
      </c>
      <c r="I54" s="26" t="str">
        <f t="shared" si="6"/>
        <v/>
      </c>
      <c r="AN54" s="27" t="str">
        <f t="shared" si="10"/>
        <v/>
      </c>
      <c r="AO54" s="28" t="str">
        <f t="shared" si="9"/>
        <v/>
      </c>
    </row>
    <row r="55" spans="1:41" x14ac:dyDescent="0.25">
      <c r="A55" s="21"/>
      <c r="B55" s="38"/>
      <c r="C55" s="40">
        <f t="shared" si="0"/>
        <v>1991</v>
      </c>
      <c r="D55" s="40">
        <f t="shared" si="1"/>
        <v>30</v>
      </c>
      <c r="E55" s="44">
        <f t="shared" si="2"/>
        <v>2</v>
      </c>
      <c r="F55" s="41">
        <f t="shared" si="3"/>
        <v>1.8113615841033535</v>
      </c>
      <c r="G55" s="40">
        <f t="shared" si="4"/>
        <v>1.0201</v>
      </c>
      <c r="H55" s="27" t="str">
        <f t="shared" si="5"/>
        <v/>
      </c>
      <c r="I55" s="28" t="str">
        <f t="shared" si="6"/>
        <v/>
      </c>
      <c r="AN55" s="29" t="str">
        <f t="shared" si="10"/>
        <v/>
      </c>
      <c r="AO55" s="30" t="str">
        <f t="shared" si="9"/>
        <v/>
      </c>
    </row>
    <row r="56" spans="1:41" x14ac:dyDescent="0.25">
      <c r="A56" s="34"/>
      <c r="B56" s="37"/>
      <c r="C56" s="40">
        <f t="shared" si="0"/>
        <v>1991</v>
      </c>
      <c r="D56" s="40">
        <f t="shared" si="1"/>
        <v>30</v>
      </c>
      <c r="E56" s="44">
        <f t="shared" si="2"/>
        <v>2</v>
      </c>
      <c r="F56" s="41">
        <f t="shared" si="3"/>
        <v>1.8113615841033535</v>
      </c>
      <c r="G56" s="40">
        <f t="shared" si="4"/>
        <v>1.0201</v>
      </c>
      <c r="H56" s="25" t="str">
        <f t="shared" si="5"/>
        <v/>
      </c>
      <c r="I56" s="26" t="str">
        <f t="shared" si="6"/>
        <v/>
      </c>
      <c r="AN56" s="27" t="str">
        <f t="shared" si="10"/>
        <v/>
      </c>
      <c r="AO56" s="28" t="str">
        <f t="shared" si="9"/>
        <v/>
      </c>
    </row>
    <row r="57" spans="1:41" x14ac:dyDescent="0.25">
      <c r="A57" s="21"/>
      <c r="B57" s="38"/>
      <c r="C57" s="40">
        <f t="shared" si="0"/>
        <v>1991</v>
      </c>
      <c r="D57" s="40">
        <f t="shared" si="1"/>
        <v>30</v>
      </c>
      <c r="E57" s="44">
        <f t="shared" si="2"/>
        <v>2</v>
      </c>
      <c r="F57" s="41">
        <f t="shared" si="3"/>
        <v>1.8113615841033535</v>
      </c>
      <c r="G57" s="40">
        <f t="shared" si="4"/>
        <v>1.0201</v>
      </c>
      <c r="H57" s="27" t="str">
        <f t="shared" si="5"/>
        <v/>
      </c>
      <c r="I57" s="28" t="str">
        <f t="shared" si="6"/>
        <v/>
      </c>
      <c r="AN57" s="29" t="str">
        <f t="shared" si="10"/>
        <v/>
      </c>
      <c r="AO57" s="30" t="str">
        <f t="shared" si="9"/>
        <v/>
      </c>
    </row>
    <row r="58" spans="1:41" x14ac:dyDescent="0.25">
      <c r="A58" s="34"/>
      <c r="B58" s="37"/>
      <c r="C58" s="40">
        <f t="shared" si="0"/>
        <v>1991</v>
      </c>
      <c r="D58" s="40">
        <f t="shared" si="1"/>
        <v>30</v>
      </c>
      <c r="E58" s="44">
        <f t="shared" si="2"/>
        <v>2</v>
      </c>
      <c r="F58" s="41">
        <f t="shared" si="3"/>
        <v>1.8113615841033535</v>
      </c>
      <c r="G58" s="40">
        <f t="shared" si="4"/>
        <v>1.0201</v>
      </c>
      <c r="H58" s="25" t="str">
        <f t="shared" si="5"/>
        <v/>
      </c>
      <c r="I58" s="26" t="str">
        <f t="shared" si="6"/>
        <v/>
      </c>
      <c r="AN58" s="27" t="str">
        <f t="shared" si="10"/>
        <v/>
      </c>
      <c r="AO58" s="28" t="str">
        <f t="shared" si="9"/>
        <v/>
      </c>
    </row>
    <row r="59" spans="1:41" x14ac:dyDescent="0.25">
      <c r="A59" s="21"/>
      <c r="B59" s="38"/>
      <c r="C59" s="40">
        <f t="shared" si="0"/>
        <v>1991</v>
      </c>
      <c r="D59" s="40">
        <f t="shared" si="1"/>
        <v>30</v>
      </c>
      <c r="E59" s="44">
        <f t="shared" si="2"/>
        <v>2</v>
      </c>
      <c r="F59" s="41">
        <f t="shared" si="3"/>
        <v>1.8113615841033535</v>
      </c>
      <c r="G59" s="40">
        <f t="shared" si="4"/>
        <v>1.0201</v>
      </c>
      <c r="H59" s="27" t="str">
        <f t="shared" si="5"/>
        <v/>
      </c>
      <c r="I59" s="28" t="str">
        <f t="shared" si="6"/>
        <v/>
      </c>
      <c r="AN59" s="29" t="str">
        <f t="shared" si="10"/>
        <v/>
      </c>
      <c r="AO59" s="30" t="str">
        <f t="shared" si="9"/>
        <v/>
      </c>
    </row>
    <row r="60" spans="1:41" x14ac:dyDescent="0.25">
      <c r="A60" s="34"/>
      <c r="B60" s="37"/>
      <c r="C60" s="40">
        <f t="shared" si="0"/>
        <v>1991</v>
      </c>
      <c r="D60" s="40">
        <f t="shared" si="1"/>
        <v>30</v>
      </c>
      <c r="E60" s="44">
        <f t="shared" si="2"/>
        <v>2</v>
      </c>
      <c r="F60" s="41">
        <f t="shared" si="3"/>
        <v>1.8113615841033535</v>
      </c>
      <c r="G60" s="40">
        <f t="shared" si="4"/>
        <v>1.0201</v>
      </c>
      <c r="H60" s="25" t="str">
        <f t="shared" si="5"/>
        <v/>
      </c>
      <c r="I60" s="26" t="str">
        <f t="shared" si="6"/>
        <v/>
      </c>
      <c r="AN60" s="27" t="str">
        <f t="shared" si="10"/>
        <v/>
      </c>
      <c r="AO60" s="28" t="str">
        <f t="shared" si="9"/>
        <v/>
      </c>
    </row>
    <row r="61" spans="1:41" x14ac:dyDescent="0.25">
      <c r="A61" s="21"/>
      <c r="B61" s="38"/>
      <c r="C61" s="40">
        <f t="shared" si="0"/>
        <v>1991</v>
      </c>
      <c r="D61" s="40">
        <f t="shared" si="1"/>
        <v>30</v>
      </c>
      <c r="E61" s="44">
        <f t="shared" si="2"/>
        <v>2</v>
      </c>
      <c r="F61" s="41">
        <f t="shared" si="3"/>
        <v>1.8113615841033535</v>
      </c>
      <c r="G61" s="40">
        <f t="shared" si="4"/>
        <v>1.0201</v>
      </c>
      <c r="H61" s="27" t="str">
        <f t="shared" si="5"/>
        <v/>
      </c>
      <c r="I61" s="28" t="str">
        <f t="shared" si="6"/>
        <v/>
      </c>
      <c r="AN61" s="29" t="str">
        <f t="shared" si="10"/>
        <v/>
      </c>
      <c r="AO61" s="30" t="str">
        <f t="shared" si="9"/>
        <v/>
      </c>
    </row>
    <row r="62" spans="1:41" x14ac:dyDescent="0.25">
      <c r="A62" s="34"/>
      <c r="B62" s="37"/>
      <c r="C62" s="40">
        <f t="shared" si="0"/>
        <v>1991</v>
      </c>
      <c r="D62" s="40">
        <f t="shared" si="1"/>
        <v>30</v>
      </c>
      <c r="E62" s="44">
        <f t="shared" si="2"/>
        <v>2</v>
      </c>
      <c r="F62" s="41">
        <f t="shared" si="3"/>
        <v>1.8113615841033535</v>
      </c>
      <c r="G62" s="40">
        <f t="shared" si="4"/>
        <v>1.0201</v>
      </c>
      <c r="H62" s="25" t="str">
        <f t="shared" si="5"/>
        <v/>
      </c>
      <c r="I62" s="26" t="str">
        <f t="shared" si="6"/>
        <v/>
      </c>
      <c r="AN62" s="27" t="str">
        <f t="shared" si="10"/>
        <v/>
      </c>
      <c r="AO62" s="28" t="str">
        <f t="shared" si="9"/>
        <v/>
      </c>
    </row>
    <row r="63" spans="1:41" x14ac:dyDescent="0.25">
      <c r="A63" s="21"/>
      <c r="B63" s="38"/>
      <c r="C63" s="40">
        <f t="shared" si="0"/>
        <v>1991</v>
      </c>
      <c r="D63" s="40">
        <f t="shared" si="1"/>
        <v>30</v>
      </c>
      <c r="E63" s="44">
        <f t="shared" si="2"/>
        <v>2</v>
      </c>
      <c r="F63" s="41">
        <f t="shared" si="3"/>
        <v>1.8113615841033535</v>
      </c>
      <c r="G63" s="40">
        <f t="shared" si="4"/>
        <v>1.0201</v>
      </c>
      <c r="H63" s="27" t="str">
        <f t="shared" si="5"/>
        <v/>
      </c>
      <c r="I63" s="28" t="str">
        <f t="shared" si="6"/>
        <v/>
      </c>
      <c r="AN63" s="29" t="str">
        <f t="shared" si="10"/>
        <v/>
      </c>
      <c r="AO63" s="30" t="str">
        <f t="shared" si="9"/>
        <v/>
      </c>
    </row>
    <row r="64" spans="1:41" x14ac:dyDescent="0.25">
      <c r="A64" s="34"/>
      <c r="B64" s="37"/>
      <c r="C64" s="40">
        <f t="shared" si="0"/>
        <v>1991</v>
      </c>
      <c r="D64" s="40">
        <f t="shared" si="1"/>
        <v>30</v>
      </c>
      <c r="E64" s="44">
        <f t="shared" si="2"/>
        <v>2</v>
      </c>
      <c r="F64" s="41">
        <f t="shared" si="3"/>
        <v>1.8113615841033535</v>
      </c>
      <c r="G64" s="40">
        <f t="shared" si="4"/>
        <v>1.0201</v>
      </c>
      <c r="H64" s="25" t="str">
        <f t="shared" si="5"/>
        <v/>
      </c>
      <c r="I64" s="26" t="str">
        <f t="shared" si="6"/>
        <v/>
      </c>
      <c r="AN64" s="27" t="str">
        <f t="shared" si="10"/>
        <v/>
      </c>
      <c r="AO64" s="28" t="str">
        <f t="shared" si="9"/>
        <v/>
      </c>
    </row>
    <row r="65" spans="1:41" x14ac:dyDescent="0.25">
      <c r="A65" s="21"/>
      <c r="B65" s="38"/>
      <c r="C65" s="40">
        <f t="shared" si="0"/>
        <v>1991</v>
      </c>
      <c r="D65" s="40">
        <f t="shared" si="1"/>
        <v>30</v>
      </c>
      <c r="E65" s="44">
        <f t="shared" si="2"/>
        <v>2</v>
      </c>
      <c r="F65" s="41">
        <f t="shared" si="3"/>
        <v>1.8113615841033535</v>
      </c>
      <c r="G65" s="40">
        <f t="shared" si="4"/>
        <v>1.0201</v>
      </c>
      <c r="H65" s="27" t="str">
        <f t="shared" si="5"/>
        <v/>
      </c>
      <c r="I65" s="28" t="str">
        <f t="shared" si="6"/>
        <v/>
      </c>
      <c r="AN65" s="29" t="str">
        <f t="shared" si="10"/>
        <v/>
      </c>
      <c r="AO65" s="30" t="str">
        <f t="shared" si="9"/>
        <v/>
      </c>
    </row>
    <row r="66" spans="1:41" x14ac:dyDescent="0.25">
      <c r="A66" s="34"/>
      <c r="B66" s="37"/>
      <c r="C66" s="40">
        <f t="shared" si="0"/>
        <v>1991</v>
      </c>
      <c r="D66" s="40">
        <f t="shared" si="1"/>
        <v>30</v>
      </c>
      <c r="E66" s="44">
        <f t="shared" si="2"/>
        <v>2</v>
      </c>
      <c r="F66" s="41">
        <f t="shared" si="3"/>
        <v>1.8113615841033535</v>
      </c>
      <c r="G66" s="40">
        <f t="shared" si="4"/>
        <v>1.0201</v>
      </c>
      <c r="H66" s="25" t="str">
        <f t="shared" si="5"/>
        <v/>
      </c>
      <c r="I66" s="26" t="str">
        <f t="shared" si="6"/>
        <v/>
      </c>
      <c r="AN66" s="27" t="str">
        <f t="shared" si="10"/>
        <v/>
      </c>
      <c r="AO66" s="28" t="str">
        <f t="shared" si="9"/>
        <v/>
      </c>
    </row>
    <row r="67" spans="1:41" x14ac:dyDescent="0.25">
      <c r="A67" s="21"/>
      <c r="B67" s="38"/>
      <c r="C67" s="40">
        <f t="shared" si="0"/>
        <v>1991</v>
      </c>
      <c r="D67" s="40">
        <f t="shared" si="1"/>
        <v>30</v>
      </c>
      <c r="E67" s="44">
        <f t="shared" si="2"/>
        <v>2</v>
      </c>
      <c r="F67" s="41">
        <f t="shared" si="3"/>
        <v>1.8113615841033535</v>
      </c>
      <c r="G67" s="40">
        <f t="shared" si="4"/>
        <v>1.0201</v>
      </c>
      <c r="H67" s="27" t="str">
        <f t="shared" si="5"/>
        <v/>
      </c>
      <c r="I67" s="28" t="str">
        <f t="shared" si="6"/>
        <v/>
      </c>
      <c r="AN67" s="29" t="str">
        <f t="shared" si="10"/>
        <v/>
      </c>
      <c r="AO67" s="30" t="str">
        <f t="shared" si="9"/>
        <v/>
      </c>
    </row>
    <row r="68" spans="1:41" x14ac:dyDescent="0.25">
      <c r="A68" s="34"/>
      <c r="B68" s="37"/>
      <c r="C68" s="40">
        <f t="shared" si="0"/>
        <v>1991</v>
      </c>
      <c r="D68" s="40">
        <f t="shared" si="1"/>
        <v>30</v>
      </c>
      <c r="E68" s="44">
        <f t="shared" si="2"/>
        <v>2</v>
      </c>
      <c r="F68" s="41">
        <f t="shared" si="3"/>
        <v>1.8113615841033535</v>
      </c>
      <c r="G68" s="40">
        <f t="shared" si="4"/>
        <v>1.0201</v>
      </c>
      <c r="H68" s="25" t="str">
        <f t="shared" si="5"/>
        <v/>
      </c>
      <c r="I68" s="26" t="str">
        <f t="shared" si="6"/>
        <v/>
      </c>
      <c r="AN68" s="27" t="str">
        <f t="shared" si="10"/>
        <v/>
      </c>
      <c r="AO68" s="28" t="str">
        <f t="shared" si="9"/>
        <v/>
      </c>
    </row>
    <row r="69" spans="1:41" x14ac:dyDescent="0.25">
      <c r="A69" s="21"/>
      <c r="B69" s="38"/>
      <c r="C69" s="40">
        <f t="shared" si="0"/>
        <v>1991</v>
      </c>
      <c r="D69" s="40">
        <f t="shared" si="1"/>
        <v>30</v>
      </c>
      <c r="E69" s="44">
        <f t="shared" si="2"/>
        <v>2</v>
      </c>
      <c r="F69" s="41">
        <f t="shared" si="3"/>
        <v>1.8113615841033535</v>
      </c>
      <c r="G69" s="40">
        <f t="shared" si="4"/>
        <v>1.0201</v>
      </c>
      <c r="H69" s="27" t="str">
        <f t="shared" si="5"/>
        <v/>
      </c>
      <c r="I69" s="28" t="str">
        <f t="shared" si="6"/>
        <v/>
      </c>
      <c r="AN69" s="29" t="str">
        <f t="shared" si="10"/>
        <v/>
      </c>
      <c r="AO69" s="30" t="str">
        <f t="shared" si="9"/>
        <v/>
      </c>
    </row>
    <row r="70" spans="1:41" x14ac:dyDescent="0.25">
      <c r="A70" s="34"/>
      <c r="B70" s="37"/>
      <c r="C70" s="40">
        <f t="shared" si="0"/>
        <v>1991</v>
      </c>
      <c r="D70" s="40">
        <f t="shared" si="1"/>
        <v>30</v>
      </c>
      <c r="E70" s="44">
        <f t="shared" si="2"/>
        <v>2</v>
      </c>
      <c r="F70" s="41">
        <f t="shared" si="3"/>
        <v>1.8113615841033535</v>
      </c>
      <c r="G70" s="40">
        <f t="shared" si="4"/>
        <v>1.0201</v>
      </c>
      <c r="H70" s="25" t="str">
        <f t="shared" si="5"/>
        <v/>
      </c>
      <c r="I70" s="26" t="str">
        <f t="shared" si="6"/>
        <v/>
      </c>
      <c r="AN70" s="27" t="str">
        <f t="shared" si="10"/>
        <v/>
      </c>
      <c r="AO70" s="28" t="str">
        <f t="shared" si="9"/>
        <v/>
      </c>
    </row>
    <row r="71" spans="1:41" x14ac:dyDescent="0.25">
      <c r="A71" s="21"/>
      <c r="B71" s="38"/>
      <c r="C71" s="40">
        <f t="shared" si="0"/>
        <v>1991</v>
      </c>
      <c r="D71" s="40">
        <f t="shared" si="1"/>
        <v>30</v>
      </c>
      <c r="E71" s="44">
        <f t="shared" si="2"/>
        <v>2</v>
      </c>
      <c r="F71" s="41">
        <f t="shared" si="3"/>
        <v>1.8113615841033535</v>
      </c>
      <c r="G71" s="40">
        <f t="shared" si="4"/>
        <v>1.0201</v>
      </c>
      <c r="H71" s="27" t="str">
        <f t="shared" si="5"/>
        <v/>
      </c>
      <c r="I71" s="28" t="str">
        <f t="shared" si="6"/>
        <v/>
      </c>
      <c r="AN71" s="29" t="str">
        <f t="shared" si="10"/>
        <v/>
      </c>
      <c r="AO71" s="30" t="str">
        <f t="shared" si="9"/>
        <v/>
      </c>
    </row>
    <row r="72" spans="1:41" x14ac:dyDescent="0.25">
      <c r="A72" s="34"/>
      <c r="B72" s="37"/>
      <c r="C72" s="40">
        <f t="shared" ref="C72:C135" si="11">IF(B72&lt;1991,1991,B72)</f>
        <v>1991</v>
      </c>
      <c r="D72" s="40">
        <f t="shared" ref="D72:D135" si="12">IF(C72&lt;=2021,(VLOOKUP(C72,$X$7:$Y$37,2,FALSE)),"")</f>
        <v>30</v>
      </c>
      <c r="E72" s="44">
        <f t="shared" ref="E72:E135" si="13">IF(B72&lt;2022,VLOOKUP($AI$9,$AA$7:$AB$25,2,FALSE),$AI$9-B72)</f>
        <v>2</v>
      </c>
      <c r="F72" s="41">
        <f t="shared" ref="F72:F135" si="14">IF(D72="","",(1+0.02)^D72)</f>
        <v>1.8113615841033535</v>
      </c>
      <c r="G72" s="40">
        <f t="shared" ref="G72:G135" si="15">(1+0.01)^E72</f>
        <v>1.0201</v>
      </c>
      <c r="H72" s="25" t="str">
        <f t="shared" ref="H72:H135" si="16">IF(B72&gt;$AI$9,CONCATENATE("Majetek zařazen do užívání po roce ",$AI$9),IF(B72="","",(IF(F72="",(A72*G72),(A72*(F72*G72))))))</f>
        <v/>
      </c>
      <c r="I72" s="26" t="str">
        <f t="shared" ref="I72:I135" si="17">IF(B72="","",IF(B72&gt;$AI$9,0,H72*0.065))</f>
        <v/>
      </c>
      <c r="AN72" s="27" t="str">
        <f t="shared" si="10"/>
        <v/>
      </c>
      <c r="AO72" s="28" t="str">
        <f t="shared" si="9"/>
        <v/>
      </c>
    </row>
    <row r="73" spans="1:41" x14ac:dyDescent="0.25">
      <c r="A73" s="21"/>
      <c r="B73" s="38"/>
      <c r="C73" s="40">
        <f t="shared" si="11"/>
        <v>1991</v>
      </c>
      <c r="D73" s="40">
        <f t="shared" si="12"/>
        <v>30</v>
      </c>
      <c r="E73" s="44">
        <f t="shared" si="13"/>
        <v>2</v>
      </c>
      <c r="F73" s="41">
        <f t="shared" si="14"/>
        <v>1.8113615841033535</v>
      </c>
      <c r="G73" s="40">
        <f t="shared" si="15"/>
        <v>1.0201</v>
      </c>
      <c r="H73" s="27" t="str">
        <f t="shared" si="16"/>
        <v/>
      </c>
      <c r="I73" s="28" t="str">
        <f t="shared" si="17"/>
        <v/>
      </c>
      <c r="AN73" s="29" t="str">
        <f t="shared" si="10"/>
        <v/>
      </c>
      <c r="AO73" s="30" t="str">
        <f t="shared" ref="AO73:AO136" si="18">IF(AH73="","",AN73*0.065)</f>
        <v/>
      </c>
    </row>
    <row r="74" spans="1:41" x14ac:dyDescent="0.25">
      <c r="A74" s="34"/>
      <c r="B74" s="37"/>
      <c r="C74" s="40">
        <f t="shared" si="11"/>
        <v>1991</v>
      </c>
      <c r="D74" s="40">
        <f t="shared" si="12"/>
        <v>30</v>
      </c>
      <c r="E74" s="44">
        <f t="shared" si="13"/>
        <v>2</v>
      </c>
      <c r="F74" s="41">
        <f t="shared" si="14"/>
        <v>1.8113615841033535</v>
      </c>
      <c r="G74" s="40">
        <f t="shared" si="15"/>
        <v>1.0201</v>
      </c>
      <c r="H74" s="25" t="str">
        <f t="shared" si="16"/>
        <v/>
      </c>
      <c r="I74" s="26" t="str">
        <f t="shared" si="17"/>
        <v/>
      </c>
      <c r="AN74" s="27" t="str">
        <f t="shared" si="10"/>
        <v/>
      </c>
      <c r="AO74" s="28" t="str">
        <f t="shared" si="18"/>
        <v/>
      </c>
    </row>
    <row r="75" spans="1:41" x14ac:dyDescent="0.25">
      <c r="A75" s="21"/>
      <c r="B75" s="38"/>
      <c r="C75" s="40">
        <f t="shared" si="11"/>
        <v>1991</v>
      </c>
      <c r="D75" s="40">
        <f t="shared" si="12"/>
        <v>30</v>
      </c>
      <c r="E75" s="44">
        <f t="shared" si="13"/>
        <v>2</v>
      </c>
      <c r="F75" s="41">
        <f t="shared" si="14"/>
        <v>1.8113615841033535</v>
      </c>
      <c r="G75" s="40">
        <f t="shared" si="15"/>
        <v>1.0201</v>
      </c>
      <c r="H75" s="27" t="str">
        <f t="shared" si="16"/>
        <v/>
      </c>
      <c r="I75" s="28" t="str">
        <f t="shared" si="17"/>
        <v/>
      </c>
      <c r="AN75" s="29" t="str">
        <f t="shared" ref="AN75:AN138" si="19">IF(AH75="","",(IF(AL75="",(AG75*AM75),(AG75*(AL75*AM75)))))</f>
        <v/>
      </c>
      <c r="AO75" s="30" t="str">
        <f t="shared" si="18"/>
        <v/>
      </c>
    </row>
    <row r="76" spans="1:41" x14ac:dyDescent="0.25">
      <c r="A76" s="34"/>
      <c r="B76" s="37"/>
      <c r="C76" s="40">
        <f t="shared" si="11"/>
        <v>1991</v>
      </c>
      <c r="D76" s="40">
        <f t="shared" si="12"/>
        <v>30</v>
      </c>
      <c r="E76" s="44">
        <f t="shared" si="13"/>
        <v>2</v>
      </c>
      <c r="F76" s="41">
        <f t="shared" si="14"/>
        <v>1.8113615841033535</v>
      </c>
      <c r="G76" s="40">
        <f t="shared" si="15"/>
        <v>1.0201</v>
      </c>
      <c r="H76" s="25" t="str">
        <f t="shared" si="16"/>
        <v/>
      </c>
      <c r="I76" s="26" t="str">
        <f t="shared" si="17"/>
        <v/>
      </c>
      <c r="AN76" s="27" t="str">
        <f t="shared" si="19"/>
        <v/>
      </c>
      <c r="AO76" s="28" t="str">
        <f t="shared" si="18"/>
        <v/>
      </c>
    </row>
    <row r="77" spans="1:41" x14ac:dyDescent="0.25">
      <c r="A77" s="21"/>
      <c r="B77" s="38"/>
      <c r="C77" s="40">
        <f t="shared" si="11"/>
        <v>1991</v>
      </c>
      <c r="D77" s="40">
        <f t="shared" si="12"/>
        <v>30</v>
      </c>
      <c r="E77" s="44">
        <f t="shared" si="13"/>
        <v>2</v>
      </c>
      <c r="F77" s="41">
        <f t="shared" si="14"/>
        <v>1.8113615841033535</v>
      </c>
      <c r="G77" s="40">
        <f t="shared" si="15"/>
        <v>1.0201</v>
      </c>
      <c r="H77" s="27" t="str">
        <f t="shared" si="16"/>
        <v/>
      </c>
      <c r="I77" s="28" t="str">
        <f t="shared" si="17"/>
        <v/>
      </c>
      <c r="AN77" s="29" t="str">
        <f t="shared" si="19"/>
        <v/>
      </c>
      <c r="AO77" s="30" t="str">
        <f t="shared" si="18"/>
        <v/>
      </c>
    </row>
    <row r="78" spans="1:41" x14ac:dyDescent="0.25">
      <c r="A78" s="34"/>
      <c r="B78" s="37"/>
      <c r="C78" s="40">
        <f t="shared" si="11"/>
        <v>1991</v>
      </c>
      <c r="D78" s="40">
        <f t="shared" si="12"/>
        <v>30</v>
      </c>
      <c r="E78" s="44">
        <f t="shared" si="13"/>
        <v>2</v>
      </c>
      <c r="F78" s="41">
        <f t="shared" si="14"/>
        <v>1.8113615841033535</v>
      </c>
      <c r="G78" s="40">
        <f t="shared" si="15"/>
        <v>1.0201</v>
      </c>
      <c r="H78" s="25" t="str">
        <f t="shared" si="16"/>
        <v/>
      </c>
      <c r="I78" s="26" t="str">
        <f t="shared" si="17"/>
        <v/>
      </c>
      <c r="AN78" s="27" t="str">
        <f t="shared" si="19"/>
        <v/>
      </c>
      <c r="AO78" s="28" t="str">
        <f t="shared" si="18"/>
        <v/>
      </c>
    </row>
    <row r="79" spans="1:41" x14ac:dyDescent="0.25">
      <c r="A79" s="21"/>
      <c r="B79" s="38"/>
      <c r="C79" s="40">
        <f t="shared" si="11"/>
        <v>1991</v>
      </c>
      <c r="D79" s="40">
        <f t="shared" si="12"/>
        <v>30</v>
      </c>
      <c r="E79" s="44">
        <f t="shared" si="13"/>
        <v>2</v>
      </c>
      <c r="F79" s="41">
        <f t="shared" si="14"/>
        <v>1.8113615841033535</v>
      </c>
      <c r="G79" s="40">
        <f t="shared" si="15"/>
        <v>1.0201</v>
      </c>
      <c r="H79" s="27" t="str">
        <f t="shared" si="16"/>
        <v/>
      </c>
      <c r="I79" s="28" t="str">
        <f t="shared" si="17"/>
        <v/>
      </c>
      <c r="AN79" s="29" t="str">
        <f t="shared" si="19"/>
        <v/>
      </c>
      <c r="AO79" s="30" t="str">
        <f t="shared" si="18"/>
        <v/>
      </c>
    </row>
    <row r="80" spans="1:41" x14ac:dyDescent="0.25">
      <c r="A80" s="34"/>
      <c r="B80" s="37"/>
      <c r="C80" s="40">
        <f t="shared" si="11"/>
        <v>1991</v>
      </c>
      <c r="D80" s="40">
        <f t="shared" si="12"/>
        <v>30</v>
      </c>
      <c r="E80" s="44">
        <f t="shared" si="13"/>
        <v>2</v>
      </c>
      <c r="F80" s="41">
        <f t="shared" si="14"/>
        <v>1.8113615841033535</v>
      </c>
      <c r="G80" s="40">
        <f t="shared" si="15"/>
        <v>1.0201</v>
      </c>
      <c r="H80" s="25" t="str">
        <f t="shared" si="16"/>
        <v/>
      </c>
      <c r="I80" s="26" t="str">
        <f t="shared" si="17"/>
        <v/>
      </c>
      <c r="AN80" s="27" t="str">
        <f t="shared" si="19"/>
        <v/>
      </c>
      <c r="AO80" s="28" t="str">
        <f t="shared" si="18"/>
        <v/>
      </c>
    </row>
    <row r="81" spans="1:41" x14ac:dyDescent="0.25">
      <c r="A81" s="21"/>
      <c r="B81" s="38"/>
      <c r="C81" s="40">
        <f t="shared" si="11"/>
        <v>1991</v>
      </c>
      <c r="D81" s="40">
        <f t="shared" si="12"/>
        <v>30</v>
      </c>
      <c r="E81" s="44">
        <f t="shared" si="13"/>
        <v>2</v>
      </c>
      <c r="F81" s="41">
        <f t="shared" si="14"/>
        <v>1.8113615841033535</v>
      </c>
      <c r="G81" s="40">
        <f t="shared" si="15"/>
        <v>1.0201</v>
      </c>
      <c r="H81" s="27" t="str">
        <f t="shared" si="16"/>
        <v/>
      </c>
      <c r="I81" s="28" t="str">
        <f t="shared" si="17"/>
        <v/>
      </c>
      <c r="AN81" s="29" t="str">
        <f t="shared" si="19"/>
        <v/>
      </c>
      <c r="AO81" s="30" t="str">
        <f t="shared" si="18"/>
        <v/>
      </c>
    </row>
    <row r="82" spans="1:41" x14ac:dyDescent="0.25">
      <c r="A82" s="34"/>
      <c r="B82" s="37"/>
      <c r="C82" s="40">
        <f t="shared" si="11"/>
        <v>1991</v>
      </c>
      <c r="D82" s="40">
        <f t="shared" si="12"/>
        <v>30</v>
      </c>
      <c r="E82" s="44">
        <f t="shared" si="13"/>
        <v>2</v>
      </c>
      <c r="F82" s="41">
        <f t="shared" si="14"/>
        <v>1.8113615841033535</v>
      </c>
      <c r="G82" s="40">
        <f t="shared" si="15"/>
        <v>1.0201</v>
      </c>
      <c r="H82" s="25" t="str">
        <f t="shared" si="16"/>
        <v/>
      </c>
      <c r="I82" s="26" t="str">
        <f t="shared" si="17"/>
        <v/>
      </c>
      <c r="AN82" s="27" t="str">
        <f t="shared" si="19"/>
        <v/>
      </c>
      <c r="AO82" s="28" t="str">
        <f t="shared" si="18"/>
        <v/>
      </c>
    </row>
    <row r="83" spans="1:41" x14ac:dyDescent="0.25">
      <c r="A83" s="21"/>
      <c r="B83" s="38"/>
      <c r="C83" s="40">
        <f t="shared" si="11"/>
        <v>1991</v>
      </c>
      <c r="D83" s="40">
        <f t="shared" si="12"/>
        <v>30</v>
      </c>
      <c r="E83" s="44">
        <f t="shared" si="13"/>
        <v>2</v>
      </c>
      <c r="F83" s="41">
        <f t="shared" si="14"/>
        <v>1.8113615841033535</v>
      </c>
      <c r="G83" s="40">
        <f t="shared" si="15"/>
        <v>1.0201</v>
      </c>
      <c r="H83" s="27" t="str">
        <f t="shared" si="16"/>
        <v/>
      </c>
      <c r="I83" s="28" t="str">
        <f t="shared" si="17"/>
        <v/>
      </c>
      <c r="AN83" s="29" t="str">
        <f t="shared" si="19"/>
        <v/>
      </c>
      <c r="AO83" s="30" t="str">
        <f t="shared" si="18"/>
        <v/>
      </c>
    </row>
    <row r="84" spans="1:41" x14ac:dyDescent="0.25">
      <c r="A84" s="34"/>
      <c r="B84" s="37"/>
      <c r="C84" s="40">
        <f t="shared" si="11"/>
        <v>1991</v>
      </c>
      <c r="D84" s="40">
        <f t="shared" si="12"/>
        <v>30</v>
      </c>
      <c r="E84" s="44">
        <f t="shared" si="13"/>
        <v>2</v>
      </c>
      <c r="F84" s="41">
        <f t="shared" si="14"/>
        <v>1.8113615841033535</v>
      </c>
      <c r="G84" s="40">
        <f t="shared" si="15"/>
        <v>1.0201</v>
      </c>
      <c r="H84" s="25" t="str">
        <f t="shared" si="16"/>
        <v/>
      </c>
      <c r="I84" s="26" t="str">
        <f t="shared" si="17"/>
        <v/>
      </c>
      <c r="AN84" s="27" t="str">
        <f t="shared" si="19"/>
        <v/>
      </c>
      <c r="AO84" s="28" t="str">
        <f t="shared" si="18"/>
        <v/>
      </c>
    </row>
    <row r="85" spans="1:41" x14ac:dyDescent="0.25">
      <c r="A85" s="21"/>
      <c r="B85" s="38"/>
      <c r="C85" s="40">
        <f t="shared" si="11"/>
        <v>1991</v>
      </c>
      <c r="D85" s="40">
        <f t="shared" si="12"/>
        <v>30</v>
      </c>
      <c r="E85" s="44">
        <f t="shared" si="13"/>
        <v>2</v>
      </c>
      <c r="F85" s="41">
        <f t="shared" si="14"/>
        <v>1.8113615841033535</v>
      </c>
      <c r="G85" s="40">
        <f t="shared" si="15"/>
        <v>1.0201</v>
      </c>
      <c r="H85" s="27" t="str">
        <f t="shared" si="16"/>
        <v/>
      </c>
      <c r="I85" s="28" t="str">
        <f t="shared" si="17"/>
        <v/>
      </c>
      <c r="AN85" s="29" t="str">
        <f t="shared" si="19"/>
        <v/>
      </c>
      <c r="AO85" s="30" t="str">
        <f t="shared" si="18"/>
        <v/>
      </c>
    </row>
    <row r="86" spans="1:41" x14ac:dyDescent="0.25">
      <c r="A86" s="34"/>
      <c r="B86" s="37"/>
      <c r="C86" s="40">
        <f t="shared" si="11"/>
        <v>1991</v>
      </c>
      <c r="D86" s="40">
        <f t="shared" si="12"/>
        <v>30</v>
      </c>
      <c r="E86" s="44">
        <f t="shared" si="13"/>
        <v>2</v>
      </c>
      <c r="F86" s="41">
        <f t="shared" si="14"/>
        <v>1.8113615841033535</v>
      </c>
      <c r="G86" s="40">
        <f t="shared" si="15"/>
        <v>1.0201</v>
      </c>
      <c r="H86" s="25" t="str">
        <f t="shared" si="16"/>
        <v/>
      </c>
      <c r="I86" s="26" t="str">
        <f t="shared" si="17"/>
        <v/>
      </c>
      <c r="AN86" s="27" t="str">
        <f t="shared" si="19"/>
        <v/>
      </c>
      <c r="AO86" s="28" t="str">
        <f t="shared" si="18"/>
        <v/>
      </c>
    </row>
    <row r="87" spans="1:41" x14ac:dyDescent="0.25">
      <c r="A87" s="21"/>
      <c r="B87" s="38"/>
      <c r="C87" s="40">
        <f t="shared" si="11"/>
        <v>1991</v>
      </c>
      <c r="D87" s="40">
        <f t="shared" si="12"/>
        <v>30</v>
      </c>
      <c r="E87" s="44">
        <f t="shared" si="13"/>
        <v>2</v>
      </c>
      <c r="F87" s="41">
        <f t="shared" si="14"/>
        <v>1.8113615841033535</v>
      </c>
      <c r="G87" s="40">
        <f t="shared" si="15"/>
        <v>1.0201</v>
      </c>
      <c r="H87" s="27" t="str">
        <f t="shared" si="16"/>
        <v/>
      </c>
      <c r="I87" s="28" t="str">
        <f t="shared" si="17"/>
        <v/>
      </c>
      <c r="AN87" s="29" t="str">
        <f t="shared" si="19"/>
        <v/>
      </c>
      <c r="AO87" s="30" t="str">
        <f t="shared" si="18"/>
        <v/>
      </c>
    </row>
    <row r="88" spans="1:41" x14ac:dyDescent="0.25">
      <c r="A88" s="34"/>
      <c r="B88" s="37"/>
      <c r="C88" s="40">
        <f t="shared" si="11"/>
        <v>1991</v>
      </c>
      <c r="D88" s="40">
        <f t="shared" si="12"/>
        <v>30</v>
      </c>
      <c r="E88" s="44">
        <f t="shared" si="13"/>
        <v>2</v>
      </c>
      <c r="F88" s="41">
        <f t="shared" si="14"/>
        <v>1.8113615841033535</v>
      </c>
      <c r="G88" s="40">
        <f t="shared" si="15"/>
        <v>1.0201</v>
      </c>
      <c r="H88" s="25" t="str">
        <f t="shared" si="16"/>
        <v/>
      </c>
      <c r="I88" s="26" t="str">
        <f t="shared" si="17"/>
        <v/>
      </c>
      <c r="AN88" s="27" t="str">
        <f t="shared" si="19"/>
        <v/>
      </c>
      <c r="AO88" s="28" t="str">
        <f t="shared" si="18"/>
        <v/>
      </c>
    </row>
    <row r="89" spans="1:41" x14ac:dyDescent="0.25">
      <c r="A89" s="21"/>
      <c r="B89" s="38"/>
      <c r="C89" s="40">
        <f t="shared" si="11"/>
        <v>1991</v>
      </c>
      <c r="D89" s="40">
        <f t="shared" si="12"/>
        <v>30</v>
      </c>
      <c r="E89" s="44">
        <f t="shared" si="13"/>
        <v>2</v>
      </c>
      <c r="F89" s="41">
        <f t="shared" si="14"/>
        <v>1.8113615841033535</v>
      </c>
      <c r="G89" s="40">
        <f t="shared" si="15"/>
        <v>1.0201</v>
      </c>
      <c r="H89" s="27" t="str">
        <f t="shared" si="16"/>
        <v/>
      </c>
      <c r="I89" s="28" t="str">
        <f t="shared" si="17"/>
        <v/>
      </c>
      <c r="AN89" s="29" t="str">
        <f t="shared" si="19"/>
        <v/>
      </c>
      <c r="AO89" s="30" t="str">
        <f t="shared" si="18"/>
        <v/>
      </c>
    </row>
    <row r="90" spans="1:41" x14ac:dyDescent="0.25">
      <c r="A90" s="34"/>
      <c r="B90" s="37"/>
      <c r="C90" s="40">
        <f t="shared" si="11"/>
        <v>1991</v>
      </c>
      <c r="D90" s="40">
        <f t="shared" si="12"/>
        <v>30</v>
      </c>
      <c r="E90" s="44">
        <f t="shared" si="13"/>
        <v>2</v>
      </c>
      <c r="F90" s="41">
        <f t="shared" si="14"/>
        <v>1.8113615841033535</v>
      </c>
      <c r="G90" s="40">
        <f t="shared" si="15"/>
        <v>1.0201</v>
      </c>
      <c r="H90" s="25" t="str">
        <f t="shared" si="16"/>
        <v/>
      </c>
      <c r="I90" s="26" t="str">
        <f t="shared" si="17"/>
        <v/>
      </c>
      <c r="AN90" s="27" t="str">
        <f t="shared" si="19"/>
        <v/>
      </c>
      <c r="AO90" s="28" t="str">
        <f t="shared" si="18"/>
        <v/>
      </c>
    </row>
    <row r="91" spans="1:41" x14ac:dyDescent="0.25">
      <c r="A91" s="21"/>
      <c r="B91" s="38"/>
      <c r="C91" s="40">
        <f t="shared" si="11"/>
        <v>1991</v>
      </c>
      <c r="D91" s="40">
        <f t="shared" si="12"/>
        <v>30</v>
      </c>
      <c r="E91" s="44">
        <f t="shared" si="13"/>
        <v>2</v>
      </c>
      <c r="F91" s="41">
        <f t="shared" si="14"/>
        <v>1.8113615841033535</v>
      </c>
      <c r="G91" s="40">
        <f t="shared" si="15"/>
        <v>1.0201</v>
      </c>
      <c r="H91" s="27" t="str">
        <f t="shared" si="16"/>
        <v/>
      </c>
      <c r="I91" s="28" t="str">
        <f t="shared" si="17"/>
        <v/>
      </c>
      <c r="AN91" s="29" t="str">
        <f t="shared" si="19"/>
        <v/>
      </c>
      <c r="AO91" s="30" t="str">
        <f t="shared" si="18"/>
        <v/>
      </c>
    </row>
    <row r="92" spans="1:41" x14ac:dyDescent="0.25">
      <c r="A92" s="34"/>
      <c r="B92" s="37"/>
      <c r="C92" s="40">
        <f t="shared" si="11"/>
        <v>1991</v>
      </c>
      <c r="D92" s="40">
        <f t="shared" si="12"/>
        <v>30</v>
      </c>
      <c r="E92" s="44">
        <f t="shared" si="13"/>
        <v>2</v>
      </c>
      <c r="F92" s="41">
        <f t="shared" si="14"/>
        <v>1.8113615841033535</v>
      </c>
      <c r="G92" s="40">
        <f t="shared" si="15"/>
        <v>1.0201</v>
      </c>
      <c r="H92" s="25" t="str">
        <f t="shared" si="16"/>
        <v/>
      </c>
      <c r="I92" s="26" t="str">
        <f t="shared" si="17"/>
        <v/>
      </c>
      <c r="AN92" s="27" t="str">
        <f t="shared" si="19"/>
        <v/>
      </c>
      <c r="AO92" s="28" t="str">
        <f t="shared" si="18"/>
        <v/>
      </c>
    </row>
    <row r="93" spans="1:41" x14ac:dyDescent="0.25">
      <c r="A93" s="21"/>
      <c r="B93" s="38"/>
      <c r="C93" s="40">
        <f t="shared" si="11"/>
        <v>1991</v>
      </c>
      <c r="D93" s="40">
        <f t="shared" si="12"/>
        <v>30</v>
      </c>
      <c r="E93" s="44">
        <f t="shared" si="13"/>
        <v>2</v>
      </c>
      <c r="F93" s="41">
        <f t="shared" si="14"/>
        <v>1.8113615841033535</v>
      </c>
      <c r="G93" s="40">
        <f t="shared" si="15"/>
        <v>1.0201</v>
      </c>
      <c r="H93" s="27" t="str">
        <f t="shared" si="16"/>
        <v/>
      </c>
      <c r="I93" s="28" t="str">
        <f t="shared" si="17"/>
        <v/>
      </c>
      <c r="AN93" s="29" t="str">
        <f t="shared" si="19"/>
        <v/>
      </c>
      <c r="AO93" s="30" t="str">
        <f t="shared" si="18"/>
        <v/>
      </c>
    </row>
    <row r="94" spans="1:41" x14ac:dyDescent="0.25">
      <c r="A94" s="34"/>
      <c r="B94" s="37"/>
      <c r="C94" s="40">
        <f t="shared" si="11"/>
        <v>1991</v>
      </c>
      <c r="D94" s="40">
        <f t="shared" si="12"/>
        <v>30</v>
      </c>
      <c r="E94" s="44">
        <f t="shared" si="13"/>
        <v>2</v>
      </c>
      <c r="F94" s="41">
        <f t="shared" si="14"/>
        <v>1.8113615841033535</v>
      </c>
      <c r="G94" s="40">
        <f t="shared" si="15"/>
        <v>1.0201</v>
      </c>
      <c r="H94" s="25" t="str">
        <f t="shared" si="16"/>
        <v/>
      </c>
      <c r="I94" s="26" t="str">
        <f t="shared" si="17"/>
        <v/>
      </c>
      <c r="AN94" s="27" t="str">
        <f t="shared" si="19"/>
        <v/>
      </c>
      <c r="AO94" s="28" t="str">
        <f t="shared" si="18"/>
        <v/>
      </c>
    </row>
    <row r="95" spans="1:41" x14ac:dyDescent="0.25">
      <c r="A95" s="21"/>
      <c r="B95" s="38"/>
      <c r="C95" s="40">
        <f t="shared" si="11"/>
        <v>1991</v>
      </c>
      <c r="D95" s="40">
        <f t="shared" si="12"/>
        <v>30</v>
      </c>
      <c r="E95" s="44">
        <f t="shared" si="13"/>
        <v>2</v>
      </c>
      <c r="F95" s="41">
        <f t="shared" si="14"/>
        <v>1.8113615841033535</v>
      </c>
      <c r="G95" s="40">
        <f t="shared" si="15"/>
        <v>1.0201</v>
      </c>
      <c r="H95" s="27" t="str">
        <f t="shared" si="16"/>
        <v/>
      </c>
      <c r="I95" s="28" t="str">
        <f t="shared" si="17"/>
        <v/>
      </c>
      <c r="AN95" s="29" t="str">
        <f t="shared" si="19"/>
        <v/>
      </c>
      <c r="AO95" s="30" t="str">
        <f t="shared" si="18"/>
        <v/>
      </c>
    </row>
    <row r="96" spans="1:41" x14ac:dyDescent="0.25">
      <c r="A96" s="34"/>
      <c r="B96" s="37"/>
      <c r="C96" s="40">
        <f t="shared" si="11"/>
        <v>1991</v>
      </c>
      <c r="D96" s="40">
        <f t="shared" si="12"/>
        <v>30</v>
      </c>
      <c r="E96" s="44">
        <f t="shared" si="13"/>
        <v>2</v>
      </c>
      <c r="F96" s="41">
        <f t="shared" si="14"/>
        <v>1.8113615841033535</v>
      </c>
      <c r="G96" s="40">
        <f t="shared" si="15"/>
        <v>1.0201</v>
      </c>
      <c r="H96" s="25" t="str">
        <f t="shared" si="16"/>
        <v/>
      </c>
      <c r="I96" s="26" t="str">
        <f t="shared" si="17"/>
        <v/>
      </c>
      <c r="AN96" s="27" t="str">
        <f t="shared" si="19"/>
        <v/>
      </c>
      <c r="AO96" s="28" t="str">
        <f t="shared" si="18"/>
        <v/>
      </c>
    </row>
    <row r="97" spans="1:41" x14ac:dyDescent="0.25">
      <c r="A97" s="21"/>
      <c r="B97" s="38"/>
      <c r="C97" s="40">
        <f t="shared" si="11"/>
        <v>1991</v>
      </c>
      <c r="D97" s="40">
        <f t="shared" si="12"/>
        <v>30</v>
      </c>
      <c r="E97" s="44">
        <f t="shared" si="13"/>
        <v>2</v>
      </c>
      <c r="F97" s="41">
        <f t="shared" si="14"/>
        <v>1.8113615841033535</v>
      </c>
      <c r="G97" s="40">
        <f t="shared" si="15"/>
        <v>1.0201</v>
      </c>
      <c r="H97" s="27" t="str">
        <f t="shared" si="16"/>
        <v/>
      </c>
      <c r="I97" s="28" t="str">
        <f t="shared" si="17"/>
        <v/>
      </c>
      <c r="AN97" s="29" t="str">
        <f t="shared" si="19"/>
        <v/>
      </c>
      <c r="AO97" s="30" t="str">
        <f t="shared" si="18"/>
        <v/>
      </c>
    </row>
    <row r="98" spans="1:41" x14ac:dyDescent="0.25">
      <c r="A98" s="34"/>
      <c r="B98" s="37"/>
      <c r="C98" s="40">
        <f t="shared" si="11"/>
        <v>1991</v>
      </c>
      <c r="D98" s="40">
        <f t="shared" si="12"/>
        <v>30</v>
      </c>
      <c r="E98" s="44">
        <f t="shared" si="13"/>
        <v>2</v>
      </c>
      <c r="F98" s="41">
        <f t="shared" si="14"/>
        <v>1.8113615841033535</v>
      </c>
      <c r="G98" s="40">
        <f t="shared" si="15"/>
        <v>1.0201</v>
      </c>
      <c r="H98" s="25" t="str">
        <f t="shared" si="16"/>
        <v/>
      </c>
      <c r="I98" s="26" t="str">
        <f t="shared" si="17"/>
        <v/>
      </c>
      <c r="AN98" s="27" t="str">
        <f t="shared" si="19"/>
        <v/>
      </c>
      <c r="AO98" s="28" t="str">
        <f t="shared" si="18"/>
        <v/>
      </c>
    </row>
    <row r="99" spans="1:41" x14ac:dyDescent="0.25">
      <c r="A99" s="21"/>
      <c r="B99" s="38"/>
      <c r="C99" s="40">
        <f t="shared" si="11"/>
        <v>1991</v>
      </c>
      <c r="D99" s="40">
        <f t="shared" si="12"/>
        <v>30</v>
      </c>
      <c r="E99" s="44">
        <f t="shared" si="13"/>
        <v>2</v>
      </c>
      <c r="F99" s="41">
        <f t="shared" si="14"/>
        <v>1.8113615841033535</v>
      </c>
      <c r="G99" s="40">
        <f t="shared" si="15"/>
        <v>1.0201</v>
      </c>
      <c r="H99" s="27" t="str">
        <f t="shared" si="16"/>
        <v/>
      </c>
      <c r="I99" s="28" t="str">
        <f t="shared" si="17"/>
        <v/>
      </c>
      <c r="AN99" s="29" t="str">
        <f t="shared" si="19"/>
        <v/>
      </c>
      <c r="AO99" s="30" t="str">
        <f t="shared" si="18"/>
        <v/>
      </c>
    </row>
    <row r="100" spans="1:41" x14ac:dyDescent="0.25">
      <c r="A100" s="34"/>
      <c r="B100" s="37"/>
      <c r="C100" s="40">
        <f t="shared" si="11"/>
        <v>1991</v>
      </c>
      <c r="D100" s="40">
        <f t="shared" si="12"/>
        <v>30</v>
      </c>
      <c r="E100" s="44">
        <f t="shared" si="13"/>
        <v>2</v>
      </c>
      <c r="F100" s="41">
        <f t="shared" si="14"/>
        <v>1.8113615841033535</v>
      </c>
      <c r="G100" s="40">
        <f t="shared" si="15"/>
        <v>1.0201</v>
      </c>
      <c r="H100" s="25" t="str">
        <f t="shared" si="16"/>
        <v/>
      </c>
      <c r="I100" s="26" t="str">
        <f t="shared" si="17"/>
        <v/>
      </c>
      <c r="AN100" s="27" t="str">
        <f t="shared" si="19"/>
        <v/>
      </c>
      <c r="AO100" s="28" t="str">
        <f t="shared" si="18"/>
        <v/>
      </c>
    </row>
    <row r="101" spans="1:41" x14ac:dyDescent="0.25">
      <c r="A101" s="21"/>
      <c r="B101" s="38"/>
      <c r="C101" s="40">
        <f t="shared" si="11"/>
        <v>1991</v>
      </c>
      <c r="D101" s="40">
        <f t="shared" si="12"/>
        <v>30</v>
      </c>
      <c r="E101" s="44">
        <f t="shared" si="13"/>
        <v>2</v>
      </c>
      <c r="F101" s="41">
        <f t="shared" si="14"/>
        <v>1.8113615841033535</v>
      </c>
      <c r="G101" s="40">
        <f t="shared" si="15"/>
        <v>1.0201</v>
      </c>
      <c r="H101" s="27" t="str">
        <f t="shared" si="16"/>
        <v/>
      </c>
      <c r="I101" s="28" t="str">
        <f t="shared" si="17"/>
        <v/>
      </c>
      <c r="AN101" s="29" t="str">
        <f t="shared" si="19"/>
        <v/>
      </c>
      <c r="AO101" s="30" t="str">
        <f t="shared" si="18"/>
        <v/>
      </c>
    </row>
    <row r="102" spans="1:41" x14ac:dyDescent="0.25">
      <c r="A102" s="34"/>
      <c r="B102" s="37"/>
      <c r="C102" s="40">
        <f t="shared" si="11"/>
        <v>1991</v>
      </c>
      <c r="D102" s="40">
        <f t="shared" si="12"/>
        <v>30</v>
      </c>
      <c r="E102" s="44">
        <f t="shared" si="13"/>
        <v>2</v>
      </c>
      <c r="F102" s="41">
        <f t="shared" si="14"/>
        <v>1.8113615841033535</v>
      </c>
      <c r="G102" s="40">
        <f t="shared" si="15"/>
        <v>1.0201</v>
      </c>
      <c r="H102" s="25" t="str">
        <f t="shared" si="16"/>
        <v/>
      </c>
      <c r="I102" s="26" t="str">
        <f t="shared" si="17"/>
        <v/>
      </c>
      <c r="AN102" s="27" t="str">
        <f t="shared" si="19"/>
        <v/>
      </c>
      <c r="AO102" s="28" t="str">
        <f t="shared" si="18"/>
        <v/>
      </c>
    </row>
    <row r="103" spans="1:41" x14ac:dyDescent="0.25">
      <c r="A103" s="21"/>
      <c r="B103" s="38"/>
      <c r="C103" s="40">
        <f t="shared" si="11"/>
        <v>1991</v>
      </c>
      <c r="D103" s="40">
        <f t="shared" si="12"/>
        <v>30</v>
      </c>
      <c r="E103" s="44">
        <f t="shared" si="13"/>
        <v>2</v>
      </c>
      <c r="F103" s="41">
        <f t="shared" si="14"/>
        <v>1.8113615841033535</v>
      </c>
      <c r="G103" s="40">
        <f t="shared" si="15"/>
        <v>1.0201</v>
      </c>
      <c r="H103" s="27" t="str">
        <f t="shared" si="16"/>
        <v/>
      </c>
      <c r="I103" s="28" t="str">
        <f t="shared" si="17"/>
        <v/>
      </c>
      <c r="AN103" s="29" t="str">
        <f t="shared" si="19"/>
        <v/>
      </c>
      <c r="AO103" s="30" t="str">
        <f t="shared" si="18"/>
        <v/>
      </c>
    </row>
    <row r="104" spans="1:41" x14ac:dyDescent="0.25">
      <c r="A104" s="34"/>
      <c r="B104" s="37"/>
      <c r="C104" s="40">
        <f t="shared" si="11"/>
        <v>1991</v>
      </c>
      <c r="D104" s="40">
        <f t="shared" si="12"/>
        <v>30</v>
      </c>
      <c r="E104" s="44">
        <f t="shared" si="13"/>
        <v>2</v>
      </c>
      <c r="F104" s="41">
        <f t="shared" si="14"/>
        <v>1.8113615841033535</v>
      </c>
      <c r="G104" s="40">
        <f t="shared" si="15"/>
        <v>1.0201</v>
      </c>
      <c r="H104" s="25" t="str">
        <f t="shared" si="16"/>
        <v/>
      </c>
      <c r="I104" s="26" t="str">
        <f t="shared" si="17"/>
        <v/>
      </c>
      <c r="AN104" s="27" t="str">
        <f t="shared" si="19"/>
        <v/>
      </c>
      <c r="AO104" s="28" t="str">
        <f t="shared" si="18"/>
        <v/>
      </c>
    </row>
    <row r="105" spans="1:41" x14ac:dyDescent="0.25">
      <c r="A105" s="21"/>
      <c r="B105" s="38"/>
      <c r="C105" s="40">
        <f t="shared" si="11"/>
        <v>1991</v>
      </c>
      <c r="D105" s="40">
        <f t="shared" si="12"/>
        <v>30</v>
      </c>
      <c r="E105" s="44">
        <f t="shared" si="13"/>
        <v>2</v>
      </c>
      <c r="F105" s="41">
        <f t="shared" si="14"/>
        <v>1.8113615841033535</v>
      </c>
      <c r="G105" s="40">
        <f t="shared" si="15"/>
        <v>1.0201</v>
      </c>
      <c r="H105" s="27" t="str">
        <f t="shared" si="16"/>
        <v/>
      </c>
      <c r="I105" s="28" t="str">
        <f t="shared" si="17"/>
        <v/>
      </c>
      <c r="AN105" s="29" t="str">
        <f t="shared" si="19"/>
        <v/>
      </c>
      <c r="AO105" s="30" t="str">
        <f t="shared" si="18"/>
        <v/>
      </c>
    </row>
    <row r="106" spans="1:41" x14ac:dyDescent="0.25">
      <c r="A106" s="34"/>
      <c r="B106" s="37"/>
      <c r="C106" s="40">
        <f t="shared" si="11"/>
        <v>1991</v>
      </c>
      <c r="D106" s="40">
        <f t="shared" si="12"/>
        <v>30</v>
      </c>
      <c r="E106" s="44">
        <f t="shared" si="13"/>
        <v>2</v>
      </c>
      <c r="F106" s="41">
        <f t="shared" si="14"/>
        <v>1.8113615841033535</v>
      </c>
      <c r="G106" s="40">
        <f t="shared" si="15"/>
        <v>1.0201</v>
      </c>
      <c r="H106" s="25" t="str">
        <f t="shared" si="16"/>
        <v/>
      </c>
      <c r="I106" s="26" t="str">
        <f t="shared" si="17"/>
        <v/>
      </c>
      <c r="AN106" s="27" t="str">
        <f t="shared" si="19"/>
        <v/>
      </c>
      <c r="AO106" s="28" t="str">
        <f t="shared" si="18"/>
        <v/>
      </c>
    </row>
    <row r="107" spans="1:41" x14ac:dyDescent="0.25">
      <c r="A107" s="21"/>
      <c r="B107" s="38"/>
      <c r="C107" s="40">
        <f t="shared" si="11"/>
        <v>1991</v>
      </c>
      <c r="D107" s="40">
        <f t="shared" si="12"/>
        <v>30</v>
      </c>
      <c r="E107" s="44">
        <f t="shared" si="13"/>
        <v>2</v>
      </c>
      <c r="F107" s="41">
        <f t="shared" si="14"/>
        <v>1.8113615841033535</v>
      </c>
      <c r="G107" s="40">
        <f t="shared" si="15"/>
        <v>1.0201</v>
      </c>
      <c r="H107" s="27" t="str">
        <f t="shared" si="16"/>
        <v/>
      </c>
      <c r="I107" s="28" t="str">
        <f t="shared" si="17"/>
        <v/>
      </c>
      <c r="AN107" s="29" t="str">
        <f t="shared" si="19"/>
        <v/>
      </c>
      <c r="AO107" s="30" t="str">
        <f t="shared" si="18"/>
        <v/>
      </c>
    </row>
    <row r="108" spans="1:41" x14ac:dyDescent="0.25">
      <c r="A108" s="34"/>
      <c r="B108" s="37"/>
      <c r="C108" s="40">
        <f t="shared" si="11"/>
        <v>1991</v>
      </c>
      <c r="D108" s="40">
        <f t="shared" si="12"/>
        <v>30</v>
      </c>
      <c r="E108" s="44">
        <f t="shared" si="13"/>
        <v>2</v>
      </c>
      <c r="F108" s="41">
        <f t="shared" si="14"/>
        <v>1.8113615841033535</v>
      </c>
      <c r="G108" s="40">
        <f t="shared" si="15"/>
        <v>1.0201</v>
      </c>
      <c r="H108" s="25" t="str">
        <f t="shared" si="16"/>
        <v/>
      </c>
      <c r="I108" s="26" t="str">
        <f t="shared" si="17"/>
        <v/>
      </c>
      <c r="AN108" s="27" t="str">
        <f t="shared" si="19"/>
        <v/>
      </c>
      <c r="AO108" s="28" t="str">
        <f t="shared" si="18"/>
        <v/>
      </c>
    </row>
    <row r="109" spans="1:41" x14ac:dyDescent="0.25">
      <c r="A109" s="21"/>
      <c r="B109" s="38"/>
      <c r="C109" s="40">
        <f t="shared" si="11"/>
        <v>1991</v>
      </c>
      <c r="D109" s="40">
        <f t="shared" si="12"/>
        <v>30</v>
      </c>
      <c r="E109" s="44">
        <f t="shared" si="13"/>
        <v>2</v>
      </c>
      <c r="F109" s="41">
        <f t="shared" si="14"/>
        <v>1.8113615841033535</v>
      </c>
      <c r="G109" s="40">
        <f t="shared" si="15"/>
        <v>1.0201</v>
      </c>
      <c r="H109" s="27" t="str">
        <f t="shared" si="16"/>
        <v/>
      </c>
      <c r="I109" s="28" t="str">
        <f t="shared" si="17"/>
        <v/>
      </c>
      <c r="AN109" s="29" t="str">
        <f t="shared" si="19"/>
        <v/>
      </c>
      <c r="AO109" s="30" t="str">
        <f t="shared" si="18"/>
        <v/>
      </c>
    </row>
    <row r="110" spans="1:41" x14ac:dyDescent="0.25">
      <c r="A110" s="34"/>
      <c r="B110" s="37"/>
      <c r="C110" s="40">
        <f t="shared" si="11"/>
        <v>1991</v>
      </c>
      <c r="D110" s="40">
        <f t="shared" si="12"/>
        <v>30</v>
      </c>
      <c r="E110" s="44">
        <f t="shared" si="13"/>
        <v>2</v>
      </c>
      <c r="F110" s="41">
        <f t="shared" si="14"/>
        <v>1.8113615841033535</v>
      </c>
      <c r="G110" s="40">
        <f t="shared" si="15"/>
        <v>1.0201</v>
      </c>
      <c r="H110" s="25" t="str">
        <f t="shared" si="16"/>
        <v/>
      </c>
      <c r="I110" s="26" t="str">
        <f t="shared" si="17"/>
        <v/>
      </c>
      <c r="AN110" s="27" t="str">
        <f t="shared" si="19"/>
        <v/>
      </c>
      <c r="AO110" s="28" t="str">
        <f t="shared" si="18"/>
        <v/>
      </c>
    </row>
    <row r="111" spans="1:41" x14ac:dyDescent="0.25">
      <c r="A111" s="21"/>
      <c r="B111" s="38"/>
      <c r="C111" s="40">
        <f t="shared" si="11"/>
        <v>1991</v>
      </c>
      <c r="D111" s="40">
        <f t="shared" si="12"/>
        <v>30</v>
      </c>
      <c r="E111" s="44">
        <f t="shared" si="13"/>
        <v>2</v>
      </c>
      <c r="F111" s="41">
        <f t="shared" si="14"/>
        <v>1.8113615841033535</v>
      </c>
      <c r="G111" s="40">
        <f t="shared" si="15"/>
        <v>1.0201</v>
      </c>
      <c r="H111" s="27" t="str">
        <f t="shared" si="16"/>
        <v/>
      </c>
      <c r="I111" s="28" t="str">
        <f t="shared" si="17"/>
        <v/>
      </c>
      <c r="AN111" s="29" t="str">
        <f t="shared" si="19"/>
        <v/>
      </c>
      <c r="AO111" s="30" t="str">
        <f t="shared" si="18"/>
        <v/>
      </c>
    </row>
    <row r="112" spans="1:41" x14ac:dyDescent="0.25">
      <c r="A112" s="34"/>
      <c r="B112" s="37"/>
      <c r="C112" s="40">
        <f t="shared" si="11"/>
        <v>1991</v>
      </c>
      <c r="D112" s="40">
        <f t="shared" si="12"/>
        <v>30</v>
      </c>
      <c r="E112" s="44">
        <f t="shared" si="13"/>
        <v>2</v>
      </c>
      <c r="F112" s="41">
        <f t="shared" si="14"/>
        <v>1.8113615841033535</v>
      </c>
      <c r="G112" s="40">
        <f t="shared" si="15"/>
        <v>1.0201</v>
      </c>
      <c r="H112" s="25" t="str">
        <f t="shared" si="16"/>
        <v/>
      </c>
      <c r="I112" s="26" t="str">
        <f t="shared" si="17"/>
        <v/>
      </c>
      <c r="AN112" s="27" t="str">
        <f t="shared" si="19"/>
        <v/>
      </c>
      <c r="AO112" s="28" t="str">
        <f t="shared" si="18"/>
        <v/>
      </c>
    </row>
    <row r="113" spans="1:41" x14ac:dyDescent="0.25">
      <c r="A113" s="21"/>
      <c r="B113" s="38"/>
      <c r="C113" s="40">
        <f t="shared" si="11"/>
        <v>1991</v>
      </c>
      <c r="D113" s="40">
        <f t="shared" si="12"/>
        <v>30</v>
      </c>
      <c r="E113" s="44">
        <f t="shared" si="13"/>
        <v>2</v>
      </c>
      <c r="F113" s="41">
        <f t="shared" si="14"/>
        <v>1.8113615841033535</v>
      </c>
      <c r="G113" s="40">
        <f t="shared" si="15"/>
        <v>1.0201</v>
      </c>
      <c r="H113" s="27" t="str">
        <f t="shared" si="16"/>
        <v/>
      </c>
      <c r="I113" s="28" t="str">
        <f t="shared" si="17"/>
        <v/>
      </c>
      <c r="AN113" s="29" t="str">
        <f t="shared" si="19"/>
        <v/>
      </c>
      <c r="AO113" s="30" t="str">
        <f t="shared" si="18"/>
        <v/>
      </c>
    </row>
    <row r="114" spans="1:41" x14ac:dyDescent="0.25">
      <c r="A114" s="34"/>
      <c r="B114" s="37"/>
      <c r="C114" s="40">
        <f t="shared" si="11"/>
        <v>1991</v>
      </c>
      <c r="D114" s="40">
        <f t="shared" si="12"/>
        <v>30</v>
      </c>
      <c r="E114" s="44">
        <f t="shared" si="13"/>
        <v>2</v>
      </c>
      <c r="F114" s="41">
        <f t="shared" si="14"/>
        <v>1.8113615841033535</v>
      </c>
      <c r="G114" s="40">
        <f t="shared" si="15"/>
        <v>1.0201</v>
      </c>
      <c r="H114" s="25" t="str">
        <f t="shared" si="16"/>
        <v/>
      </c>
      <c r="I114" s="26" t="str">
        <f t="shared" si="17"/>
        <v/>
      </c>
      <c r="AN114" s="27" t="str">
        <f t="shared" si="19"/>
        <v/>
      </c>
      <c r="AO114" s="28" t="str">
        <f t="shared" si="18"/>
        <v/>
      </c>
    </row>
    <row r="115" spans="1:41" x14ac:dyDescent="0.25">
      <c r="A115" s="21"/>
      <c r="B115" s="38"/>
      <c r="C115" s="40">
        <f t="shared" si="11"/>
        <v>1991</v>
      </c>
      <c r="D115" s="40">
        <f t="shared" si="12"/>
        <v>30</v>
      </c>
      <c r="E115" s="44">
        <f t="shared" si="13"/>
        <v>2</v>
      </c>
      <c r="F115" s="41">
        <f t="shared" si="14"/>
        <v>1.8113615841033535</v>
      </c>
      <c r="G115" s="40">
        <f t="shared" si="15"/>
        <v>1.0201</v>
      </c>
      <c r="H115" s="27" t="str">
        <f t="shared" si="16"/>
        <v/>
      </c>
      <c r="I115" s="28" t="str">
        <f t="shared" si="17"/>
        <v/>
      </c>
      <c r="AN115" s="29" t="str">
        <f t="shared" si="19"/>
        <v/>
      </c>
      <c r="AO115" s="30" t="str">
        <f t="shared" si="18"/>
        <v/>
      </c>
    </row>
    <row r="116" spans="1:41" x14ac:dyDescent="0.25">
      <c r="A116" s="34"/>
      <c r="B116" s="37"/>
      <c r="C116" s="40">
        <f t="shared" si="11"/>
        <v>1991</v>
      </c>
      <c r="D116" s="40">
        <f t="shared" si="12"/>
        <v>30</v>
      </c>
      <c r="E116" s="44">
        <f t="shared" si="13"/>
        <v>2</v>
      </c>
      <c r="F116" s="41">
        <f t="shared" si="14"/>
        <v>1.8113615841033535</v>
      </c>
      <c r="G116" s="40">
        <f t="shared" si="15"/>
        <v>1.0201</v>
      </c>
      <c r="H116" s="25" t="str">
        <f t="shared" si="16"/>
        <v/>
      </c>
      <c r="I116" s="26" t="str">
        <f t="shared" si="17"/>
        <v/>
      </c>
      <c r="AN116" s="27" t="str">
        <f t="shared" si="19"/>
        <v/>
      </c>
      <c r="AO116" s="28" t="str">
        <f t="shared" si="18"/>
        <v/>
      </c>
    </row>
    <row r="117" spans="1:41" x14ac:dyDescent="0.25">
      <c r="A117" s="21"/>
      <c r="B117" s="38"/>
      <c r="C117" s="40">
        <f t="shared" si="11"/>
        <v>1991</v>
      </c>
      <c r="D117" s="40">
        <f t="shared" si="12"/>
        <v>30</v>
      </c>
      <c r="E117" s="44">
        <f t="shared" si="13"/>
        <v>2</v>
      </c>
      <c r="F117" s="41">
        <f t="shared" si="14"/>
        <v>1.8113615841033535</v>
      </c>
      <c r="G117" s="40">
        <f t="shared" si="15"/>
        <v>1.0201</v>
      </c>
      <c r="H117" s="27" t="str">
        <f t="shared" si="16"/>
        <v/>
      </c>
      <c r="I117" s="28" t="str">
        <f t="shared" si="17"/>
        <v/>
      </c>
      <c r="AN117" s="29" t="str">
        <f t="shared" si="19"/>
        <v/>
      </c>
      <c r="AO117" s="30" t="str">
        <f t="shared" si="18"/>
        <v/>
      </c>
    </row>
    <row r="118" spans="1:41" x14ac:dyDescent="0.25">
      <c r="A118" s="34"/>
      <c r="B118" s="37"/>
      <c r="C118" s="40">
        <f t="shared" si="11"/>
        <v>1991</v>
      </c>
      <c r="D118" s="40">
        <f t="shared" si="12"/>
        <v>30</v>
      </c>
      <c r="E118" s="44">
        <f t="shared" si="13"/>
        <v>2</v>
      </c>
      <c r="F118" s="41">
        <f t="shared" si="14"/>
        <v>1.8113615841033535</v>
      </c>
      <c r="G118" s="40">
        <f t="shared" si="15"/>
        <v>1.0201</v>
      </c>
      <c r="H118" s="25" t="str">
        <f t="shared" si="16"/>
        <v/>
      </c>
      <c r="I118" s="26" t="str">
        <f t="shared" si="17"/>
        <v/>
      </c>
      <c r="AN118" s="27" t="str">
        <f t="shared" si="19"/>
        <v/>
      </c>
      <c r="AO118" s="28" t="str">
        <f t="shared" si="18"/>
        <v/>
      </c>
    </row>
    <row r="119" spans="1:41" x14ac:dyDescent="0.25">
      <c r="A119" s="21"/>
      <c r="B119" s="38"/>
      <c r="C119" s="40">
        <f t="shared" si="11"/>
        <v>1991</v>
      </c>
      <c r="D119" s="40">
        <f t="shared" si="12"/>
        <v>30</v>
      </c>
      <c r="E119" s="44">
        <f t="shared" si="13"/>
        <v>2</v>
      </c>
      <c r="F119" s="41">
        <f t="shared" si="14"/>
        <v>1.8113615841033535</v>
      </c>
      <c r="G119" s="40">
        <f t="shared" si="15"/>
        <v>1.0201</v>
      </c>
      <c r="H119" s="27" t="str">
        <f t="shared" si="16"/>
        <v/>
      </c>
      <c r="I119" s="28" t="str">
        <f t="shared" si="17"/>
        <v/>
      </c>
      <c r="AN119" s="29" t="str">
        <f t="shared" si="19"/>
        <v/>
      </c>
      <c r="AO119" s="30" t="str">
        <f t="shared" si="18"/>
        <v/>
      </c>
    </row>
    <row r="120" spans="1:41" x14ac:dyDescent="0.25">
      <c r="A120" s="34"/>
      <c r="B120" s="37"/>
      <c r="C120" s="40">
        <f t="shared" si="11"/>
        <v>1991</v>
      </c>
      <c r="D120" s="40">
        <f t="shared" si="12"/>
        <v>30</v>
      </c>
      <c r="E120" s="44">
        <f t="shared" si="13"/>
        <v>2</v>
      </c>
      <c r="F120" s="41">
        <f t="shared" si="14"/>
        <v>1.8113615841033535</v>
      </c>
      <c r="G120" s="40">
        <f t="shared" si="15"/>
        <v>1.0201</v>
      </c>
      <c r="H120" s="25" t="str">
        <f t="shared" si="16"/>
        <v/>
      </c>
      <c r="I120" s="26" t="str">
        <f t="shared" si="17"/>
        <v/>
      </c>
      <c r="AN120" s="27" t="str">
        <f t="shared" si="19"/>
        <v/>
      </c>
      <c r="AO120" s="28" t="str">
        <f t="shared" si="18"/>
        <v/>
      </c>
    </row>
    <row r="121" spans="1:41" x14ac:dyDescent="0.25">
      <c r="A121" s="21"/>
      <c r="B121" s="38"/>
      <c r="C121" s="40">
        <f t="shared" si="11"/>
        <v>1991</v>
      </c>
      <c r="D121" s="40">
        <f t="shared" si="12"/>
        <v>30</v>
      </c>
      <c r="E121" s="44">
        <f t="shared" si="13"/>
        <v>2</v>
      </c>
      <c r="F121" s="41">
        <f t="shared" si="14"/>
        <v>1.8113615841033535</v>
      </c>
      <c r="G121" s="40">
        <f t="shared" si="15"/>
        <v>1.0201</v>
      </c>
      <c r="H121" s="27" t="str">
        <f t="shared" si="16"/>
        <v/>
      </c>
      <c r="I121" s="28" t="str">
        <f t="shared" si="17"/>
        <v/>
      </c>
      <c r="AN121" s="29" t="str">
        <f t="shared" si="19"/>
        <v/>
      </c>
      <c r="AO121" s="30" t="str">
        <f t="shared" si="18"/>
        <v/>
      </c>
    </row>
    <row r="122" spans="1:41" x14ac:dyDescent="0.25">
      <c r="A122" s="34"/>
      <c r="B122" s="37"/>
      <c r="C122" s="40">
        <f t="shared" si="11"/>
        <v>1991</v>
      </c>
      <c r="D122" s="40">
        <f t="shared" si="12"/>
        <v>30</v>
      </c>
      <c r="E122" s="44">
        <f t="shared" si="13"/>
        <v>2</v>
      </c>
      <c r="F122" s="41">
        <f t="shared" si="14"/>
        <v>1.8113615841033535</v>
      </c>
      <c r="G122" s="40">
        <f t="shared" si="15"/>
        <v>1.0201</v>
      </c>
      <c r="H122" s="25" t="str">
        <f t="shared" si="16"/>
        <v/>
      </c>
      <c r="I122" s="26" t="str">
        <f t="shared" si="17"/>
        <v/>
      </c>
      <c r="AN122" s="27" t="str">
        <f t="shared" si="19"/>
        <v/>
      </c>
      <c r="AO122" s="28" t="str">
        <f t="shared" si="18"/>
        <v/>
      </c>
    </row>
    <row r="123" spans="1:41" x14ac:dyDescent="0.25">
      <c r="A123" s="21"/>
      <c r="B123" s="38"/>
      <c r="C123" s="40">
        <f t="shared" si="11"/>
        <v>1991</v>
      </c>
      <c r="D123" s="40">
        <f t="shared" si="12"/>
        <v>30</v>
      </c>
      <c r="E123" s="44">
        <f t="shared" si="13"/>
        <v>2</v>
      </c>
      <c r="F123" s="41">
        <f t="shared" si="14"/>
        <v>1.8113615841033535</v>
      </c>
      <c r="G123" s="40">
        <f t="shared" si="15"/>
        <v>1.0201</v>
      </c>
      <c r="H123" s="27" t="str">
        <f t="shared" si="16"/>
        <v/>
      </c>
      <c r="I123" s="28" t="str">
        <f t="shared" si="17"/>
        <v/>
      </c>
      <c r="AN123" s="29" t="str">
        <f t="shared" si="19"/>
        <v/>
      </c>
      <c r="AO123" s="30" t="str">
        <f t="shared" si="18"/>
        <v/>
      </c>
    </row>
    <row r="124" spans="1:41" x14ac:dyDescent="0.25">
      <c r="A124" s="34"/>
      <c r="B124" s="37"/>
      <c r="C124" s="40">
        <f t="shared" si="11"/>
        <v>1991</v>
      </c>
      <c r="D124" s="40">
        <f t="shared" si="12"/>
        <v>30</v>
      </c>
      <c r="E124" s="44">
        <f t="shared" si="13"/>
        <v>2</v>
      </c>
      <c r="F124" s="41">
        <f t="shared" si="14"/>
        <v>1.8113615841033535</v>
      </c>
      <c r="G124" s="40">
        <f t="shared" si="15"/>
        <v>1.0201</v>
      </c>
      <c r="H124" s="25" t="str">
        <f t="shared" si="16"/>
        <v/>
      </c>
      <c r="I124" s="26" t="str">
        <f t="shared" si="17"/>
        <v/>
      </c>
      <c r="AN124" s="27" t="str">
        <f t="shared" si="19"/>
        <v/>
      </c>
      <c r="AO124" s="28" t="str">
        <f t="shared" si="18"/>
        <v/>
      </c>
    </row>
    <row r="125" spans="1:41" x14ac:dyDescent="0.25">
      <c r="A125" s="21"/>
      <c r="B125" s="38"/>
      <c r="C125" s="40">
        <f t="shared" si="11"/>
        <v>1991</v>
      </c>
      <c r="D125" s="40">
        <f t="shared" si="12"/>
        <v>30</v>
      </c>
      <c r="E125" s="44">
        <f t="shared" si="13"/>
        <v>2</v>
      </c>
      <c r="F125" s="41">
        <f t="shared" si="14"/>
        <v>1.8113615841033535</v>
      </c>
      <c r="G125" s="40">
        <f t="shared" si="15"/>
        <v>1.0201</v>
      </c>
      <c r="H125" s="27" t="str">
        <f t="shared" si="16"/>
        <v/>
      </c>
      <c r="I125" s="28" t="str">
        <f t="shared" si="17"/>
        <v/>
      </c>
      <c r="AN125" s="29" t="str">
        <f t="shared" si="19"/>
        <v/>
      </c>
      <c r="AO125" s="30" t="str">
        <f t="shared" si="18"/>
        <v/>
      </c>
    </row>
    <row r="126" spans="1:41" x14ac:dyDescent="0.25">
      <c r="A126" s="34"/>
      <c r="B126" s="37"/>
      <c r="C126" s="40">
        <f t="shared" si="11"/>
        <v>1991</v>
      </c>
      <c r="D126" s="40">
        <f t="shared" si="12"/>
        <v>30</v>
      </c>
      <c r="E126" s="44">
        <f t="shared" si="13"/>
        <v>2</v>
      </c>
      <c r="F126" s="41">
        <f t="shared" si="14"/>
        <v>1.8113615841033535</v>
      </c>
      <c r="G126" s="40">
        <f t="shared" si="15"/>
        <v>1.0201</v>
      </c>
      <c r="H126" s="25" t="str">
        <f t="shared" si="16"/>
        <v/>
      </c>
      <c r="I126" s="26" t="str">
        <f t="shared" si="17"/>
        <v/>
      </c>
      <c r="AN126" s="27" t="str">
        <f t="shared" si="19"/>
        <v/>
      </c>
      <c r="AO126" s="28" t="str">
        <f t="shared" si="18"/>
        <v/>
      </c>
    </row>
    <row r="127" spans="1:41" x14ac:dyDescent="0.25">
      <c r="A127" s="21"/>
      <c r="B127" s="38"/>
      <c r="C127" s="40">
        <f t="shared" si="11"/>
        <v>1991</v>
      </c>
      <c r="D127" s="40">
        <f t="shared" si="12"/>
        <v>30</v>
      </c>
      <c r="E127" s="44">
        <f t="shared" si="13"/>
        <v>2</v>
      </c>
      <c r="F127" s="41">
        <f t="shared" si="14"/>
        <v>1.8113615841033535</v>
      </c>
      <c r="G127" s="40">
        <f t="shared" si="15"/>
        <v>1.0201</v>
      </c>
      <c r="H127" s="27" t="str">
        <f t="shared" si="16"/>
        <v/>
      </c>
      <c r="I127" s="28" t="str">
        <f t="shared" si="17"/>
        <v/>
      </c>
      <c r="AN127" s="29" t="str">
        <f t="shared" si="19"/>
        <v/>
      </c>
      <c r="AO127" s="30" t="str">
        <f t="shared" si="18"/>
        <v/>
      </c>
    </row>
    <row r="128" spans="1:41" x14ac:dyDescent="0.25">
      <c r="A128" s="34"/>
      <c r="B128" s="37"/>
      <c r="C128" s="40">
        <f t="shared" si="11"/>
        <v>1991</v>
      </c>
      <c r="D128" s="40">
        <f t="shared" si="12"/>
        <v>30</v>
      </c>
      <c r="E128" s="44">
        <f t="shared" si="13"/>
        <v>2</v>
      </c>
      <c r="F128" s="41">
        <f t="shared" si="14"/>
        <v>1.8113615841033535</v>
      </c>
      <c r="G128" s="40">
        <f t="shared" si="15"/>
        <v>1.0201</v>
      </c>
      <c r="H128" s="25" t="str">
        <f t="shared" si="16"/>
        <v/>
      </c>
      <c r="I128" s="26" t="str">
        <f t="shared" si="17"/>
        <v/>
      </c>
      <c r="AN128" s="27" t="str">
        <f t="shared" si="19"/>
        <v/>
      </c>
      <c r="AO128" s="28" t="str">
        <f t="shared" si="18"/>
        <v/>
      </c>
    </row>
    <row r="129" spans="1:41" x14ac:dyDescent="0.25">
      <c r="A129" s="21"/>
      <c r="B129" s="38"/>
      <c r="C129" s="40">
        <f t="shared" si="11"/>
        <v>1991</v>
      </c>
      <c r="D129" s="40">
        <f t="shared" si="12"/>
        <v>30</v>
      </c>
      <c r="E129" s="44">
        <f t="shared" si="13"/>
        <v>2</v>
      </c>
      <c r="F129" s="41">
        <f t="shared" si="14"/>
        <v>1.8113615841033535</v>
      </c>
      <c r="G129" s="40">
        <f t="shared" si="15"/>
        <v>1.0201</v>
      </c>
      <c r="H129" s="27" t="str">
        <f t="shared" si="16"/>
        <v/>
      </c>
      <c r="I129" s="28" t="str">
        <f t="shared" si="17"/>
        <v/>
      </c>
      <c r="AN129" s="29" t="str">
        <f t="shared" si="19"/>
        <v/>
      </c>
      <c r="AO129" s="30" t="str">
        <f t="shared" si="18"/>
        <v/>
      </c>
    </row>
    <row r="130" spans="1:41" x14ac:dyDescent="0.25">
      <c r="A130" s="34"/>
      <c r="B130" s="37"/>
      <c r="C130" s="40">
        <f t="shared" si="11"/>
        <v>1991</v>
      </c>
      <c r="D130" s="40">
        <f t="shared" si="12"/>
        <v>30</v>
      </c>
      <c r="E130" s="44">
        <f t="shared" si="13"/>
        <v>2</v>
      </c>
      <c r="F130" s="41">
        <f t="shared" si="14"/>
        <v>1.8113615841033535</v>
      </c>
      <c r="G130" s="40">
        <f t="shared" si="15"/>
        <v>1.0201</v>
      </c>
      <c r="H130" s="25" t="str">
        <f t="shared" si="16"/>
        <v/>
      </c>
      <c r="I130" s="26" t="str">
        <f t="shared" si="17"/>
        <v/>
      </c>
      <c r="AN130" s="27" t="str">
        <f t="shared" si="19"/>
        <v/>
      </c>
      <c r="AO130" s="28" t="str">
        <f t="shared" si="18"/>
        <v/>
      </c>
    </row>
    <row r="131" spans="1:41" x14ac:dyDescent="0.25">
      <c r="A131" s="21"/>
      <c r="B131" s="38"/>
      <c r="C131" s="40">
        <f t="shared" si="11"/>
        <v>1991</v>
      </c>
      <c r="D131" s="40">
        <f t="shared" si="12"/>
        <v>30</v>
      </c>
      <c r="E131" s="44">
        <f t="shared" si="13"/>
        <v>2</v>
      </c>
      <c r="F131" s="41">
        <f t="shared" si="14"/>
        <v>1.8113615841033535</v>
      </c>
      <c r="G131" s="40">
        <f t="shared" si="15"/>
        <v>1.0201</v>
      </c>
      <c r="H131" s="27" t="str">
        <f t="shared" si="16"/>
        <v/>
      </c>
      <c r="I131" s="28" t="str">
        <f t="shared" si="17"/>
        <v/>
      </c>
      <c r="AN131" s="29" t="str">
        <f t="shared" si="19"/>
        <v/>
      </c>
      <c r="AO131" s="30" t="str">
        <f t="shared" si="18"/>
        <v/>
      </c>
    </row>
    <row r="132" spans="1:41" x14ac:dyDescent="0.25">
      <c r="A132" s="34"/>
      <c r="B132" s="37"/>
      <c r="C132" s="40">
        <f t="shared" si="11"/>
        <v>1991</v>
      </c>
      <c r="D132" s="40">
        <f t="shared" si="12"/>
        <v>30</v>
      </c>
      <c r="E132" s="44">
        <f t="shared" si="13"/>
        <v>2</v>
      </c>
      <c r="F132" s="41">
        <f t="shared" si="14"/>
        <v>1.8113615841033535</v>
      </c>
      <c r="G132" s="40">
        <f t="shared" si="15"/>
        <v>1.0201</v>
      </c>
      <c r="H132" s="25" t="str">
        <f t="shared" si="16"/>
        <v/>
      </c>
      <c r="I132" s="26" t="str">
        <f t="shared" si="17"/>
        <v/>
      </c>
      <c r="AN132" s="27" t="str">
        <f t="shared" si="19"/>
        <v/>
      </c>
      <c r="AO132" s="28" t="str">
        <f t="shared" si="18"/>
        <v/>
      </c>
    </row>
    <row r="133" spans="1:41" x14ac:dyDescent="0.25">
      <c r="A133" s="21"/>
      <c r="B133" s="38"/>
      <c r="C133" s="40">
        <f t="shared" si="11"/>
        <v>1991</v>
      </c>
      <c r="D133" s="40">
        <f t="shared" si="12"/>
        <v>30</v>
      </c>
      <c r="E133" s="44">
        <f t="shared" si="13"/>
        <v>2</v>
      </c>
      <c r="F133" s="41">
        <f t="shared" si="14"/>
        <v>1.8113615841033535</v>
      </c>
      <c r="G133" s="40">
        <f t="shared" si="15"/>
        <v>1.0201</v>
      </c>
      <c r="H133" s="27" t="str">
        <f t="shared" si="16"/>
        <v/>
      </c>
      <c r="I133" s="28" t="str">
        <f t="shared" si="17"/>
        <v/>
      </c>
      <c r="AN133" s="29" t="str">
        <f t="shared" si="19"/>
        <v/>
      </c>
      <c r="AO133" s="30" t="str">
        <f t="shared" si="18"/>
        <v/>
      </c>
    </row>
    <row r="134" spans="1:41" x14ac:dyDescent="0.25">
      <c r="A134" s="34"/>
      <c r="B134" s="37"/>
      <c r="C134" s="40">
        <f t="shared" si="11"/>
        <v>1991</v>
      </c>
      <c r="D134" s="40">
        <f t="shared" si="12"/>
        <v>30</v>
      </c>
      <c r="E134" s="44">
        <f t="shared" si="13"/>
        <v>2</v>
      </c>
      <c r="F134" s="41">
        <f t="shared" si="14"/>
        <v>1.8113615841033535</v>
      </c>
      <c r="G134" s="40">
        <f t="shared" si="15"/>
        <v>1.0201</v>
      </c>
      <c r="H134" s="25" t="str">
        <f t="shared" si="16"/>
        <v/>
      </c>
      <c r="I134" s="26" t="str">
        <f t="shared" si="17"/>
        <v/>
      </c>
      <c r="AN134" s="27" t="str">
        <f t="shared" si="19"/>
        <v/>
      </c>
      <c r="AO134" s="28" t="str">
        <f t="shared" si="18"/>
        <v/>
      </c>
    </row>
    <row r="135" spans="1:41" x14ac:dyDescent="0.25">
      <c r="A135" s="21"/>
      <c r="B135" s="38"/>
      <c r="C135" s="40">
        <f t="shared" si="11"/>
        <v>1991</v>
      </c>
      <c r="D135" s="40">
        <f t="shared" si="12"/>
        <v>30</v>
      </c>
      <c r="E135" s="44">
        <f t="shared" si="13"/>
        <v>2</v>
      </c>
      <c r="F135" s="41">
        <f t="shared" si="14"/>
        <v>1.8113615841033535</v>
      </c>
      <c r="G135" s="40">
        <f t="shared" si="15"/>
        <v>1.0201</v>
      </c>
      <c r="H135" s="27" t="str">
        <f t="shared" si="16"/>
        <v/>
      </c>
      <c r="I135" s="28" t="str">
        <f t="shared" si="17"/>
        <v/>
      </c>
      <c r="AN135" s="29" t="str">
        <f t="shared" si="19"/>
        <v/>
      </c>
      <c r="AO135" s="30" t="str">
        <f t="shared" si="18"/>
        <v/>
      </c>
    </row>
    <row r="136" spans="1:41" x14ac:dyDescent="0.25">
      <c r="A136" s="34"/>
      <c r="B136" s="37"/>
      <c r="C136" s="40">
        <f t="shared" ref="C136:C199" si="20">IF(B136&lt;1991,1991,B136)</f>
        <v>1991</v>
      </c>
      <c r="D136" s="40">
        <f t="shared" ref="D136:D199" si="21">IF(C136&lt;=2021,(VLOOKUP(C136,$X$7:$Y$37,2,FALSE)),"")</f>
        <v>30</v>
      </c>
      <c r="E136" s="44">
        <f t="shared" ref="E136:E199" si="22">IF(B136&lt;2022,VLOOKUP($AI$9,$AA$7:$AB$25,2,FALSE),$AI$9-B136)</f>
        <v>2</v>
      </c>
      <c r="F136" s="41">
        <f t="shared" ref="F136:F199" si="23">IF(D136="","",(1+0.02)^D136)</f>
        <v>1.8113615841033535</v>
      </c>
      <c r="G136" s="40">
        <f t="shared" ref="G136:G199" si="24">(1+0.01)^E136</f>
        <v>1.0201</v>
      </c>
      <c r="H136" s="25" t="str">
        <f t="shared" ref="H136:H199" si="25">IF(B136&gt;$AI$9,CONCATENATE("Majetek zařazen do užívání po roce ",$AI$9),IF(B136="","",(IF(F136="",(A136*G136),(A136*(F136*G136))))))</f>
        <v/>
      </c>
      <c r="I136" s="26" t="str">
        <f t="shared" ref="I136:I199" si="26">IF(B136="","",IF(B136&gt;$AI$9,0,H136*0.065))</f>
        <v/>
      </c>
      <c r="AN136" s="27" t="str">
        <f t="shared" si="19"/>
        <v/>
      </c>
      <c r="AO136" s="28" t="str">
        <f t="shared" si="18"/>
        <v/>
      </c>
    </row>
    <row r="137" spans="1:41" x14ac:dyDescent="0.25">
      <c r="A137" s="21"/>
      <c r="B137" s="38"/>
      <c r="C137" s="40">
        <f t="shared" si="20"/>
        <v>1991</v>
      </c>
      <c r="D137" s="40">
        <f t="shared" si="21"/>
        <v>30</v>
      </c>
      <c r="E137" s="44">
        <f t="shared" si="22"/>
        <v>2</v>
      </c>
      <c r="F137" s="41">
        <f t="shared" si="23"/>
        <v>1.8113615841033535</v>
      </c>
      <c r="G137" s="40">
        <f t="shared" si="24"/>
        <v>1.0201</v>
      </c>
      <c r="H137" s="27" t="str">
        <f t="shared" si="25"/>
        <v/>
      </c>
      <c r="I137" s="28" t="str">
        <f t="shared" si="26"/>
        <v/>
      </c>
      <c r="AN137" s="29" t="str">
        <f t="shared" si="19"/>
        <v/>
      </c>
      <c r="AO137" s="30" t="str">
        <f t="shared" ref="AO137:AO200" si="27">IF(AH137="","",AN137*0.065)</f>
        <v/>
      </c>
    </row>
    <row r="138" spans="1:41" x14ac:dyDescent="0.25">
      <c r="A138" s="34"/>
      <c r="B138" s="37"/>
      <c r="C138" s="40">
        <f t="shared" si="20"/>
        <v>1991</v>
      </c>
      <c r="D138" s="40">
        <f t="shared" si="21"/>
        <v>30</v>
      </c>
      <c r="E138" s="44">
        <f t="shared" si="22"/>
        <v>2</v>
      </c>
      <c r="F138" s="41">
        <f t="shared" si="23"/>
        <v>1.8113615841033535</v>
      </c>
      <c r="G138" s="40">
        <f t="shared" si="24"/>
        <v>1.0201</v>
      </c>
      <c r="H138" s="25" t="str">
        <f t="shared" si="25"/>
        <v/>
      </c>
      <c r="I138" s="26" t="str">
        <f t="shared" si="26"/>
        <v/>
      </c>
      <c r="AN138" s="27" t="str">
        <f t="shared" si="19"/>
        <v/>
      </c>
      <c r="AO138" s="28" t="str">
        <f t="shared" si="27"/>
        <v/>
      </c>
    </row>
    <row r="139" spans="1:41" x14ac:dyDescent="0.25">
      <c r="A139" s="21"/>
      <c r="B139" s="38"/>
      <c r="C139" s="40">
        <f t="shared" si="20"/>
        <v>1991</v>
      </c>
      <c r="D139" s="40">
        <f t="shared" si="21"/>
        <v>30</v>
      </c>
      <c r="E139" s="44">
        <f t="shared" si="22"/>
        <v>2</v>
      </c>
      <c r="F139" s="41">
        <f t="shared" si="23"/>
        <v>1.8113615841033535</v>
      </c>
      <c r="G139" s="40">
        <f t="shared" si="24"/>
        <v>1.0201</v>
      </c>
      <c r="H139" s="27" t="str">
        <f t="shared" si="25"/>
        <v/>
      </c>
      <c r="I139" s="28" t="str">
        <f t="shared" si="26"/>
        <v/>
      </c>
      <c r="AN139" s="29" t="str">
        <f t="shared" ref="AN139:AN202" si="28">IF(AH139="","",(IF(AL139="",(AG139*AM139),(AG139*(AL139*AM139)))))</f>
        <v/>
      </c>
      <c r="AO139" s="30" t="str">
        <f t="shared" si="27"/>
        <v/>
      </c>
    </row>
    <row r="140" spans="1:41" x14ac:dyDescent="0.25">
      <c r="A140" s="34"/>
      <c r="B140" s="37"/>
      <c r="C140" s="40">
        <f t="shared" si="20"/>
        <v>1991</v>
      </c>
      <c r="D140" s="40">
        <f t="shared" si="21"/>
        <v>30</v>
      </c>
      <c r="E140" s="44">
        <f t="shared" si="22"/>
        <v>2</v>
      </c>
      <c r="F140" s="41">
        <f t="shared" si="23"/>
        <v>1.8113615841033535</v>
      </c>
      <c r="G140" s="40">
        <f t="shared" si="24"/>
        <v>1.0201</v>
      </c>
      <c r="H140" s="25" t="str">
        <f t="shared" si="25"/>
        <v/>
      </c>
      <c r="I140" s="26" t="str">
        <f t="shared" si="26"/>
        <v/>
      </c>
      <c r="AN140" s="27" t="str">
        <f t="shared" si="28"/>
        <v/>
      </c>
      <c r="AO140" s="28" t="str">
        <f t="shared" si="27"/>
        <v/>
      </c>
    </row>
    <row r="141" spans="1:41" x14ac:dyDescent="0.25">
      <c r="A141" s="21"/>
      <c r="B141" s="38"/>
      <c r="C141" s="40">
        <f t="shared" si="20"/>
        <v>1991</v>
      </c>
      <c r="D141" s="40">
        <f t="shared" si="21"/>
        <v>30</v>
      </c>
      <c r="E141" s="44">
        <f t="shared" si="22"/>
        <v>2</v>
      </c>
      <c r="F141" s="41">
        <f t="shared" si="23"/>
        <v>1.8113615841033535</v>
      </c>
      <c r="G141" s="40">
        <f t="shared" si="24"/>
        <v>1.0201</v>
      </c>
      <c r="H141" s="27" t="str">
        <f t="shared" si="25"/>
        <v/>
      </c>
      <c r="I141" s="28" t="str">
        <f t="shared" si="26"/>
        <v/>
      </c>
      <c r="AN141" s="29" t="str">
        <f t="shared" si="28"/>
        <v/>
      </c>
      <c r="AO141" s="30" t="str">
        <f t="shared" si="27"/>
        <v/>
      </c>
    </row>
    <row r="142" spans="1:41" x14ac:dyDescent="0.25">
      <c r="A142" s="34"/>
      <c r="B142" s="37"/>
      <c r="C142" s="40">
        <f t="shared" si="20"/>
        <v>1991</v>
      </c>
      <c r="D142" s="40">
        <f t="shared" si="21"/>
        <v>30</v>
      </c>
      <c r="E142" s="44">
        <f t="shared" si="22"/>
        <v>2</v>
      </c>
      <c r="F142" s="41">
        <f t="shared" si="23"/>
        <v>1.8113615841033535</v>
      </c>
      <c r="G142" s="40">
        <f t="shared" si="24"/>
        <v>1.0201</v>
      </c>
      <c r="H142" s="25" t="str">
        <f t="shared" si="25"/>
        <v/>
      </c>
      <c r="I142" s="26" t="str">
        <f t="shared" si="26"/>
        <v/>
      </c>
      <c r="AN142" s="27" t="str">
        <f t="shared" si="28"/>
        <v/>
      </c>
      <c r="AO142" s="28" t="str">
        <f t="shared" si="27"/>
        <v/>
      </c>
    </row>
    <row r="143" spans="1:41" x14ac:dyDescent="0.25">
      <c r="A143" s="21"/>
      <c r="B143" s="38"/>
      <c r="C143" s="40">
        <f t="shared" si="20"/>
        <v>1991</v>
      </c>
      <c r="D143" s="40">
        <f t="shared" si="21"/>
        <v>30</v>
      </c>
      <c r="E143" s="44">
        <f t="shared" si="22"/>
        <v>2</v>
      </c>
      <c r="F143" s="41">
        <f t="shared" si="23"/>
        <v>1.8113615841033535</v>
      </c>
      <c r="G143" s="40">
        <f t="shared" si="24"/>
        <v>1.0201</v>
      </c>
      <c r="H143" s="27" t="str">
        <f t="shared" si="25"/>
        <v/>
      </c>
      <c r="I143" s="28" t="str">
        <f t="shared" si="26"/>
        <v/>
      </c>
      <c r="AN143" s="29" t="str">
        <f t="shared" si="28"/>
        <v/>
      </c>
      <c r="AO143" s="30" t="str">
        <f t="shared" si="27"/>
        <v/>
      </c>
    </row>
    <row r="144" spans="1:41" x14ac:dyDescent="0.25">
      <c r="A144" s="34"/>
      <c r="B144" s="37"/>
      <c r="C144" s="40">
        <f t="shared" si="20"/>
        <v>1991</v>
      </c>
      <c r="D144" s="40">
        <f t="shared" si="21"/>
        <v>30</v>
      </c>
      <c r="E144" s="44">
        <f t="shared" si="22"/>
        <v>2</v>
      </c>
      <c r="F144" s="41">
        <f t="shared" si="23"/>
        <v>1.8113615841033535</v>
      </c>
      <c r="G144" s="40">
        <f t="shared" si="24"/>
        <v>1.0201</v>
      </c>
      <c r="H144" s="25" t="str">
        <f t="shared" si="25"/>
        <v/>
      </c>
      <c r="I144" s="26" t="str">
        <f t="shared" si="26"/>
        <v/>
      </c>
      <c r="AN144" s="27" t="str">
        <f t="shared" si="28"/>
        <v/>
      </c>
      <c r="AO144" s="28" t="str">
        <f t="shared" si="27"/>
        <v/>
      </c>
    </row>
    <row r="145" spans="1:41" x14ac:dyDescent="0.25">
      <c r="A145" s="21"/>
      <c r="B145" s="38"/>
      <c r="C145" s="40">
        <f t="shared" si="20"/>
        <v>1991</v>
      </c>
      <c r="D145" s="40">
        <f t="shared" si="21"/>
        <v>30</v>
      </c>
      <c r="E145" s="44">
        <f t="shared" si="22"/>
        <v>2</v>
      </c>
      <c r="F145" s="41">
        <f t="shared" si="23"/>
        <v>1.8113615841033535</v>
      </c>
      <c r="G145" s="40">
        <f t="shared" si="24"/>
        <v>1.0201</v>
      </c>
      <c r="H145" s="27" t="str">
        <f t="shared" si="25"/>
        <v/>
      </c>
      <c r="I145" s="28" t="str">
        <f t="shared" si="26"/>
        <v/>
      </c>
      <c r="AN145" s="29" t="str">
        <f t="shared" si="28"/>
        <v/>
      </c>
      <c r="AO145" s="30" t="str">
        <f t="shared" si="27"/>
        <v/>
      </c>
    </row>
    <row r="146" spans="1:41" x14ac:dyDescent="0.25">
      <c r="A146" s="34"/>
      <c r="B146" s="37"/>
      <c r="C146" s="40">
        <f t="shared" si="20"/>
        <v>1991</v>
      </c>
      <c r="D146" s="40">
        <f t="shared" si="21"/>
        <v>30</v>
      </c>
      <c r="E146" s="44">
        <f t="shared" si="22"/>
        <v>2</v>
      </c>
      <c r="F146" s="41">
        <f t="shared" si="23"/>
        <v>1.8113615841033535</v>
      </c>
      <c r="G146" s="40">
        <f t="shared" si="24"/>
        <v>1.0201</v>
      </c>
      <c r="H146" s="25" t="str">
        <f t="shared" si="25"/>
        <v/>
      </c>
      <c r="I146" s="26" t="str">
        <f t="shared" si="26"/>
        <v/>
      </c>
      <c r="AN146" s="27" t="str">
        <f t="shared" si="28"/>
        <v/>
      </c>
      <c r="AO146" s="28" t="str">
        <f t="shared" si="27"/>
        <v/>
      </c>
    </row>
    <row r="147" spans="1:41" x14ac:dyDescent="0.25">
      <c r="A147" s="21"/>
      <c r="B147" s="38"/>
      <c r="C147" s="40">
        <f t="shared" si="20"/>
        <v>1991</v>
      </c>
      <c r="D147" s="40">
        <f t="shared" si="21"/>
        <v>30</v>
      </c>
      <c r="E147" s="44">
        <f t="shared" si="22"/>
        <v>2</v>
      </c>
      <c r="F147" s="41">
        <f t="shared" si="23"/>
        <v>1.8113615841033535</v>
      </c>
      <c r="G147" s="40">
        <f t="shared" si="24"/>
        <v>1.0201</v>
      </c>
      <c r="H147" s="27" t="str">
        <f t="shared" si="25"/>
        <v/>
      </c>
      <c r="I147" s="28" t="str">
        <f t="shared" si="26"/>
        <v/>
      </c>
      <c r="AN147" s="29" t="str">
        <f t="shared" si="28"/>
        <v/>
      </c>
      <c r="AO147" s="30" t="str">
        <f t="shared" si="27"/>
        <v/>
      </c>
    </row>
    <row r="148" spans="1:41" x14ac:dyDescent="0.25">
      <c r="A148" s="34"/>
      <c r="B148" s="37"/>
      <c r="C148" s="40">
        <f t="shared" si="20"/>
        <v>1991</v>
      </c>
      <c r="D148" s="40">
        <f t="shared" si="21"/>
        <v>30</v>
      </c>
      <c r="E148" s="44">
        <f t="shared" si="22"/>
        <v>2</v>
      </c>
      <c r="F148" s="41">
        <f t="shared" si="23"/>
        <v>1.8113615841033535</v>
      </c>
      <c r="G148" s="40">
        <f t="shared" si="24"/>
        <v>1.0201</v>
      </c>
      <c r="H148" s="25" t="str">
        <f t="shared" si="25"/>
        <v/>
      </c>
      <c r="I148" s="26" t="str">
        <f t="shared" si="26"/>
        <v/>
      </c>
      <c r="AN148" s="27" t="str">
        <f t="shared" si="28"/>
        <v/>
      </c>
      <c r="AO148" s="28" t="str">
        <f t="shared" si="27"/>
        <v/>
      </c>
    </row>
    <row r="149" spans="1:41" x14ac:dyDescent="0.25">
      <c r="A149" s="21"/>
      <c r="B149" s="38"/>
      <c r="C149" s="40">
        <f t="shared" si="20"/>
        <v>1991</v>
      </c>
      <c r="D149" s="40">
        <f t="shared" si="21"/>
        <v>30</v>
      </c>
      <c r="E149" s="44">
        <f t="shared" si="22"/>
        <v>2</v>
      </c>
      <c r="F149" s="41">
        <f t="shared" si="23"/>
        <v>1.8113615841033535</v>
      </c>
      <c r="G149" s="40">
        <f t="shared" si="24"/>
        <v>1.0201</v>
      </c>
      <c r="H149" s="27" t="str">
        <f t="shared" si="25"/>
        <v/>
      </c>
      <c r="I149" s="28" t="str">
        <f t="shared" si="26"/>
        <v/>
      </c>
      <c r="AN149" s="29" t="str">
        <f t="shared" si="28"/>
        <v/>
      </c>
      <c r="AO149" s="30" t="str">
        <f t="shared" si="27"/>
        <v/>
      </c>
    </row>
    <row r="150" spans="1:41" x14ac:dyDescent="0.25">
      <c r="A150" s="34"/>
      <c r="B150" s="37"/>
      <c r="C150" s="40">
        <f t="shared" si="20"/>
        <v>1991</v>
      </c>
      <c r="D150" s="40">
        <f t="shared" si="21"/>
        <v>30</v>
      </c>
      <c r="E150" s="44">
        <f t="shared" si="22"/>
        <v>2</v>
      </c>
      <c r="F150" s="41">
        <f t="shared" si="23"/>
        <v>1.8113615841033535</v>
      </c>
      <c r="G150" s="40">
        <f t="shared" si="24"/>
        <v>1.0201</v>
      </c>
      <c r="H150" s="25" t="str">
        <f t="shared" si="25"/>
        <v/>
      </c>
      <c r="I150" s="26" t="str">
        <f t="shared" si="26"/>
        <v/>
      </c>
      <c r="AN150" s="27" t="str">
        <f t="shared" si="28"/>
        <v/>
      </c>
      <c r="AO150" s="28" t="str">
        <f t="shared" si="27"/>
        <v/>
      </c>
    </row>
    <row r="151" spans="1:41" x14ac:dyDescent="0.25">
      <c r="A151" s="21"/>
      <c r="B151" s="38"/>
      <c r="C151" s="40">
        <f t="shared" si="20"/>
        <v>1991</v>
      </c>
      <c r="D151" s="40">
        <f t="shared" si="21"/>
        <v>30</v>
      </c>
      <c r="E151" s="44">
        <f t="shared" si="22"/>
        <v>2</v>
      </c>
      <c r="F151" s="41">
        <f t="shared" si="23"/>
        <v>1.8113615841033535</v>
      </c>
      <c r="G151" s="40">
        <f t="shared" si="24"/>
        <v>1.0201</v>
      </c>
      <c r="H151" s="27" t="str">
        <f t="shared" si="25"/>
        <v/>
      </c>
      <c r="I151" s="28" t="str">
        <f t="shared" si="26"/>
        <v/>
      </c>
      <c r="AN151" s="29" t="str">
        <f t="shared" si="28"/>
        <v/>
      </c>
      <c r="AO151" s="30" t="str">
        <f t="shared" si="27"/>
        <v/>
      </c>
    </row>
    <row r="152" spans="1:41" x14ac:dyDescent="0.25">
      <c r="A152" s="34"/>
      <c r="B152" s="37"/>
      <c r="C152" s="40">
        <f t="shared" si="20"/>
        <v>1991</v>
      </c>
      <c r="D152" s="40">
        <f t="shared" si="21"/>
        <v>30</v>
      </c>
      <c r="E152" s="44">
        <f t="shared" si="22"/>
        <v>2</v>
      </c>
      <c r="F152" s="41">
        <f t="shared" si="23"/>
        <v>1.8113615841033535</v>
      </c>
      <c r="G152" s="40">
        <f t="shared" si="24"/>
        <v>1.0201</v>
      </c>
      <c r="H152" s="25" t="str">
        <f t="shared" si="25"/>
        <v/>
      </c>
      <c r="I152" s="26" t="str">
        <f t="shared" si="26"/>
        <v/>
      </c>
      <c r="AN152" s="27" t="str">
        <f t="shared" si="28"/>
        <v/>
      </c>
      <c r="AO152" s="28" t="str">
        <f t="shared" si="27"/>
        <v/>
      </c>
    </row>
    <row r="153" spans="1:41" x14ac:dyDescent="0.25">
      <c r="A153" s="21"/>
      <c r="B153" s="38"/>
      <c r="C153" s="40">
        <f t="shared" si="20"/>
        <v>1991</v>
      </c>
      <c r="D153" s="40">
        <f t="shared" si="21"/>
        <v>30</v>
      </c>
      <c r="E153" s="44">
        <f t="shared" si="22"/>
        <v>2</v>
      </c>
      <c r="F153" s="41">
        <f t="shared" si="23"/>
        <v>1.8113615841033535</v>
      </c>
      <c r="G153" s="40">
        <f t="shared" si="24"/>
        <v>1.0201</v>
      </c>
      <c r="H153" s="27" t="str">
        <f t="shared" si="25"/>
        <v/>
      </c>
      <c r="I153" s="28" t="str">
        <f t="shared" si="26"/>
        <v/>
      </c>
      <c r="AN153" s="29" t="str">
        <f t="shared" si="28"/>
        <v/>
      </c>
      <c r="AO153" s="30" t="str">
        <f t="shared" si="27"/>
        <v/>
      </c>
    </row>
    <row r="154" spans="1:41" x14ac:dyDescent="0.25">
      <c r="A154" s="34"/>
      <c r="B154" s="37"/>
      <c r="C154" s="40">
        <f t="shared" si="20"/>
        <v>1991</v>
      </c>
      <c r="D154" s="40">
        <f t="shared" si="21"/>
        <v>30</v>
      </c>
      <c r="E154" s="44">
        <f t="shared" si="22"/>
        <v>2</v>
      </c>
      <c r="F154" s="41">
        <f t="shared" si="23"/>
        <v>1.8113615841033535</v>
      </c>
      <c r="G154" s="40">
        <f t="shared" si="24"/>
        <v>1.0201</v>
      </c>
      <c r="H154" s="25" t="str">
        <f t="shared" si="25"/>
        <v/>
      </c>
      <c r="I154" s="26" t="str">
        <f t="shared" si="26"/>
        <v/>
      </c>
      <c r="AN154" s="27" t="str">
        <f t="shared" si="28"/>
        <v/>
      </c>
      <c r="AO154" s="28" t="str">
        <f t="shared" si="27"/>
        <v/>
      </c>
    </row>
    <row r="155" spans="1:41" x14ac:dyDescent="0.25">
      <c r="A155" s="21"/>
      <c r="B155" s="38"/>
      <c r="C155" s="40">
        <f t="shared" si="20"/>
        <v>1991</v>
      </c>
      <c r="D155" s="40">
        <f t="shared" si="21"/>
        <v>30</v>
      </c>
      <c r="E155" s="44">
        <f t="shared" si="22"/>
        <v>2</v>
      </c>
      <c r="F155" s="41">
        <f t="shared" si="23"/>
        <v>1.8113615841033535</v>
      </c>
      <c r="G155" s="40">
        <f t="shared" si="24"/>
        <v>1.0201</v>
      </c>
      <c r="H155" s="27" t="str">
        <f t="shared" si="25"/>
        <v/>
      </c>
      <c r="I155" s="28" t="str">
        <f t="shared" si="26"/>
        <v/>
      </c>
      <c r="AN155" s="29" t="str">
        <f t="shared" si="28"/>
        <v/>
      </c>
      <c r="AO155" s="30" t="str">
        <f t="shared" si="27"/>
        <v/>
      </c>
    </row>
    <row r="156" spans="1:41" x14ac:dyDescent="0.25">
      <c r="A156" s="34"/>
      <c r="B156" s="37"/>
      <c r="C156" s="40">
        <f t="shared" si="20"/>
        <v>1991</v>
      </c>
      <c r="D156" s="40">
        <f t="shared" si="21"/>
        <v>30</v>
      </c>
      <c r="E156" s="44">
        <f t="shared" si="22"/>
        <v>2</v>
      </c>
      <c r="F156" s="41">
        <f t="shared" si="23"/>
        <v>1.8113615841033535</v>
      </c>
      <c r="G156" s="40">
        <f t="shared" si="24"/>
        <v>1.0201</v>
      </c>
      <c r="H156" s="25" t="str">
        <f t="shared" si="25"/>
        <v/>
      </c>
      <c r="I156" s="26" t="str">
        <f t="shared" si="26"/>
        <v/>
      </c>
      <c r="AN156" s="27" t="str">
        <f t="shared" si="28"/>
        <v/>
      </c>
      <c r="AO156" s="28" t="str">
        <f t="shared" si="27"/>
        <v/>
      </c>
    </row>
    <row r="157" spans="1:41" x14ac:dyDescent="0.25">
      <c r="A157" s="21"/>
      <c r="B157" s="38"/>
      <c r="C157" s="40">
        <f t="shared" si="20"/>
        <v>1991</v>
      </c>
      <c r="D157" s="40">
        <f t="shared" si="21"/>
        <v>30</v>
      </c>
      <c r="E157" s="44">
        <f t="shared" si="22"/>
        <v>2</v>
      </c>
      <c r="F157" s="41">
        <f t="shared" si="23"/>
        <v>1.8113615841033535</v>
      </c>
      <c r="G157" s="40">
        <f t="shared" si="24"/>
        <v>1.0201</v>
      </c>
      <c r="H157" s="27" t="str">
        <f t="shared" si="25"/>
        <v/>
      </c>
      <c r="I157" s="28" t="str">
        <f t="shared" si="26"/>
        <v/>
      </c>
      <c r="AN157" s="29" t="str">
        <f t="shared" si="28"/>
        <v/>
      </c>
      <c r="AO157" s="30" t="str">
        <f t="shared" si="27"/>
        <v/>
      </c>
    </row>
    <row r="158" spans="1:41" x14ac:dyDescent="0.25">
      <c r="A158" s="34"/>
      <c r="B158" s="37"/>
      <c r="C158" s="40">
        <f t="shared" si="20"/>
        <v>1991</v>
      </c>
      <c r="D158" s="40">
        <f t="shared" si="21"/>
        <v>30</v>
      </c>
      <c r="E158" s="44">
        <f t="shared" si="22"/>
        <v>2</v>
      </c>
      <c r="F158" s="41">
        <f t="shared" si="23"/>
        <v>1.8113615841033535</v>
      </c>
      <c r="G158" s="40">
        <f t="shared" si="24"/>
        <v>1.0201</v>
      </c>
      <c r="H158" s="25" t="str">
        <f t="shared" si="25"/>
        <v/>
      </c>
      <c r="I158" s="26" t="str">
        <f t="shared" si="26"/>
        <v/>
      </c>
      <c r="AN158" s="27" t="str">
        <f t="shared" si="28"/>
        <v/>
      </c>
      <c r="AO158" s="28" t="str">
        <f t="shared" si="27"/>
        <v/>
      </c>
    </row>
    <row r="159" spans="1:41" x14ac:dyDescent="0.25">
      <c r="A159" s="21"/>
      <c r="B159" s="38"/>
      <c r="C159" s="40">
        <f t="shared" si="20"/>
        <v>1991</v>
      </c>
      <c r="D159" s="40">
        <f t="shared" si="21"/>
        <v>30</v>
      </c>
      <c r="E159" s="44">
        <f t="shared" si="22"/>
        <v>2</v>
      </c>
      <c r="F159" s="41">
        <f t="shared" si="23"/>
        <v>1.8113615841033535</v>
      </c>
      <c r="G159" s="40">
        <f t="shared" si="24"/>
        <v>1.0201</v>
      </c>
      <c r="H159" s="27" t="str">
        <f t="shared" si="25"/>
        <v/>
      </c>
      <c r="I159" s="28" t="str">
        <f t="shared" si="26"/>
        <v/>
      </c>
      <c r="AN159" s="29" t="str">
        <f t="shared" si="28"/>
        <v/>
      </c>
      <c r="AO159" s="30" t="str">
        <f t="shared" si="27"/>
        <v/>
      </c>
    </row>
    <row r="160" spans="1:41" x14ac:dyDescent="0.25">
      <c r="A160" s="34"/>
      <c r="B160" s="37"/>
      <c r="C160" s="40">
        <f t="shared" si="20"/>
        <v>1991</v>
      </c>
      <c r="D160" s="40">
        <f t="shared" si="21"/>
        <v>30</v>
      </c>
      <c r="E160" s="44">
        <f t="shared" si="22"/>
        <v>2</v>
      </c>
      <c r="F160" s="41">
        <f t="shared" si="23"/>
        <v>1.8113615841033535</v>
      </c>
      <c r="G160" s="40">
        <f t="shared" si="24"/>
        <v>1.0201</v>
      </c>
      <c r="H160" s="25" t="str">
        <f t="shared" si="25"/>
        <v/>
      </c>
      <c r="I160" s="26" t="str">
        <f t="shared" si="26"/>
        <v/>
      </c>
      <c r="AN160" s="27" t="str">
        <f t="shared" si="28"/>
        <v/>
      </c>
      <c r="AO160" s="28" t="str">
        <f t="shared" si="27"/>
        <v/>
      </c>
    </row>
    <row r="161" spans="1:41" x14ac:dyDescent="0.25">
      <c r="A161" s="21"/>
      <c r="B161" s="38"/>
      <c r="C161" s="40">
        <f t="shared" si="20"/>
        <v>1991</v>
      </c>
      <c r="D161" s="40">
        <f t="shared" si="21"/>
        <v>30</v>
      </c>
      <c r="E161" s="44">
        <f t="shared" si="22"/>
        <v>2</v>
      </c>
      <c r="F161" s="41">
        <f t="shared" si="23"/>
        <v>1.8113615841033535</v>
      </c>
      <c r="G161" s="40">
        <f t="shared" si="24"/>
        <v>1.0201</v>
      </c>
      <c r="H161" s="27" t="str">
        <f t="shared" si="25"/>
        <v/>
      </c>
      <c r="I161" s="28" t="str">
        <f t="shared" si="26"/>
        <v/>
      </c>
      <c r="AN161" s="29" t="str">
        <f t="shared" si="28"/>
        <v/>
      </c>
      <c r="AO161" s="30" t="str">
        <f t="shared" si="27"/>
        <v/>
      </c>
    </row>
    <row r="162" spans="1:41" x14ac:dyDescent="0.25">
      <c r="A162" s="34"/>
      <c r="B162" s="37"/>
      <c r="C162" s="40">
        <f t="shared" si="20"/>
        <v>1991</v>
      </c>
      <c r="D162" s="40">
        <f t="shared" si="21"/>
        <v>30</v>
      </c>
      <c r="E162" s="44">
        <f t="shared" si="22"/>
        <v>2</v>
      </c>
      <c r="F162" s="41">
        <f t="shared" si="23"/>
        <v>1.8113615841033535</v>
      </c>
      <c r="G162" s="40">
        <f t="shared" si="24"/>
        <v>1.0201</v>
      </c>
      <c r="H162" s="25" t="str">
        <f t="shared" si="25"/>
        <v/>
      </c>
      <c r="I162" s="26" t="str">
        <f t="shared" si="26"/>
        <v/>
      </c>
      <c r="AN162" s="27" t="str">
        <f t="shared" si="28"/>
        <v/>
      </c>
      <c r="AO162" s="28" t="str">
        <f t="shared" si="27"/>
        <v/>
      </c>
    </row>
    <row r="163" spans="1:41" x14ac:dyDescent="0.25">
      <c r="A163" s="21"/>
      <c r="B163" s="38"/>
      <c r="C163" s="40">
        <f t="shared" si="20"/>
        <v>1991</v>
      </c>
      <c r="D163" s="40">
        <f t="shared" si="21"/>
        <v>30</v>
      </c>
      <c r="E163" s="44">
        <f t="shared" si="22"/>
        <v>2</v>
      </c>
      <c r="F163" s="41">
        <f t="shared" si="23"/>
        <v>1.8113615841033535</v>
      </c>
      <c r="G163" s="40">
        <f t="shared" si="24"/>
        <v>1.0201</v>
      </c>
      <c r="H163" s="27" t="str">
        <f t="shared" si="25"/>
        <v/>
      </c>
      <c r="I163" s="28" t="str">
        <f t="shared" si="26"/>
        <v/>
      </c>
      <c r="AN163" s="29" t="str">
        <f t="shared" si="28"/>
        <v/>
      </c>
      <c r="AO163" s="30" t="str">
        <f t="shared" si="27"/>
        <v/>
      </c>
    </row>
    <row r="164" spans="1:41" x14ac:dyDescent="0.25">
      <c r="A164" s="34"/>
      <c r="B164" s="37"/>
      <c r="C164" s="40">
        <f t="shared" si="20"/>
        <v>1991</v>
      </c>
      <c r="D164" s="40">
        <f t="shared" si="21"/>
        <v>30</v>
      </c>
      <c r="E164" s="44">
        <f t="shared" si="22"/>
        <v>2</v>
      </c>
      <c r="F164" s="41">
        <f t="shared" si="23"/>
        <v>1.8113615841033535</v>
      </c>
      <c r="G164" s="40">
        <f t="shared" si="24"/>
        <v>1.0201</v>
      </c>
      <c r="H164" s="25" t="str">
        <f t="shared" si="25"/>
        <v/>
      </c>
      <c r="I164" s="26" t="str">
        <f t="shared" si="26"/>
        <v/>
      </c>
      <c r="AN164" s="27" t="str">
        <f t="shared" si="28"/>
        <v/>
      </c>
      <c r="AO164" s="28" t="str">
        <f t="shared" si="27"/>
        <v/>
      </c>
    </row>
    <row r="165" spans="1:41" x14ac:dyDescent="0.25">
      <c r="A165" s="21"/>
      <c r="B165" s="38"/>
      <c r="C165" s="40">
        <f t="shared" si="20"/>
        <v>1991</v>
      </c>
      <c r="D165" s="40">
        <f t="shared" si="21"/>
        <v>30</v>
      </c>
      <c r="E165" s="44">
        <f t="shared" si="22"/>
        <v>2</v>
      </c>
      <c r="F165" s="41">
        <f t="shared" si="23"/>
        <v>1.8113615841033535</v>
      </c>
      <c r="G165" s="40">
        <f t="shared" si="24"/>
        <v>1.0201</v>
      </c>
      <c r="H165" s="27" t="str">
        <f t="shared" si="25"/>
        <v/>
      </c>
      <c r="I165" s="28" t="str">
        <f t="shared" si="26"/>
        <v/>
      </c>
      <c r="AN165" s="29" t="str">
        <f t="shared" si="28"/>
        <v/>
      </c>
      <c r="AO165" s="30" t="str">
        <f t="shared" si="27"/>
        <v/>
      </c>
    </row>
    <row r="166" spans="1:41" x14ac:dyDescent="0.25">
      <c r="A166" s="34"/>
      <c r="B166" s="37"/>
      <c r="C166" s="40">
        <f t="shared" si="20"/>
        <v>1991</v>
      </c>
      <c r="D166" s="40">
        <f t="shared" si="21"/>
        <v>30</v>
      </c>
      <c r="E166" s="44">
        <f t="shared" si="22"/>
        <v>2</v>
      </c>
      <c r="F166" s="41">
        <f t="shared" si="23"/>
        <v>1.8113615841033535</v>
      </c>
      <c r="G166" s="40">
        <f t="shared" si="24"/>
        <v>1.0201</v>
      </c>
      <c r="H166" s="25" t="str">
        <f t="shared" si="25"/>
        <v/>
      </c>
      <c r="I166" s="26" t="str">
        <f t="shared" si="26"/>
        <v/>
      </c>
      <c r="AN166" s="27" t="str">
        <f t="shared" si="28"/>
        <v/>
      </c>
      <c r="AO166" s="28" t="str">
        <f t="shared" si="27"/>
        <v/>
      </c>
    </row>
    <row r="167" spans="1:41" x14ac:dyDescent="0.25">
      <c r="A167" s="21"/>
      <c r="B167" s="38"/>
      <c r="C167" s="40">
        <f t="shared" si="20"/>
        <v>1991</v>
      </c>
      <c r="D167" s="40">
        <f t="shared" si="21"/>
        <v>30</v>
      </c>
      <c r="E167" s="44">
        <f t="shared" si="22"/>
        <v>2</v>
      </c>
      <c r="F167" s="41">
        <f t="shared" si="23"/>
        <v>1.8113615841033535</v>
      </c>
      <c r="G167" s="40">
        <f t="shared" si="24"/>
        <v>1.0201</v>
      </c>
      <c r="H167" s="27" t="str">
        <f t="shared" si="25"/>
        <v/>
      </c>
      <c r="I167" s="28" t="str">
        <f t="shared" si="26"/>
        <v/>
      </c>
      <c r="AN167" s="29" t="str">
        <f t="shared" si="28"/>
        <v/>
      </c>
      <c r="AO167" s="30" t="str">
        <f t="shared" si="27"/>
        <v/>
      </c>
    </row>
    <row r="168" spans="1:41" x14ac:dyDescent="0.25">
      <c r="A168" s="34"/>
      <c r="B168" s="37"/>
      <c r="C168" s="40">
        <f t="shared" si="20"/>
        <v>1991</v>
      </c>
      <c r="D168" s="40">
        <f t="shared" si="21"/>
        <v>30</v>
      </c>
      <c r="E168" s="44">
        <f t="shared" si="22"/>
        <v>2</v>
      </c>
      <c r="F168" s="41">
        <f t="shared" si="23"/>
        <v>1.8113615841033535</v>
      </c>
      <c r="G168" s="40">
        <f t="shared" si="24"/>
        <v>1.0201</v>
      </c>
      <c r="H168" s="25" t="str">
        <f t="shared" si="25"/>
        <v/>
      </c>
      <c r="I168" s="26" t="str">
        <f t="shared" si="26"/>
        <v/>
      </c>
      <c r="AN168" s="27" t="str">
        <f t="shared" si="28"/>
        <v/>
      </c>
      <c r="AO168" s="28" t="str">
        <f t="shared" si="27"/>
        <v/>
      </c>
    </row>
    <row r="169" spans="1:41" x14ac:dyDescent="0.25">
      <c r="A169" s="21"/>
      <c r="B169" s="38"/>
      <c r="C169" s="40">
        <f t="shared" si="20"/>
        <v>1991</v>
      </c>
      <c r="D169" s="40">
        <f t="shared" si="21"/>
        <v>30</v>
      </c>
      <c r="E169" s="44">
        <f t="shared" si="22"/>
        <v>2</v>
      </c>
      <c r="F169" s="41">
        <f t="shared" si="23"/>
        <v>1.8113615841033535</v>
      </c>
      <c r="G169" s="40">
        <f t="shared" si="24"/>
        <v>1.0201</v>
      </c>
      <c r="H169" s="27" t="str">
        <f t="shared" si="25"/>
        <v/>
      </c>
      <c r="I169" s="28" t="str">
        <f t="shared" si="26"/>
        <v/>
      </c>
      <c r="AN169" s="29" t="str">
        <f t="shared" si="28"/>
        <v/>
      </c>
      <c r="AO169" s="30" t="str">
        <f t="shared" si="27"/>
        <v/>
      </c>
    </row>
    <row r="170" spans="1:41" x14ac:dyDescent="0.25">
      <c r="A170" s="34"/>
      <c r="B170" s="37"/>
      <c r="C170" s="40">
        <f t="shared" si="20"/>
        <v>1991</v>
      </c>
      <c r="D170" s="40">
        <f t="shared" si="21"/>
        <v>30</v>
      </c>
      <c r="E170" s="44">
        <f t="shared" si="22"/>
        <v>2</v>
      </c>
      <c r="F170" s="41">
        <f t="shared" si="23"/>
        <v>1.8113615841033535</v>
      </c>
      <c r="G170" s="40">
        <f t="shared" si="24"/>
        <v>1.0201</v>
      </c>
      <c r="H170" s="25" t="str">
        <f t="shared" si="25"/>
        <v/>
      </c>
      <c r="I170" s="26" t="str">
        <f t="shared" si="26"/>
        <v/>
      </c>
      <c r="AN170" s="27" t="str">
        <f t="shared" si="28"/>
        <v/>
      </c>
      <c r="AO170" s="28" t="str">
        <f t="shared" si="27"/>
        <v/>
      </c>
    </row>
    <row r="171" spans="1:41" x14ac:dyDescent="0.25">
      <c r="A171" s="21"/>
      <c r="B171" s="38"/>
      <c r="C171" s="40">
        <f t="shared" si="20"/>
        <v>1991</v>
      </c>
      <c r="D171" s="40">
        <f t="shared" si="21"/>
        <v>30</v>
      </c>
      <c r="E171" s="44">
        <f t="shared" si="22"/>
        <v>2</v>
      </c>
      <c r="F171" s="41">
        <f t="shared" si="23"/>
        <v>1.8113615841033535</v>
      </c>
      <c r="G171" s="40">
        <f t="shared" si="24"/>
        <v>1.0201</v>
      </c>
      <c r="H171" s="27" t="str">
        <f t="shared" si="25"/>
        <v/>
      </c>
      <c r="I171" s="28" t="str">
        <f t="shared" si="26"/>
        <v/>
      </c>
      <c r="AN171" s="29" t="str">
        <f t="shared" si="28"/>
        <v/>
      </c>
      <c r="AO171" s="30" t="str">
        <f t="shared" si="27"/>
        <v/>
      </c>
    </row>
    <row r="172" spans="1:41" x14ac:dyDescent="0.25">
      <c r="A172" s="34"/>
      <c r="B172" s="37"/>
      <c r="C172" s="40">
        <f t="shared" si="20"/>
        <v>1991</v>
      </c>
      <c r="D172" s="40">
        <f t="shared" si="21"/>
        <v>30</v>
      </c>
      <c r="E172" s="44">
        <f t="shared" si="22"/>
        <v>2</v>
      </c>
      <c r="F172" s="41">
        <f t="shared" si="23"/>
        <v>1.8113615841033535</v>
      </c>
      <c r="G172" s="40">
        <f t="shared" si="24"/>
        <v>1.0201</v>
      </c>
      <c r="H172" s="25" t="str">
        <f t="shared" si="25"/>
        <v/>
      </c>
      <c r="I172" s="26" t="str">
        <f t="shared" si="26"/>
        <v/>
      </c>
      <c r="AN172" s="27" t="str">
        <f t="shared" si="28"/>
        <v/>
      </c>
      <c r="AO172" s="28" t="str">
        <f t="shared" si="27"/>
        <v/>
      </c>
    </row>
    <row r="173" spans="1:41" x14ac:dyDescent="0.25">
      <c r="A173" s="21"/>
      <c r="B173" s="38"/>
      <c r="C173" s="40">
        <f t="shared" si="20"/>
        <v>1991</v>
      </c>
      <c r="D173" s="40">
        <f t="shared" si="21"/>
        <v>30</v>
      </c>
      <c r="E173" s="44">
        <f t="shared" si="22"/>
        <v>2</v>
      </c>
      <c r="F173" s="41">
        <f t="shared" si="23"/>
        <v>1.8113615841033535</v>
      </c>
      <c r="G173" s="40">
        <f t="shared" si="24"/>
        <v>1.0201</v>
      </c>
      <c r="H173" s="27" t="str">
        <f t="shared" si="25"/>
        <v/>
      </c>
      <c r="I173" s="28" t="str">
        <f t="shared" si="26"/>
        <v/>
      </c>
      <c r="AN173" s="29" t="str">
        <f t="shared" si="28"/>
        <v/>
      </c>
      <c r="AO173" s="30" t="str">
        <f t="shared" si="27"/>
        <v/>
      </c>
    </row>
    <row r="174" spans="1:41" x14ac:dyDescent="0.25">
      <c r="A174" s="34"/>
      <c r="B174" s="37"/>
      <c r="C174" s="40">
        <f t="shared" si="20"/>
        <v>1991</v>
      </c>
      <c r="D174" s="40">
        <f t="shared" si="21"/>
        <v>30</v>
      </c>
      <c r="E174" s="44">
        <f t="shared" si="22"/>
        <v>2</v>
      </c>
      <c r="F174" s="41">
        <f t="shared" si="23"/>
        <v>1.8113615841033535</v>
      </c>
      <c r="G174" s="40">
        <f t="shared" si="24"/>
        <v>1.0201</v>
      </c>
      <c r="H174" s="25" t="str">
        <f t="shared" si="25"/>
        <v/>
      </c>
      <c r="I174" s="26" t="str">
        <f t="shared" si="26"/>
        <v/>
      </c>
      <c r="AN174" s="27" t="str">
        <f t="shared" si="28"/>
        <v/>
      </c>
      <c r="AO174" s="28" t="str">
        <f t="shared" si="27"/>
        <v/>
      </c>
    </row>
    <row r="175" spans="1:41" x14ac:dyDescent="0.25">
      <c r="A175" s="21"/>
      <c r="B175" s="38"/>
      <c r="C175" s="40">
        <f t="shared" si="20"/>
        <v>1991</v>
      </c>
      <c r="D175" s="40">
        <f t="shared" si="21"/>
        <v>30</v>
      </c>
      <c r="E175" s="44">
        <f t="shared" si="22"/>
        <v>2</v>
      </c>
      <c r="F175" s="41">
        <f t="shared" si="23"/>
        <v>1.8113615841033535</v>
      </c>
      <c r="G175" s="40">
        <f t="shared" si="24"/>
        <v>1.0201</v>
      </c>
      <c r="H175" s="27" t="str">
        <f t="shared" si="25"/>
        <v/>
      </c>
      <c r="I175" s="28" t="str">
        <f t="shared" si="26"/>
        <v/>
      </c>
      <c r="AN175" s="29" t="str">
        <f t="shared" si="28"/>
        <v/>
      </c>
      <c r="AO175" s="30" t="str">
        <f t="shared" si="27"/>
        <v/>
      </c>
    </row>
    <row r="176" spans="1:41" x14ac:dyDescent="0.25">
      <c r="A176" s="34"/>
      <c r="B176" s="37"/>
      <c r="C176" s="40">
        <f t="shared" si="20"/>
        <v>1991</v>
      </c>
      <c r="D176" s="40">
        <f t="shared" si="21"/>
        <v>30</v>
      </c>
      <c r="E176" s="44">
        <f t="shared" si="22"/>
        <v>2</v>
      </c>
      <c r="F176" s="41">
        <f t="shared" si="23"/>
        <v>1.8113615841033535</v>
      </c>
      <c r="G176" s="40">
        <f t="shared" si="24"/>
        <v>1.0201</v>
      </c>
      <c r="H176" s="25" t="str">
        <f t="shared" si="25"/>
        <v/>
      </c>
      <c r="I176" s="26" t="str">
        <f t="shared" si="26"/>
        <v/>
      </c>
      <c r="AN176" s="27" t="str">
        <f t="shared" si="28"/>
        <v/>
      </c>
      <c r="AO176" s="28" t="str">
        <f t="shared" si="27"/>
        <v/>
      </c>
    </row>
    <row r="177" spans="1:41" x14ac:dyDescent="0.25">
      <c r="A177" s="21"/>
      <c r="B177" s="38"/>
      <c r="C177" s="40">
        <f t="shared" si="20"/>
        <v>1991</v>
      </c>
      <c r="D177" s="40">
        <f t="shared" si="21"/>
        <v>30</v>
      </c>
      <c r="E177" s="44">
        <f t="shared" si="22"/>
        <v>2</v>
      </c>
      <c r="F177" s="41">
        <f t="shared" si="23"/>
        <v>1.8113615841033535</v>
      </c>
      <c r="G177" s="40">
        <f t="shared" si="24"/>
        <v>1.0201</v>
      </c>
      <c r="H177" s="27" t="str">
        <f t="shared" si="25"/>
        <v/>
      </c>
      <c r="I177" s="28" t="str">
        <f t="shared" si="26"/>
        <v/>
      </c>
      <c r="AN177" s="29" t="str">
        <f t="shared" si="28"/>
        <v/>
      </c>
      <c r="AO177" s="30" t="str">
        <f t="shared" si="27"/>
        <v/>
      </c>
    </row>
    <row r="178" spans="1:41" x14ac:dyDescent="0.25">
      <c r="A178" s="34"/>
      <c r="B178" s="37"/>
      <c r="C178" s="40">
        <f t="shared" si="20"/>
        <v>1991</v>
      </c>
      <c r="D178" s="40">
        <f t="shared" si="21"/>
        <v>30</v>
      </c>
      <c r="E178" s="44">
        <f t="shared" si="22"/>
        <v>2</v>
      </c>
      <c r="F178" s="41">
        <f t="shared" si="23"/>
        <v>1.8113615841033535</v>
      </c>
      <c r="G178" s="40">
        <f t="shared" si="24"/>
        <v>1.0201</v>
      </c>
      <c r="H178" s="25" t="str">
        <f t="shared" si="25"/>
        <v/>
      </c>
      <c r="I178" s="26" t="str">
        <f t="shared" si="26"/>
        <v/>
      </c>
      <c r="AN178" s="27" t="str">
        <f t="shared" si="28"/>
        <v/>
      </c>
      <c r="AO178" s="28" t="str">
        <f t="shared" si="27"/>
        <v/>
      </c>
    </row>
    <row r="179" spans="1:41" x14ac:dyDescent="0.25">
      <c r="A179" s="21"/>
      <c r="B179" s="38"/>
      <c r="C179" s="40">
        <f t="shared" si="20"/>
        <v>1991</v>
      </c>
      <c r="D179" s="40">
        <f t="shared" si="21"/>
        <v>30</v>
      </c>
      <c r="E179" s="44">
        <f t="shared" si="22"/>
        <v>2</v>
      </c>
      <c r="F179" s="41">
        <f t="shared" si="23"/>
        <v>1.8113615841033535</v>
      </c>
      <c r="G179" s="40">
        <f t="shared" si="24"/>
        <v>1.0201</v>
      </c>
      <c r="H179" s="27" t="str">
        <f t="shared" si="25"/>
        <v/>
      </c>
      <c r="I179" s="28" t="str">
        <f t="shared" si="26"/>
        <v/>
      </c>
      <c r="AN179" s="29" t="str">
        <f t="shared" si="28"/>
        <v/>
      </c>
      <c r="AO179" s="30" t="str">
        <f t="shared" si="27"/>
        <v/>
      </c>
    </row>
    <row r="180" spans="1:41" x14ac:dyDescent="0.25">
      <c r="A180" s="34"/>
      <c r="B180" s="37"/>
      <c r="C180" s="40">
        <f t="shared" si="20"/>
        <v>1991</v>
      </c>
      <c r="D180" s="40">
        <f t="shared" si="21"/>
        <v>30</v>
      </c>
      <c r="E180" s="44">
        <f t="shared" si="22"/>
        <v>2</v>
      </c>
      <c r="F180" s="41">
        <f t="shared" si="23"/>
        <v>1.8113615841033535</v>
      </c>
      <c r="G180" s="40">
        <f t="shared" si="24"/>
        <v>1.0201</v>
      </c>
      <c r="H180" s="25" t="str">
        <f t="shared" si="25"/>
        <v/>
      </c>
      <c r="I180" s="26" t="str">
        <f t="shared" si="26"/>
        <v/>
      </c>
      <c r="AN180" s="27" t="str">
        <f t="shared" si="28"/>
        <v/>
      </c>
      <c r="AO180" s="28" t="str">
        <f t="shared" si="27"/>
        <v/>
      </c>
    </row>
    <row r="181" spans="1:41" x14ac:dyDescent="0.25">
      <c r="A181" s="21"/>
      <c r="B181" s="38"/>
      <c r="C181" s="40">
        <f t="shared" si="20"/>
        <v>1991</v>
      </c>
      <c r="D181" s="40">
        <f t="shared" si="21"/>
        <v>30</v>
      </c>
      <c r="E181" s="44">
        <f t="shared" si="22"/>
        <v>2</v>
      </c>
      <c r="F181" s="41">
        <f t="shared" si="23"/>
        <v>1.8113615841033535</v>
      </c>
      <c r="G181" s="40">
        <f t="shared" si="24"/>
        <v>1.0201</v>
      </c>
      <c r="H181" s="27" t="str">
        <f t="shared" si="25"/>
        <v/>
      </c>
      <c r="I181" s="28" t="str">
        <f t="shared" si="26"/>
        <v/>
      </c>
      <c r="AN181" s="29" t="str">
        <f t="shared" si="28"/>
        <v/>
      </c>
      <c r="AO181" s="30" t="str">
        <f t="shared" si="27"/>
        <v/>
      </c>
    </row>
    <row r="182" spans="1:41" x14ac:dyDescent="0.25">
      <c r="A182" s="34"/>
      <c r="B182" s="37"/>
      <c r="C182" s="40">
        <f t="shared" si="20"/>
        <v>1991</v>
      </c>
      <c r="D182" s="40">
        <f t="shared" si="21"/>
        <v>30</v>
      </c>
      <c r="E182" s="44">
        <f t="shared" si="22"/>
        <v>2</v>
      </c>
      <c r="F182" s="41">
        <f t="shared" si="23"/>
        <v>1.8113615841033535</v>
      </c>
      <c r="G182" s="40">
        <f t="shared" si="24"/>
        <v>1.0201</v>
      </c>
      <c r="H182" s="25" t="str">
        <f t="shared" si="25"/>
        <v/>
      </c>
      <c r="I182" s="26" t="str">
        <f t="shared" si="26"/>
        <v/>
      </c>
      <c r="AN182" s="27" t="str">
        <f t="shared" si="28"/>
        <v/>
      </c>
      <c r="AO182" s="28" t="str">
        <f t="shared" si="27"/>
        <v/>
      </c>
    </row>
    <row r="183" spans="1:41" x14ac:dyDescent="0.25">
      <c r="A183" s="21"/>
      <c r="B183" s="38"/>
      <c r="C183" s="40">
        <f t="shared" si="20"/>
        <v>1991</v>
      </c>
      <c r="D183" s="40">
        <f t="shared" si="21"/>
        <v>30</v>
      </c>
      <c r="E183" s="44">
        <f t="shared" si="22"/>
        <v>2</v>
      </c>
      <c r="F183" s="41">
        <f t="shared" si="23"/>
        <v>1.8113615841033535</v>
      </c>
      <c r="G183" s="40">
        <f t="shared" si="24"/>
        <v>1.0201</v>
      </c>
      <c r="H183" s="27" t="str">
        <f t="shared" si="25"/>
        <v/>
      </c>
      <c r="I183" s="28" t="str">
        <f t="shared" si="26"/>
        <v/>
      </c>
      <c r="AN183" s="29" t="str">
        <f t="shared" si="28"/>
        <v/>
      </c>
      <c r="AO183" s="30" t="str">
        <f t="shared" si="27"/>
        <v/>
      </c>
    </row>
    <row r="184" spans="1:41" x14ac:dyDescent="0.25">
      <c r="A184" s="34"/>
      <c r="B184" s="37"/>
      <c r="C184" s="40">
        <f t="shared" si="20"/>
        <v>1991</v>
      </c>
      <c r="D184" s="40">
        <f t="shared" si="21"/>
        <v>30</v>
      </c>
      <c r="E184" s="44">
        <f t="shared" si="22"/>
        <v>2</v>
      </c>
      <c r="F184" s="41">
        <f t="shared" si="23"/>
        <v>1.8113615841033535</v>
      </c>
      <c r="G184" s="40">
        <f t="shared" si="24"/>
        <v>1.0201</v>
      </c>
      <c r="H184" s="25" t="str">
        <f t="shared" si="25"/>
        <v/>
      </c>
      <c r="I184" s="26" t="str">
        <f t="shared" si="26"/>
        <v/>
      </c>
      <c r="AN184" s="27" t="str">
        <f t="shared" si="28"/>
        <v/>
      </c>
      <c r="AO184" s="28" t="str">
        <f t="shared" si="27"/>
        <v/>
      </c>
    </row>
    <row r="185" spans="1:41" x14ac:dyDescent="0.25">
      <c r="A185" s="21"/>
      <c r="B185" s="38"/>
      <c r="C185" s="40">
        <f t="shared" si="20"/>
        <v>1991</v>
      </c>
      <c r="D185" s="40">
        <f t="shared" si="21"/>
        <v>30</v>
      </c>
      <c r="E185" s="44">
        <f t="shared" si="22"/>
        <v>2</v>
      </c>
      <c r="F185" s="41">
        <f t="shared" si="23"/>
        <v>1.8113615841033535</v>
      </c>
      <c r="G185" s="40">
        <f t="shared" si="24"/>
        <v>1.0201</v>
      </c>
      <c r="H185" s="27" t="str">
        <f t="shared" si="25"/>
        <v/>
      </c>
      <c r="I185" s="28" t="str">
        <f t="shared" si="26"/>
        <v/>
      </c>
      <c r="AN185" s="29" t="str">
        <f t="shared" si="28"/>
        <v/>
      </c>
      <c r="AO185" s="30" t="str">
        <f t="shared" si="27"/>
        <v/>
      </c>
    </row>
    <row r="186" spans="1:41" x14ac:dyDescent="0.25">
      <c r="A186" s="34"/>
      <c r="B186" s="37"/>
      <c r="C186" s="40">
        <f t="shared" si="20"/>
        <v>1991</v>
      </c>
      <c r="D186" s="40">
        <f t="shared" si="21"/>
        <v>30</v>
      </c>
      <c r="E186" s="44">
        <f t="shared" si="22"/>
        <v>2</v>
      </c>
      <c r="F186" s="41">
        <f t="shared" si="23"/>
        <v>1.8113615841033535</v>
      </c>
      <c r="G186" s="40">
        <f t="shared" si="24"/>
        <v>1.0201</v>
      </c>
      <c r="H186" s="25" t="str">
        <f t="shared" si="25"/>
        <v/>
      </c>
      <c r="I186" s="26" t="str">
        <f t="shared" si="26"/>
        <v/>
      </c>
      <c r="AN186" s="27" t="str">
        <f t="shared" si="28"/>
        <v/>
      </c>
      <c r="AO186" s="28" t="str">
        <f t="shared" si="27"/>
        <v/>
      </c>
    </row>
    <row r="187" spans="1:41" x14ac:dyDescent="0.25">
      <c r="A187" s="21"/>
      <c r="B187" s="38"/>
      <c r="C187" s="40">
        <f t="shared" si="20"/>
        <v>1991</v>
      </c>
      <c r="D187" s="40">
        <f t="shared" si="21"/>
        <v>30</v>
      </c>
      <c r="E187" s="44">
        <f t="shared" si="22"/>
        <v>2</v>
      </c>
      <c r="F187" s="41">
        <f t="shared" si="23"/>
        <v>1.8113615841033535</v>
      </c>
      <c r="G187" s="40">
        <f t="shared" si="24"/>
        <v>1.0201</v>
      </c>
      <c r="H187" s="27" t="str">
        <f t="shared" si="25"/>
        <v/>
      </c>
      <c r="I187" s="28" t="str">
        <f t="shared" si="26"/>
        <v/>
      </c>
      <c r="AN187" s="29" t="str">
        <f t="shared" si="28"/>
        <v/>
      </c>
      <c r="AO187" s="30" t="str">
        <f t="shared" si="27"/>
        <v/>
      </c>
    </row>
    <row r="188" spans="1:41" x14ac:dyDescent="0.25">
      <c r="A188" s="34"/>
      <c r="B188" s="37"/>
      <c r="C188" s="40">
        <f t="shared" si="20"/>
        <v>1991</v>
      </c>
      <c r="D188" s="40">
        <f t="shared" si="21"/>
        <v>30</v>
      </c>
      <c r="E188" s="44">
        <f t="shared" si="22"/>
        <v>2</v>
      </c>
      <c r="F188" s="41">
        <f t="shared" si="23"/>
        <v>1.8113615841033535</v>
      </c>
      <c r="G188" s="40">
        <f t="shared" si="24"/>
        <v>1.0201</v>
      </c>
      <c r="H188" s="25" t="str">
        <f t="shared" si="25"/>
        <v/>
      </c>
      <c r="I188" s="26" t="str">
        <f t="shared" si="26"/>
        <v/>
      </c>
      <c r="AN188" s="27" t="str">
        <f t="shared" si="28"/>
        <v/>
      </c>
      <c r="AO188" s="28" t="str">
        <f t="shared" si="27"/>
        <v/>
      </c>
    </row>
    <row r="189" spans="1:41" x14ac:dyDescent="0.25">
      <c r="A189" s="21"/>
      <c r="B189" s="38"/>
      <c r="C189" s="40">
        <f t="shared" si="20"/>
        <v>1991</v>
      </c>
      <c r="D189" s="40">
        <f t="shared" si="21"/>
        <v>30</v>
      </c>
      <c r="E189" s="44">
        <f t="shared" si="22"/>
        <v>2</v>
      </c>
      <c r="F189" s="41">
        <f t="shared" si="23"/>
        <v>1.8113615841033535</v>
      </c>
      <c r="G189" s="40">
        <f t="shared" si="24"/>
        <v>1.0201</v>
      </c>
      <c r="H189" s="27" t="str">
        <f t="shared" si="25"/>
        <v/>
      </c>
      <c r="I189" s="28" t="str">
        <f t="shared" si="26"/>
        <v/>
      </c>
      <c r="AN189" s="29" t="str">
        <f t="shared" si="28"/>
        <v/>
      </c>
      <c r="AO189" s="30" t="str">
        <f t="shared" si="27"/>
        <v/>
      </c>
    </row>
    <row r="190" spans="1:41" x14ac:dyDescent="0.25">
      <c r="A190" s="34"/>
      <c r="B190" s="37"/>
      <c r="C190" s="40">
        <f t="shared" si="20"/>
        <v>1991</v>
      </c>
      <c r="D190" s="40">
        <f t="shared" si="21"/>
        <v>30</v>
      </c>
      <c r="E190" s="44">
        <f t="shared" si="22"/>
        <v>2</v>
      </c>
      <c r="F190" s="41">
        <f t="shared" si="23"/>
        <v>1.8113615841033535</v>
      </c>
      <c r="G190" s="40">
        <f t="shared" si="24"/>
        <v>1.0201</v>
      </c>
      <c r="H190" s="25" t="str">
        <f t="shared" si="25"/>
        <v/>
      </c>
      <c r="I190" s="26" t="str">
        <f t="shared" si="26"/>
        <v/>
      </c>
      <c r="AN190" s="27" t="str">
        <f t="shared" si="28"/>
        <v/>
      </c>
      <c r="AO190" s="28" t="str">
        <f t="shared" si="27"/>
        <v/>
      </c>
    </row>
    <row r="191" spans="1:41" x14ac:dyDescent="0.25">
      <c r="A191" s="21"/>
      <c r="B191" s="38"/>
      <c r="C191" s="40">
        <f t="shared" si="20"/>
        <v>1991</v>
      </c>
      <c r="D191" s="40">
        <f t="shared" si="21"/>
        <v>30</v>
      </c>
      <c r="E191" s="44">
        <f t="shared" si="22"/>
        <v>2</v>
      </c>
      <c r="F191" s="41">
        <f t="shared" si="23"/>
        <v>1.8113615841033535</v>
      </c>
      <c r="G191" s="40">
        <f t="shared" si="24"/>
        <v>1.0201</v>
      </c>
      <c r="H191" s="27" t="str">
        <f t="shared" si="25"/>
        <v/>
      </c>
      <c r="I191" s="28" t="str">
        <f t="shared" si="26"/>
        <v/>
      </c>
      <c r="AN191" s="29" t="str">
        <f t="shared" si="28"/>
        <v/>
      </c>
      <c r="AO191" s="30" t="str">
        <f t="shared" si="27"/>
        <v/>
      </c>
    </row>
    <row r="192" spans="1:41" x14ac:dyDescent="0.25">
      <c r="A192" s="34"/>
      <c r="B192" s="37"/>
      <c r="C192" s="40">
        <f t="shared" si="20"/>
        <v>1991</v>
      </c>
      <c r="D192" s="40">
        <f t="shared" si="21"/>
        <v>30</v>
      </c>
      <c r="E192" s="44">
        <f t="shared" si="22"/>
        <v>2</v>
      </c>
      <c r="F192" s="41">
        <f t="shared" si="23"/>
        <v>1.8113615841033535</v>
      </c>
      <c r="G192" s="40">
        <f t="shared" si="24"/>
        <v>1.0201</v>
      </c>
      <c r="H192" s="25" t="str">
        <f t="shared" si="25"/>
        <v/>
      </c>
      <c r="I192" s="26" t="str">
        <f t="shared" si="26"/>
        <v/>
      </c>
      <c r="AN192" s="27" t="str">
        <f t="shared" si="28"/>
        <v/>
      </c>
      <c r="AO192" s="28" t="str">
        <f t="shared" si="27"/>
        <v/>
      </c>
    </row>
    <row r="193" spans="1:41" x14ac:dyDescent="0.25">
      <c r="A193" s="21"/>
      <c r="B193" s="38"/>
      <c r="C193" s="40">
        <f t="shared" si="20"/>
        <v>1991</v>
      </c>
      <c r="D193" s="40">
        <f t="shared" si="21"/>
        <v>30</v>
      </c>
      <c r="E193" s="44">
        <f t="shared" si="22"/>
        <v>2</v>
      </c>
      <c r="F193" s="41">
        <f t="shared" si="23"/>
        <v>1.8113615841033535</v>
      </c>
      <c r="G193" s="40">
        <f t="shared" si="24"/>
        <v>1.0201</v>
      </c>
      <c r="H193" s="27" t="str">
        <f t="shared" si="25"/>
        <v/>
      </c>
      <c r="I193" s="28" t="str">
        <f t="shared" si="26"/>
        <v/>
      </c>
      <c r="AN193" s="29" t="str">
        <f t="shared" si="28"/>
        <v/>
      </c>
      <c r="AO193" s="30" t="str">
        <f t="shared" si="27"/>
        <v/>
      </c>
    </row>
    <row r="194" spans="1:41" x14ac:dyDescent="0.25">
      <c r="A194" s="34"/>
      <c r="B194" s="37"/>
      <c r="C194" s="40">
        <f t="shared" si="20"/>
        <v>1991</v>
      </c>
      <c r="D194" s="40">
        <f t="shared" si="21"/>
        <v>30</v>
      </c>
      <c r="E194" s="44">
        <f t="shared" si="22"/>
        <v>2</v>
      </c>
      <c r="F194" s="41">
        <f t="shared" si="23"/>
        <v>1.8113615841033535</v>
      </c>
      <c r="G194" s="40">
        <f t="shared" si="24"/>
        <v>1.0201</v>
      </c>
      <c r="H194" s="25" t="str">
        <f t="shared" si="25"/>
        <v/>
      </c>
      <c r="I194" s="26" t="str">
        <f t="shared" si="26"/>
        <v/>
      </c>
      <c r="AN194" s="27" t="str">
        <f t="shared" si="28"/>
        <v/>
      </c>
      <c r="AO194" s="28" t="str">
        <f t="shared" si="27"/>
        <v/>
      </c>
    </row>
    <row r="195" spans="1:41" x14ac:dyDescent="0.25">
      <c r="A195" s="21"/>
      <c r="B195" s="38"/>
      <c r="C195" s="40">
        <f t="shared" si="20"/>
        <v>1991</v>
      </c>
      <c r="D195" s="40">
        <f t="shared" si="21"/>
        <v>30</v>
      </c>
      <c r="E195" s="44">
        <f t="shared" si="22"/>
        <v>2</v>
      </c>
      <c r="F195" s="41">
        <f t="shared" si="23"/>
        <v>1.8113615841033535</v>
      </c>
      <c r="G195" s="40">
        <f t="shared" si="24"/>
        <v>1.0201</v>
      </c>
      <c r="H195" s="27" t="str">
        <f t="shared" si="25"/>
        <v/>
      </c>
      <c r="I195" s="28" t="str">
        <f t="shared" si="26"/>
        <v/>
      </c>
      <c r="AN195" s="29" t="str">
        <f t="shared" si="28"/>
        <v/>
      </c>
      <c r="AO195" s="30" t="str">
        <f t="shared" si="27"/>
        <v/>
      </c>
    </row>
    <row r="196" spans="1:41" x14ac:dyDescent="0.25">
      <c r="A196" s="34"/>
      <c r="B196" s="37"/>
      <c r="C196" s="40">
        <f t="shared" si="20"/>
        <v>1991</v>
      </c>
      <c r="D196" s="40">
        <f t="shared" si="21"/>
        <v>30</v>
      </c>
      <c r="E196" s="44">
        <f t="shared" si="22"/>
        <v>2</v>
      </c>
      <c r="F196" s="41">
        <f t="shared" si="23"/>
        <v>1.8113615841033535</v>
      </c>
      <c r="G196" s="40">
        <f t="shared" si="24"/>
        <v>1.0201</v>
      </c>
      <c r="H196" s="25" t="str">
        <f t="shared" si="25"/>
        <v/>
      </c>
      <c r="I196" s="26" t="str">
        <f t="shared" si="26"/>
        <v/>
      </c>
      <c r="AN196" s="27" t="str">
        <f t="shared" si="28"/>
        <v/>
      </c>
      <c r="AO196" s="28" t="str">
        <f t="shared" si="27"/>
        <v/>
      </c>
    </row>
    <row r="197" spans="1:41" x14ac:dyDescent="0.25">
      <c r="A197" s="21"/>
      <c r="B197" s="38"/>
      <c r="C197" s="40">
        <f t="shared" si="20"/>
        <v>1991</v>
      </c>
      <c r="D197" s="40">
        <f t="shared" si="21"/>
        <v>30</v>
      </c>
      <c r="E197" s="44">
        <f t="shared" si="22"/>
        <v>2</v>
      </c>
      <c r="F197" s="41">
        <f t="shared" si="23"/>
        <v>1.8113615841033535</v>
      </c>
      <c r="G197" s="40">
        <f t="shared" si="24"/>
        <v>1.0201</v>
      </c>
      <c r="H197" s="27" t="str">
        <f t="shared" si="25"/>
        <v/>
      </c>
      <c r="I197" s="28" t="str">
        <f t="shared" si="26"/>
        <v/>
      </c>
      <c r="AN197" s="29" t="str">
        <f t="shared" si="28"/>
        <v/>
      </c>
      <c r="AO197" s="30" t="str">
        <f t="shared" si="27"/>
        <v/>
      </c>
    </row>
    <row r="198" spans="1:41" x14ac:dyDescent="0.25">
      <c r="A198" s="34"/>
      <c r="B198" s="37"/>
      <c r="C198" s="40">
        <f t="shared" si="20"/>
        <v>1991</v>
      </c>
      <c r="D198" s="40">
        <f t="shared" si="21"/>
        <v>30</v>
      </c>
      <c r="E198" s="44">
        <f t="shared" si="22"/>
        <v>2</v>
      </c>
      <c r="F198" s="41">
        <f t="shared" si="23"/>
        <v>1.8113615841033535</v>
      </c>
      <c r="G198" s="40">
        <f t="shared" si="24"/>
        <v>1.0201</v>
      </c>
      <c r="H198" s="25" t="str">
        <f t="shared" si="25"/>
        <v/>
      </c>
      <c r="I198" s="26" t="str">
        <f t="shared" si="26"/>
        <v/>
      </c>
      <c r="AN198" s="27" t="str">
        <f t="shared" si="28"/>
        <v/>
      </c>
      <c r="AO198" s="28" t="str">
        <f t="shared" si="27"/>
        <v/>
      </c>
    </row>
    <row r="199" spans="1:41" x14ac:dyDescent="0.25">
      <c r="A199" s="21"/>
      <c r="B199" s="38"/>
      <c r="C199" s="40">
        <f t="shared" si="20"/>
        <v>1991</v>
      </c>
      <c r="D199" s="40">
        <f t="shared" si="21"/>
        <v>30</v>
      </c>
      <c r="E199" s="44">
        <f t="shared" si="22"/>
        <v>2</v>
      </c>
      <c r="F199" s="41">
        <f t="shared" si="23"/>
        <v>1.8113615841033535</v>
      </c>
      <c r="G199" s="40">
        <f t="shared" si="24"/>
        <v>1.0201</v>
      </c>
      <c r="H199" s="27" t="str">
        <f t="shared" si="25"/>
        <v/>
      </c>
      <c r="I199" s="28" t="str">
        <f t="shared" si="26"/>
        <v/>
      </c>
      <c r="AN199" s="29" t="str">
        <f t="shared" si="28"/>
        <v/>
      </c>
      <c r="AO199" s="30" t="str">
        <f t="shared" si="27"/>
        <v/>
      </c>
    </row>
    <row r="200" spans="1:41" x14ac:dyDescent="0.25">
      <c r="A200" s="34"/>
      <c r="B200" s="37"/>
      <c r="C200" s="40">
        <f t="shared" ref="C200:C263" si="29">IF(B200&lt;1991,1991,B200)</f>
        <v>1991</v>
      </c>
      <c r="D200" s="40">
        <f t="shared" ref="D200:D263" si="30">IF(C200&lt;=2021,(VLOOKUP(C200,$X$7:$Y$37,2,FALSE)),"")</f>
        <v>30</v>
      </c>
      <c r="E200" s="44">
        <f t="shared" ref="E200:E263" si="31">IF(B200&lt;2022,VLOOKUP($AI$9,$AA$7:$AB$25,2,FALSE),$AI$9-B200)</f>
        <v>2</v>
      </c>
      <c r="F200" s="41">
        <f t="shared" ref="F200:F263" si="32">IF(D200="","",(1+0.02)^D200)</f>
        <v>1.8113615841033535</v>
      </c>
      <c r="G200" s="40">
        <f t="shared" ref="G200:G263" si="33">(1+0.01)^E200</f>
        <v>1.0201</v>
      </c>
      <c r="H200" s="25" t="str">
        <f t="shared" ref="H200:H263" si="34">IF(B200&gt;$AI$9,CONCATENATE("Majetek zařazen do užívání po roce ",$AI$9),IF(B200="","",(IF(F200="",(A200*G200),(A200*(F200*G200))))))</f>
        <v/>
      </c>
      <c r="I200" s="26" t="str">
        <f t="shared" ref="I200:I263" si="35">IF(B200="","",IF(B200&gt;$AI$9,0,H200*0.065))</f>
        <v/>
      </c>
      <c r="AN200" s="27" t="str">
        <f t="shared" si="28"/>
        <v/>
      </c>
      <c r="AO200" s="28" t="str">
        <f t="shared" si="27"/>
        <v/>
      </c>
    </row>
    <row r="201" spans="1:41" x14ac:dyDescent="0.25">
      <c r="A201" s="21"/>
      <c r="B201" s="38"/>
      <c r="C201" s="40">
        <f t="shared" si="29"/>
        <v>1991</v>
      </c>
      <c r="D201" s="40">
        <f t="shared" si="30"/>
        <v>30</v>
      </c>
      <c r="E201" s="44">
        <f t="shared" si="31"/>
        <v>2</v>
      </c>
      <c r="F201" s="41">
        <f t="shared" si="32"/>
        <v>1.8113615841033535</v>
      </c>
      <c r="G201" s="40">
        <f t="shared" si="33"/>
        <v>1.0201</v>
      </c>
      <c r="H201" s="27" t="str">
        <f t="shared" si="34"/>
        <v/>
      </c>
      <c r="I201" s="28" t="str">
        <f t="shared" si="35"/>
        <v/>
      </c>
      <c r="AN201" s="29" t="str">
        <f t="shared" si="28"/>
        <v/>
      </c>
      <c r="AO201" s="30" t="str">
        <f t="shared" ref="AO201:AO264" si="36">IF(AH201="","",AN201*0.065)</f>
        <v/>
      </c>
    </row>
    <row r="202" spans="1:41" x14ac:dyDescent="0.25">
      <c r="A202" s="34"/>
      <c r="B202" s="37"/>
      <c r="C202" s="40">
        <f t="shared" si="29"/>
        <v>1991</v>
      </c>
      <c r="D202" s="40">
        <f t="shared" si="30"/>
        <v>30</v>
      </c>
      <c r="E202" s="44">
        <f t="shared" si="31"/>
        <v>2</v>
      </c>
      <c r="F202" s="41">
        <f t="shared" si="32"/>
        <v>1.8113615841033535</v>
      </c>
      <c r="G202" s="40">
        <f t="shared" si="33"/>
        <v>1.0201</v>
      </c>
      <c r="H202" s="25" t="str">
        <f t="shared" si="34"/>
        <v/>
      </c>
      <c r="I202" s="26" t="str">
        <f t="shared" si="35"/>
        <v/>
      </c>
      <c r="AN202" s="27" t="str">
        <f t="shared" si="28"/>
        <v/>
      </c>
      <c r="AO202" s="28" t="str">
        <f t="shared" si="36"/>
        <v/>
      </c>
    </row>
    <row r="203" spans="1:41" x14ac:dyDescent="0.25">
      <c r="A203" s="21"/>
      <c r="B203" s="38"/>
      <c r="C203" s="40">
        <f t="shared" si="29"/>
        <v>1991</v>
      </c>
      <c r="D203" s="40">
        <f t="shared" si="30"/>
        <v>30</v>
      </c>
      <c r="E203" s="44">
        <f t="shared" si="31"/>
        <v>2</v>
      </c>
      <c r="F203" s="41">
        <f t="shared" si="32"/>
        <v>1.8113615841033535</v>
      </c>
      <c r="G203" s="40">
        <f t="shared" si="33"/>
        <v>1.0201</v>
      </c>
      <c r="H203" s="27" t="str">
        <f t="shared" si="34"/>
        <v/>
      </c>
      <c r="I203" s="28" t="str">
        <f t="shared" si="35"/>
        <v/>
      </c>
      <c r="AN203" s="29" t="str">
        <f t="shared" ref="AN203:AN266" si="37">IF(AH203="","",(IF(AL203="",(AG203*AM203),(AG203*(AL203*AM203)))))</f>
        <v/>
      </c>
      <c r="AO203" s="30" t="str">
        <f t="shared" si="36"/>
        <v/>
      </c>
    </row>
    <row r="204" spans="1:41" x14ac:dyDescent="0.25">
      <c r="A204" s="34"/>
      <c r="B204" s="37"/>
      <c r="C204" s="40">
        <f t="shared" si="29"/>
        <v>1991</v>
      </c>
      <c r="D204" s="40">
        <f t="shared" si="30"/>
        <v>30</v>
      </c>
      <c r="E204" s="44">
        <f t="shared" si="31"/>
        <v>2</v>
      </c>
      <c r="F204" s="41">
        <f t="shared" si="32"/>
        <v>1.8113615841033535</v>
      </c>
      <c r="G204" s="40">
        <f t="shared" si="33"/>
        <v>1.0201</v>
      </c>
      <c r="H204" s="25" t="str">
        <f t="shared" si="34"/>
        <v/>
      </c>
      <c r="I204" s="26" t="str">
        <f t="shared" si="35"/>
        <v/>
      </c>
      <c r="AN204" s="27" t="str">
        <f t="shared" si="37"/>
        <v/>
      </c>
      <c r="AO204" s="28" t="str">
        <f t="shared" si="36"/>
        <v/>
      </c>
    </row>
    <row r="205" spans="1:41" x14ac:dyDescent="0.25">
      <c r="A205" s="21"/>
      <c r="B205" s="38"/>
      <c r="C205" s="40">
        <f t="shared" si="29"/>
        <v>1991</v>
      </c>
      <c r="D205" s="40">
        <f t="shared" si="30"/>
        <v>30</v>
      </c>
      <c r="E205" s="44">
        <f t="shared" si="31"/>
        <v>2</v>
      </c>
      <c r="F205" s="41">
        <f t="shared" si="32"/>
        <v>1.8113615841033535</v>
      </c>
      <c r="G205" s="40">
        <f t="shared" si="33"/>
        <v>1.0201</v>
      </c>
      <c r="H205" s="27" t="str">
        <f t="shared" si="34"/>
        <v/>
      </c>
      <c r="I205" s="28" t="str">
        <f t="shared" si="35"/>
        <v/>
      </c>
      <c r="AN205" s="29" t="str">
        <f t="shared" si="37"/>
        <v/>
      </c>
      <c r="AO205" s="30" t="str">
        <f t="shared" si="36"/>
        <v/>
      </c>
    </row>
    <row r="206" spans="1:41" x14ac:dyDescent="0.25">
      <c r="A206" s="34"/>
      <c r="B206" s="37"/>
      <c r="C206" s="40">
        <f t="shared" si="29"/>
        <v>1991</v>
      </c>
      <c r="D206" s="40">
        <f t="shared" si="30"/>
        <v>30</v>
      </c>
      <c r="E206" s="44">
        <f t="shared" si="31"/>
        <v>2</v>
      </c>
      <c r="F206" s="41">
        <f t="shared" si="32"/>
        <v>1.8113615841033535</v>
      </c>
      <c r="G206" s="40">
        <f t="shared" si="33"/>
        <v>1.0201</v>
      </c>
      <c r="H206" s="25" t="str">
        <f t="shared" si="34"/>
        <v/>
      </c>
      <c r="I206" s="26" t="str">
        <f t="shared" si="35"/>
        <v/>
      </c>
      <c r="AN206" s="27" t="str">
        <f t="shared" si="37"/>
        <v/>
      </c>
      <c r="AO206" s="28" t="str">
        <f t="shared" si="36"/>
        <v/>
      </c>
    </row>
    <row r="207" spans="1:41" x14ac:dyDescent="0.25">
      <c r="A207" s="21"/>
      <c r="B207" s="38"/>
      <c r="C207" s="40">
        <f t="shared" si="29"/>
        <v>1991</v>
      </c>
      <c r="D207" s="40">
        <f t="shared" si="30"/>
        <v>30</v>
      </c>
      <c r="E207" s="44">
        <f t="shared" si="31"/>
        <v>2</v>
      </c>
      <c r="F207" s="41">
        <f t="shared" si="32"/>
        <v>1.8113615841033535</v>
      </c>
      <c r="G207" s="40">
        <f t="shared" si="33"/>
        <v>1.0201</v>
      </c>
      <c r="H207" s="27" t="str">
        <f t="shared" si="34"/>
        <v/>
      </c>
      <c r="I207" s="28" t="str">
        <f t="shared" si="35"/>
        <v/>
      </c>
      <c r="AN207" s="29" t="str">
        <f t="shared" si="37"/>
        <v/>
      </c>
      <c r="AO207" s="30" t="str">
        <f t="shared" si="36"/>
        <v/>
      </c>
    </row>
    <row r="208" spans="1:41" x14ac:dyDescent="0.25">
      <c r="A208" s="34"/>
      <c r="B208" s="37"/>
      <c r="C208" s="40">
        <f t="shared" si="29"/>
        <v>1991</v>
      </c>
      <c r="D208" s="40">
        <f t="shared" si="30"/>
        <v>30</v>
      </c>
      <c r="E208" s="44">
        <f t="shared" si="31"/>
        <v>2</v>
      </c>
      <c r="F208" s="41">
        <f t="shared" si="32"/>
        <v>1.8113615841033535</v>
      </c>
      <c r="G208" s="40">
        <f t="shared" si="33"/>
        <v>1.0201</v>
      </c>
      <c r="H208" s="25" t="str">
        <f t="shared" si="34"/>
        <v/>
      </c>
      <c r="I208" s="26" t="str">
        <f t="shared" si="35"/>
        <v/>
      </c>
      <c r="AN208" s="27" t="str">
        <f t="shared" si="37"/>
        <v/>
      </c>
      <c r="AO208" s="28" t="str">
        <f t="shared" si="36"/>
        <v/>
      </c>
    </row>
    <row r="209" spans="1:41" x14ac:dyDescent="0.25">
      <c r="A209" s="21"/>
      <c r="B209" s="38"/>
      <c r="C209" s="40">
        <f t="shared" si="29"/>
        <v>1991</v>
      </c>
      <c r="D209" s="40">
        <f t="shared" si="30"/>
        <v>30</v>
      </c>
      <c r="E209" s="44">
        <f t="shared" si="31"/>
        <v>2</v>
      </c>
      <c r="F209" s="41">
        <f t="shared" si="32"/>
        <v>1.8113615841033535</v>
      </c>
      <c r="G209" s="40">
        <f t="shared" si="33"/>
        <v>1.0201</v>
      </c>
      <c r="H209" s="27" t="str">
        <f t="shared" si="34"/>
        <v/>
      </c>
      <c r="I209" s="28" t="str">
        <f t="shared" si="35"/>
        <v/>
      </c>
      <c r="AN209" s="29" t="str">
        <f t="shared" si="37"/>
        <v/>
      </c>
      <c r="AO209" s="30" t="str">
        <f t="shared" si="36"/>
        <v/>
      </c>
    </row>
    <row r="210" spans="1:41" x14ac:dyDescent="0.25">
      <c r="A210" s="34"/>
      <c r="B210" s="37"/>
      <c r="C210" s="40">
        <f t="shared" si="29"/>
        <v>1991</v>
      </c>
      <c r="D210" s="40">
        <f t="shared" si="30"/>
        <v>30</v>
      </c>
      <c r="E210" s="44">
        <f t="shared" si="31"/>
        <v>2</v>
      </c>
      <c r="F210" s="41">
        <f t="shared" si="32"/>
        <v>1.8113615841033535</v>
      </c>
      <c r="G210" s="40">
        <f t="shared" si="33"/>
        <v>1.0201</v>
      </c>
      <c r="H210" s="25" t="str">
        <f t="shared" si="34"/>
        <v/>
      </c>
      <c r="I210" s="26" t="str">
        <f t="shared" si="35"/>
        <v/>
      </c>
      <c r="AN210" s="27" t="str">
        <f t="shared" si="37"/>
        <v/>
      </c>
      <c r="AO210" s="28" t="str">
        <f t="shared" si="36"/>
        <v/>
      </c>
    </row>
    <row r="211" spans="1:41" x14ac:dyDescent="0.25">
      <c r="A211" s="21"/>
      <c r="B211" s="38"/>
      <c r="C211" s="40">
        <f t="shared" si="29"/>
        <v>1991</v>
      </c>
      <c r="D211" s="40">
        <f t="shared" si="30"/>
        <v>30</v>
      </c>
      <c r="E211" s="44">
        <f t="shared" si="31"/>
        <v>2</v>
      </c>
      <c r="F211" s="41">
        <f t="shared" si="32"/>
        <v>1.8113615841033535</v>
      </c>
      <c r="G211" s="40">
        <f t="shared" si="33"/>
        <v>1.0201</v>
      </c>
      <c r="H211" s="27" t="str">
        <f t="shared" si="34"/>
        <v/>
      </c>
      <c r="I211" s="28" t="str">
        <f t="shared" si="35"/>
        <v/>
      </c>
      <c r="AN211" s="29" t="str">
        <f t="shared" si="37"/>
        <v/>
      </c>
      <c r="AO211" s="30" t="str">
        <f t="shared" si="36"/>
        <v/>
      </c>
    </row>
    <row r="212" spans="1:41" x14ac:dyDescent="0.25">
      <c r="A212" s="34"/>
      <c r="B212" s="37"/>
      <c r="C212" s="40">
        <f t="shared" si="29"/>
        <v>1991</v>
      </c>
      <c r="D212" s="40">
        <f t="shared" si="30"/>
        <v>30</v>
      </c>
      <c r="E212" s="44">
        <f t="shared" si="31"/>
        <v>2</v>
      </c>
      <c r="F212" s="41">
        <f t="shared" si="32"/>
        <v>1.8113615841033535</v>
      </c>
      <c r="G212" s="40">
        <f t="shared" si="33"/>
        <v>1.0201</v>
      </c>
      <c r="H212" s="25" t="str">
        <f t="shared" si="34"/>
        <v/>
      </c>
      <c r="I212" s="26" t="str">
        <f t="shared" si="35"/>
        <v/>
      </c>
      <c r="AN212" s="27" t="str">
        <f t="shared" si="37"/>
        <v/>
      </c>
      <c r="AO212" s="28" t="str">
        <f t="shared" si="36"/>
        <v/>
      </c>
    </row>
    <row r="213" spans="1:41" x14ac:dyDescent="0.25">
      <c r="A213" s="21"/>
      <c r="B213" s="38"/>
      <c r="C213" s="40">
        <f t="shared" si="29"/>
        <v>1991</v>
      </c>
      <c r="D213" s="40">
        <f t="shared" si="30"/>
        <v>30</v>
      </c>
      <c r="E213" s="44">
        <f t="shared" si="31"/>
        <v>2</v>
      </c>
      <c r="F213" s="41">
        <f t="shared" si="32"/>
        <v>1.8113615841033535</v>
      </c>
      <c r="G213" s="40">
        <f t="shared" si="33"/>
        <v>1.0201</v>
      </c>
      <c r="H213" s="27" t="str">
        <f t="shared" si="34"/>
        <v/>
      </c>
      <c r="I213" s="28" t="str">
        <f t="shared" si="35"/>
        <v/>
      </c>
      <c r="AN213" s="29" t="str">
        <f t="shared" si="37"/>
        <v/>
      </c>
      <c r="AO213" s="30" t="str">
        <f t="shared" si="36"/>
        <v/>
      </c>
    </row>
    <row r="214" spans="1:41" x14ac:dyDescent="0.25">
      <c r="A214" s="34"/>
      <c r="B214" s="37"/>
      <c r="C214" s="40">
        <f t="shared" si="29"/>
        <v>1991</v>
      </c>
      <c r="D214" s="40">
        <f t="shared" si="30"/>
        <v>30</v>
      </c>
      <c r="E214" s="44">
        <f t="shared" si="31"/>
        <v>2</v>
      </c>
      <c r="F214" s="41">
        <f t="shared" si="32"/>
        <v>1.8113615841033535</v>
      </c>
      <c r="G214" s="40">
        <f t="shared" si="33"/>
        <v>1.0201</v>
      </c>
      <c r="H214" s="25" t="str">
        <f t="shared" si="34"/>
        <v/>
      </c>
      <c r="I214" s="26" t="str">
        <f t="shared" si="35"/>
        <v/>
      </c>
      <c r="AN214" s="27" t="str">
        <f t="shared" si="37"/>
        <v/>
      </c>
      <c r="AO214" s="28" t="str">
        <f t="shared" si="36"/>
        <v/>
      </c>
    </row>
    <row r="215" spans="1:41" x14ac:dyDescent="0.25">
      <c r="A215" s="21"/>
      <c r="B215" s="38"/>
      <c r="C215" s="40">
        <f t="shared" si="29"/>
        <v>1991</v>
      </c>
      <c r="D215" s="40">
        <f t="shared" si="30"/>
        <v>30</v>
      </c>
      <c r="E215" s="44">
        <f t="shared" si="31"/>
        <v>2</v>
      </c>
      <c r="F215" s="41">
        <f t="shared" si="32"/>
        <v>1.8113615841033535</v>
      </c>
      <c r="G215" s="40">
        <f t="shared" si="33"/>
        <v>1.0201</v>
      </c>
      <c r="H215" s="27" t="str">
        <f t="shared" si="34"/>
        <v/>
      </c>
      <c r="I215" s="28" t="str">
        <f t="shared" si="35"/>
        <v/>
      </c>
      <c r="AN215" s="29" t="str">
        <f t="shared" si="37"/>
        <v/>
      </c>
      <c r="AO215" s="30" t="str">
        <f t="shared" si="36"/>
        <v/>
      </c>
    </row>
    <row r="216" spans="1:41" x14ac:dyDescent="0.25">
      <c r="A216" s="34"/>
      <c r="B216" s="37"/>
      <c r="C216" s="40">
        <f t="shared" si="29"/>
        <v>1991</v>
      </c>
      <c r="D216" s="40">
        <f t="shared" si="30"/>
        <v>30</v>
      </c>
      <c r="E216" s="44">
        <f t="shared" si="31"/>
        <v>2</v>
      </c>
      <c r="F216" s="41">
        <f t="shared" si="32"/>
        <v>1.8113615841033535</v>
      </c>
      <c r="G216" s="40">
        <f t="shared" si="33"/>
        <v>1.0201</v>
      </c>
      <c r="H216" s="25" t="str">
        <f t="shared" si="34"/>
        <v/>
      </c>
      <c r="I216" s="26" t="str">
        <f t="shared" si="35"/>
        <v/>
      </c>
      <c r="AN216" s="27" t="str">
        <f t="shared" si="37"/>
        <v/>
      </c>
      <c r="AO216" s="28" t="str">
        <f t="shared" si="36"/>
        <v/>
      </c>
    </row>
    <row r="217" spans="1:41" x14ac:dyDescent="0.25">
      <c r="A217" s="21"/>
      <c r="B217" s="38"/>
      <c r="C217" s="40">
        <f t="shared" si="29"/>
        <v>1991</v>
      </c>
      <c r="D217" s="40">
        <f t="shared" si="30"/>
        <v>30</v>
      </c>
      <c r="E217" s="44">
        <f t="shared" si="31"/>
        <v>2</v>
      </c>
      <c r="F217" s="41">
        <f t="shared" si="32"/>
        <v>1.8113615841033535</v>
      </c>
      <c r="G217" s="40">
        <f t="shared" si="33"/>
        <v>1.0201</v>
      </c>
      <c r="H217" s="27" t="str">
        <f t="shared" si="34"/>
        <v/>
      </c>
      <c r="I217" s="28" t="str">
        <f t="shared" si="35"/>
        <v/>
      </c>
      <c r="AN217" s="29" t="str">
        <f t="shared" si="37"/>
        <v/>
      </c>
      <c r="AO217" s="30" t="str">
        <f t="shared" si="36"/>
        <v/>
      </c>
    </row>
    <row r="218" spans="1:41" x14ac:dyDescent="0.25">
      <c r="A218" s="34"/>
      <c r="B218" s="37"/>
      <c r="C218" s="40">
        <f t="shared" si="29"/>
        <v>1991</v>
      </c>
      <c r="D218" s="40">
        <f t="shared" si="30"/>
        <v>30</v>
      </c>
      <c r="E218" s="44">
        <f t="shared" si="31"/>
        <v>2</v>
      </c>
      <c r="F218" s="41">
        <f t="shared" si="32"/>
        <v>1.8113615841033535</v>
      </c>
      <c r="G218" s="40">
        <f t="shared" si="33"/>
        <v>1.0201</v>
      </c>
      <c r="H218" s="25" t="str">
        <f t="shared" si="34"/>
        <v/>
      </c>
      <c r="I218" s="26" t="str">
        <f t="shared" si="35"/>
        <v/>
      </c>
      <c r="AN218" s="27" t="str">
        <f t="shared" si="37"/>
        <v/>
      </c>
      <c r="AO218" s="28" t="str">
        <f t="shared" si="36"/>
        <v/>
      </c>
    </row>
    <row r="219" spans="1:41" x14ac:dyDescent="0.25">
      <c r="A219" s="21"/>
      <c r="B219" s="38"/>
      <c r="C219" s="40">
        <f t="shared" si="29"/>
        <v>1991</v>
      </c>
      <c r="D219" s="40">
        <f t="shared" si="30"/>
        <v>30</v>
      </c>
      <c r="E219" s="44">
        <f t="shared" si="31"/>
        <v>2</v>
      </c>
      <c r="F219" s="41">
        <f t="shared" si="32"/>
        <v>1.8113615841033535</v>
      </c>
      <c r="G219" s="40">
        <f t="shared" si="33"/>
        <v>1.0201</v>
      </c>
      <c r="H219" s="27" t="str">
        <f t="shared" si="34"/>
        <v/>
      </c>
      <c r="I219" s="28" t="str">
        <f t="shared" si="35"/>
        <v/>
      </c>
      <c r="AN219" s="29" t="str">
        <f t="shared" si="37"/>
        <v/>
      </c>
      <c r="AO219" s="30" t="str">
        <f t="shared" si="36"/>
        <v/>
      </c>
    </row>
    <row r="220" spans="1:41" x14ac:dyDescent="0.25">
      <c r="A220" s="34"/>
      <c r="B220" s="37"/>
      <c r="C220" s="40">
        <f t="shared" si="29"/>
        <v>1991</v>
      </c>
      <c r="D220" s="40">
        <f t="shared" si="30"/>
        <v>30</v>
      </c>
      <c r="E220" s="44">
        <f t="shared" si="31"/>
        <v>2</v>
      </c>
      <c r="F220" s="41">
        <f t="shared" si="32"/>
        <v>1.8113615841033535</v>
      </c>
      <c r="G220" s="40">
        <f t="shared" si="33"/>
        <v>1.0201</v>
      </c>
      <c r="H220" s="25" t="str">
        <f t="shared" si="34"/>
        <v/>
      </c>
      <c r="I220" s="26" t="str">
        <f t="shared" si="35"/>
        <v/>
      </c>
      <c r="AN220" s="27" t="str">
        <f t="shared" si="37"/>
        <v/>
      </c>
      <c r="AO220" s="28" t="str">
        <f t="shared" si="36"/>
        <v/>
      </c>
    </row>
    <row r="221" spans="1:41" x14ac:dyDescent="0.25">
      <c r="A221" s="21"/>
      <c r="B221" s="38"/>
      <c r="C221" s="40">
        <f t="shared" si="29"/>
        <v>1991</v>
      </c>
      <c r="D221" s="40">
        <f t="shared" si="30"/>
        <v>30</v>
      </c>
      <c r="E221" s="44">
        <f t="shared" si="31"/>
        <v>2</v>
      </c>
      <c r="F221" s="41">
        <f t="shared" si="32"/>
        <v>1.8113615841033535</v>
      </c>
      <c r="G221" s="40">
        <f t="shared" si="33"/>
        <v>1.0201</v>
      </c>
      <c r="H221" s="27" t="str">
        <f t="shared" si="34"/>
        <v/>
      </c>
      <c r="I221" s="28" t="str">
        <f t="shared" si="35"/>
        <v/>
      </c>
      <c r="AN221" s="29" t="str">
        <f t="shared" si="37"/>
        <v/>
      </c>
      <c r="AO221" s="30" t="str">
        <f t="shared" si="36"/>
        <v/>
      </c>
    </row>
    <row r="222" spans="1:41" x14ac:dyDescent="0.25">
      <c r="A222" s="34"/>
      <c r="B222" s="37"/>
      <c r="C222" s="40">
        <f t="shared" si="29"/>
        <v>1991</v>
      </c>
      <c r="D222" s="40">
        <f t="shared" si="30"/>
        <v>30</v>
      </c>
      <c r="E222" s="44">
        <f t="shared" si="31"/>
        <v>2</v>
      </c>
      <c r="F222" s="41">
        <f t="shared" si="32"/>
        <v>1.8113615841033535</v>
      </c>
      <c r="G222" s="40">
        <f t="shared" si="33"/>
        <v>1.0201</v>
      </c>
      <c r="H222" s="25" t="str">
        <f t="shared" si="34"/>
        <v/>
      </c>
      <c r="I222" s="26" t="str">
        <f t="shared" si="35"/>
        <v/>
      </c>
      <c r="AN222" s="27" t="str">
        <f t="shared" si="37"/>
        <v/>
      </c>
      <c r="AO222" s="28" t="str">
        <f t="shared" si="36"/>
        <v/>
      </c>
    </row>
    <row r="223" spans="1:41" x14ac:dyDescent="0.25">
      <c r="A223" s="21"/>
      <c r="B223" s="38"/>
      <c r="C223" s="40">
        <f t="shared" si="29"/>
        <v>1991</v>
      </c>
      <c r="D223" s="40">
        <f t="shared" si="30"/>
        <v>30</v>
      </c>
      <c r="E223" s="44">
        <f t="shared" si="31"/>
        <v>2</v>
      </c>
      <c r="F223" s="41">
        <f t="shared" si="32"/>
        <v>1.8113615841033535</v>
      </c>
      <c r="G223" s="40">
        <f t="shared" si="33"/>
        <v>1.0201</v>
      </c>
      <c r="H223" s="27" t="str">
        <f t="shared" si="34"/>
        <v/>
      </c>
      <c r="I223" s="28" t="str">
        <f t="shared" si="35"/>
        <v/>
      </c>
      <c r="AN223" s="29" t="str">
        <f t="shared" si="37"/>
        <v/>
      </c>
      <c r="AO223" s="30" t="str">
        <f t="shared" si="36"/>
        <v/>
      </c>
    </row>
    <row r="224" spans="1:41" x14ac:dyDescent="0.25">
      <c r="A224" s="34"/>
      <c r="B224" s="37"/>
      <c r="C224" s="40">
        <f t="shared" si="29"/>
        <v>1991</v>
      </c>
      <c r="D224" s="40">
        <f t="shared" si="30"/>
        <v>30</v>
      </c>
      <c r="E224" s="44">
        <f t="shared" si="31"/>
        <v>2</v>
      </c>
      <c r="F224" s="41">
        <f t="shared" si="32"/>
        <v>1.8113615841033535</v>
      </c>
      <c r="G224" s="40">
        <f t="shared" si="33"/>
        <v>1.0201</v>
      </c>
      <c r="H224" s="25" t="str">
        <f t="shared" si="34"/>
        <v/>
      </c>
      <c r="I224" s="26" t="str">
        <f t="shared" si="35"/>
        <v/>
      </c>
      <c r="AN224" s="27" t="str">
        <f t="shared" si="37"/>
        <v/>
      </c>
      <c r="AO224" s="28" t="str">
        <f t="shared" si="36"/>
        <v/>
      </c>
    </row>
    <row r="225" spans="1:41" x14ac:dyDescent="0.25">
      <c r="A225" s="21"/>
      <c r="B225" s="38"/>
      <c r="C225" s="40">
        <f t="shared" si="29"/>
        <v>1991</v>
      </c>
      <c r="D225" s="40">
        <f t="shared" si="30"/>
        <v>30</v>
      </c>
      <c r="E225" s="44">
        <f t="shared" si="31"/>
        <v>2</v>
      </c>
      <c r="F225" s="41">
        <f t="shared" si="32"/>
        <v>1.8113615841033535</v>
      </c>
      <c r="G225" s="40">
        <f t="shared" si="33"/>
        <v>1.0201</v>
      </c>
      <c r="H225" s="27" t="str">
        <f t="shared" si="34"/>
        <v/>
      </c>
      <c r="I225" s="28" t="str">
        <f t="shared" si="35"/>
        <v/>
      </c>
      <c r="AN225" s="29" t="str">
        <f t="shared" si="37"/>
        <v/>
      </c>
      <c r="AO225" s="30" t="str">
        <f t="shared" si="36"/>
        <v/>
      </c>
    </row>
    <row r="226" spans="1:41" x14ac:dyDescent="0.25">
      <c r="A226" s="34"/>
      <c r="B226" s="37"/>
      <c r="C226" s="40">
        <f t="shared" si="29"/>
        <v>1991</v>
      </c>
      <c r="D226" s="40">
        <f t="shared" si="30"/>
        <v>30</v>
      </c>
      <c r="E226" s="44">
        <f t="shared" si="31"/>
        <v>2</v>
      </c>
      <c r="F226" s="41">
        <f t="shared" si="32"/>
        <v>1.8113615841033535</v>
      </c>
      <c r="G226" s="40">
        <f t="shared" si="33"/>
        <v>1.0201</v>
      </c>
      <c r="H226" s="25" t="str">
        <f t="shared" si="34"/>
        <v/>
      </c>
      <c r="I226" s="26" t="str">
        <f t="shared" si="35"/>
        <v/>
      </c>
      <c r="AN226" s="27" t="str">
        <f t="shared" si="37"/>
        <v/>
      </c>
      <c r="AO226" s="28" t="str">
        <f t="shared" si="36"/>
        <v/>
      </c>
    </row>
    <row r="227" spans="1:41" x14ac:dyDescent="0.25">
      <c r="A227" s="21"/>
      <c r="B227" s="38"/>
      <c r="C227" s="40">
        <f t="shared" si="29"/>
        <v>1991</v>
      </c>
      <c r="D227" s="40">
        <f t="shared" si="30"/>
        <v>30</v>
      </c>
      <c r="E227" s="44">
        <f t="shared" si="31"/>
        <v>2</v>
      </c>
      <c r="F227" s="41">
        <f t="shared" si="32"/>
        <v>1.8113615841033535</v>
      </c>
      <c r="G227" s="40">
        <f t="shared" si="33"/>
        <v>1.0201</v>
      </c>
      <c r="H227" s="27" t="str">
        <f t="shared" si="34"/>
        <v/>
      </c>
      <c r="I227" s="28" t="str">
        <f t="shared" si="35"/>
        <v/>
      </c>
      <c r="AN227" s="29" t="str">
        <f t="shared" si="37"/>
        <v/>
      </c>
      <c r="AO227" s="30" t="str">
        <f t="shared" si="36"/>
        <v/>
      </c>
    </row>
    <row r="228" spans="1:41" x14ac:dyDescent="0.25">
      <c r="A228" s="34"/>
      <c r="B228" s="37"/>
      <c r="C228" s="40">
        <f t="shared" si="29"/>
        <v>1991</v>
      </c>
      <c r="D228" s="40">
        <f t="shared" si="30"/>
        <v>30</v>
      </c>
      <c r="E228" s="44">
        <f t="shared" si="31"/>
        <v>2</v>
      </c>
      <c r="F228" s="41">
        <f t="shared" si="32"/>
        <v>1.8113615841033535</v>
      </c>
      <c r="G228" s="40">
        <f t="shared" si="33"/>
        <v>1.0201</v>
      </c>
      <c r="H228" s="25" t="str">
        <f t="shared" si="34"/>
        <v/>
      </c>
      <c r="I228" s="26" t="str">
        <f t="shared" si="35"/>
        <v/>
      </c>
      <c r="AN228" s="27" t="str">
        <f t="shared" si="37"/>
        <v/>
      </c>
      <c r="AO228" s="28" t="str">
        <f t="shared" si="36"/>
        <v/>
      </c>
    </row>
    <row r="229" spans="1:41" x14ac:dyDescent="0.25">
      <c r="A229" s="21"/>
      <c r="B229" s="38"/>
      <c r="C229" s="40">
        <f t="shared" si="29"/>
        <v>1991</v>
      </c>
      <c r="D229" s="40">
        <f t="shared" si="30"/>
        <v>30</v>
      </c>
      <c r="E229" s="44">
        <f t="shared" si="31"/>
        <v>2</v>
      </c>
      <c r="F229" s="41">
        <f t="shared" si="32"/>
        <v>1.8113615841033535</v>
      </c>
      <c r="G229" s="40">
        <f t="shared" si="33"/>
        <v>1.0201</v>
      </c>
      <c r="H229" s="27" t="str">
        <f t="shared" si="34"/>
        <v/>
      </c>
      <c r="I229" s="28" t="str">
        <f t="shared" si="35"/>
        <v/>
      </c>
      <c r="AN229" s="29" t="str">
        <f t="shared" si="37"/>
        <v/>
      </c>
      <c r="AO229" s="30" t="str">
        <f t="shared" si="36"/>
        <v/>
      </c>
    </row>
    <row r="230" spans="1:41" x14ac:dyDescent="0.25">
      <c r="A230" s="34"/>
      <c r="B230" s="37"/>
      <c r="C230" s="40">
        <f t="shared" si="29"/>
        <v>1991</v>
      </c>
      <c r="D230" s="40">
        <f t="shared" si="30"/>
        <v>30</v>
      </c>
      <c r="E230" s="44">
        <f t="shared" si="31"/>
        <v>2</v>
      </c>
      <c r="F230" s="41">
        <f t="shared" si="32"/>
        <v>1.8113615841033535</v>
      </c>
      <c r="G230" s="40">
        <f t="shared" si="33"/>
        <v>1.0201</v>
      </c>
      <c r="H230" s="25" t="str">
        <f t="shared" si="34"/>
        <v/>
      </c>
      <c r="I230" s="26" t="str">
        <f t="shared" si="35"/>
        <v/>
      </c>
      <c r="AN230" s="27" t="str">
        <f t="shared" si="37"/>
        <v/>
      </c>
      <c r="AO230" s="28" t="str">
        <f t="shared" si="36"/>
        <v/>
      </c>
    </row>
    <row r="231" spans="1:41" x14ac:dyDescent="0.25">
      <c r="A231" s="21"/>
      <c r="B231" s="38"/>
      <c r="C231" s="40">
        <f t="shared" si="29"/>
        <v>1991</v>
      </c>
      <c r="D231" s="40">
        <f t="shared" si="30"/>
        <v>30</v>
      </c>
      <c r="E231" s="44">
        <f t="shared" si="31"/>
        <v>2</v>
      </c>
      <c r="F231" s="41">
        <f t="shared" si="32"/>
        <v>1.8113615841033535</v>
      </c>
      <c r="G231" s="40">
        <f t="shared" si="33"/>
        <v>1.0201</v>
      </c>
      <c r="H231" s="27" t="str">
        <f t="shared" si="34"/>
        <v/>
      </c>
      <c r="I231" s="28" t="str">
        <f t="shared" si="35"/>
        <v/>
      </c>
      <c r="AN231" s="29" t="str">
        <f t="shared" si="37"/>
        <v/>
      </c>
      <c r="AO231" s="30" t="str">
        <f t="shared" si="36"/>
        <v/>
      </c>
    </row>
    <row r="232" spans="1:41" x14ac:dyDescent="0.25">
      <c r="A232" s="34"/>
      <c r="B232" s="37"/>
      <c r="C232" s="40">
        <f t="shared" si="29"/>
        <v>1991</v>
      </c>
      <c r="D232" s="40">
        <f t="shared" si="30"/>
        <v>30</v>
      </c>
      <c r="E232" s="44">
        <f t="shared" si="31"/>
        <v>2</v>
      </c>
      <c r="F232" s="41">
        <f t="shared" si="32"/>
        <v>1.8113615841033535</v>
      </c>
      <c r="G232" s="40">
        <f t="shared" si="33"/>
        <v>1.0201</v>
      </c>
      <c r="H232" s="25" t="str">
        <f t="shared" si="34"/>
        <v/>
      </c>
      <c r="I232" s="26" t="str">
        <f t="shared" si="35"/>
        <v/>
      </c>
      <c r="AN232" s="27" t="str">
        <f t="shared" si="37"/>
        <v/>
      </c>
      <c r="AO232" s="28" t="str">
        <f t="shared" si="36"/>
        <v/>
      </c>
    </row>
    <row r="233" spans="1:41" x14ac:dyDescent="0.25">
      <c r="A233" s="21"/>
      <c r="B233" s="38"/>
      <c r="C233" s="40">
        <f t="shared" si="29"/>
        <v>1991</v>
      </c>
      <c r="D233" s="40">
        <f t="shared" si="30"/>
        <v>30</v>
      </c>
      <c r="E233" s="44">
        <f t="shared" si="31"/>
        <v>2</v>
      </c>
      <c r="F233" s="41">
        <f t="shared" si="32"/>
        <v>1.8113615841033535</v>
      </c>
      <c r="G233" s="40">
        <f t="shared" si="33"/>
        <v>1.0201</v>
      </c>
      <c r="H233" s="27" t="str">
        <f t="shared" si="34"/>
        <v/>
      </c>
      <c r="I233" s="28" t="str">
        <f t="shared" si="35"/>
        <v/>
      </c>
      <c r="AN233" s="29" t="str">
        <f t="shared" si="37"/>
        <v/>
      </c>
      <c r="AO233" s="30" t="str">
        <f t="shared" si="36"/>
        <v/>
      </c>
    </row>
    <row r="234" spans="1:41" x14ac:dyDescent="0.25">
      <c r="A234" s="34"/>
      <c r="B234" s="37"/>
      <c r="C234" s="40">
        <f t="shared" si="29"/>
        <v>1991</v>
      </c>
      <c r="D234" s="40">
        <f t="shared" si="30"/>
        <v>30</v>
      </c>
      <c r="E234" s="44">
        <f t="shared" si="31"/>
        <v>2</v>
      </c>
      <c r="F234" s="41">
        <f t="shared" si="32"/>
        <v>1.8113615841033535</v>
      </c>
      <c r="G234" s="40">
        <f t="shared" si="33"/>
        <v>1.0201</v>
      </c>
      <c r="H234" s="25" t="str">
        <f t="shared" si="34"/>
        <v/>
      </c>
      <c r="I234" s="26" t="str">
        <f t="shared" si="35"/>
        <v/>
      </c>
      <c r="AN234" s="27" t="str">
        <f t="shared" si="37"/>
        <v/>
      </c>
      <c r="AO234" s="28" t="str">
        <f t="shared" si="36"/>
        <v/>
      </c>
    </row>
    <row r="235" spans="1:41" x14ac:dyDescent="0.25">
      <c r="A235" s="21"/>
      <c r="B235" s="38"/>
      <c r="C235" s="40">
        <f t="shared" si="29"/>
        <v>1991</v>
      </c>
      <c r="D235" s="40">
        <f t="shared" si="30"/>
        <v>30</v>
      </c>
      <c r="E235" s="44">
        <f t="shared" si="31"/>
        <v>2</v>
      </c>
      <c r="F235" s="41">
        <f t="shared" si="32"/>
        <v>1.8113615841033535</v>
      </c>
      <c r="G235" s="40">
        <f t="shared" si="33"/>
        <v>1.0201</v>
      </c>
      <c r="H235" s="27" t="str">
        <f t="shared" si="34"/>
        <v/>
      </c>
      <c r="I235" s="28" t="str">
        <f t="shared" si="35"/>
        <v/>
      </c>
      <c r="AN235" s="29" t="str">
        <f t="shared" si="37"/>
        <v/>
      </c>
      <c r="AO235" s="30" t="str">
        <f t="shared" si="36"/>
        <v/>
      </c>
    </row>
    <row r="236" spans="1:41" x14ac:dyDescent="0.25">
      <c r="A236" s="34"/>
      <c r="B236" s="37"/>
      <c r="C236" s="40">
        <f t="shared" si="29"/>
        <v>1991</v>
      </c>
      <c r="D236" s="40">
        <f t="shared" si="30"/>
        <v>30</v>
      </c>
      <c r="E236" s="44">
        <f t="shared" si="31"/>
        <v>2</v>
      </c>
      <c r="F236" s="41">
        <f t="shared" si="32"/>
        <v>1.8113615841033535</v>
      </c>
      <c r="G236" s="40">
        <f t="shared" si="33"/>
        <v>1.0201</v>
      </c>
      <c r="H236" s="25" t="str">
        <f t="shared" si="34"/>
        <v/>
      </c>
      <c r="I236" s="26" t="str">
        <f t="shared" si="35"/>
        <v/>
      </c>
      <c r="AN236" s="27" t="str">
        <f t="shared" si="37"/>
        <v/>
      </c>
      <c r="AO236" s="28" t="str">
        <f t="shared" si="36"/>
        <v/>
      </c>
    </row>
    <row r="237" spans="1:41" x14ac:dyDescent="0.25">
      <c r="A237" s="21"/>
      <c r="B237" s="38"/>
      <c r="C237" s="40">
        <f t="shared" si="29"/>
        <v>1991</v>
      </c>
      <c r="D237" s="40">
        <f t="shared" si="30"/>
        <v>30</v>
      </c>
      <c r="E237" s="44">
        <f t="shared" si="31"/>
        <v>2</v>
      </c>
      <c r="F237" s="41">
        <f t="shared" si="32"/>
        <v>1.8113615841033535</v>
      </c>
      <c r="G237" s="40">
        <f t="shared" si="33"/>
        <v>1.0201</v>
      </c>
      <c r="H237" s="27" t="str">
        <f t="shared" si="34"/>
        <v/>
      </c>
      <c r="I237" s="28" t="str">
        <f t="shared" si="35"/>
        <v/>
      </c>
      <c r="AN237" s="29" t="str">
        <f t="shared" si="37"/>
        <v/>
      </c>
      <c r="AO237" s="30" t="str">
        <f t="shared" si="36"/>
        <v/>
      </c>
    </row>
    <row r="238" spans="1:41" x14ac:dyDescent="0.25">
      <c r="A238" s="34"/>
      <c r="B238" s="37"/>
      <c r="C238" s="40">
        <f t="shared" si="29"/>
        <v>1991</v>
      </c>
      <c r="D238" s="40">
        <f t="shared" si="30"/>
        <v>30</v>
      </c>
      <c r="E238" s="44">
        <f t="shared" si="31"/>
        <v>2</v>
      </c>
      <c r="F238" s="41">
        <f t="shared" si="32"/>
        <v>1.8113615841033535</v>
      </c>
      <c r="G238" s="40">
        <f t="shared" si="33"/>
        <v>1.0201</v>
      </c>
      <c r="H238" s="25" t="str">
        <f t="shared" si="34"/>
        <v/>
      </c>
      <c r="I238" s="26" t="str">
        <f t="shared" si="35"/>
        <v/>
      </c>
      <c r="AN238" s="27" t="str">
        <f t="shared" si="37"/>
        <v/>
      </c>
      <c r="AO238" s="28" t="str">
        <f t="shared" si="36"/>
        <v/>
      </c>
    </row>
    <row r="239" spans="1:41" x14ac:dyDescent="0.25">
      <c r="A239" s="21"/>
      <c r="B239" s="38"/>
      <c r="C239" s="40">
        <f t="shared" si="29"/>
        <v>1991</v>
      </c>
      <c r="D239" s="40">
        <f t="shared" si="30"/>
        <v>30</v>
      </c>
      <c r="E239" s="44">
        <f t="shared" si="31"/>
        <v>2</v>
      </c>
      <c r="F239" s="41">
        <f t="shared" si="32"/>
        <v>1.8113615841033535</v>
      </c>
      <c r="G239" s="40">
        <f t="shared" si="33"/>
        <v>1.0201</v>
      </c>
      <c r="H239" s="27" t="str">
        <f t="shared" si="34"/>
        <v/>
      </c>
      <c r="I239" s="28" t="str">
        <f t="shared" si="35"/>
        <v/>
      </c>
      <c r="AN239" s="29" t="str">
        <f t="shared" si="37"/>
        <v/>
      </c>
      <c r="AO239" s="30" t="str">
        <f t="shared" si="36"/>
        <v/>
      </c>
    </row>
    <row r="240" spans="1:41" x14ac:dyDescent="0.25">
      <c r="A240" s="34"/>
      <c r="B240" s="37"/>
      <c r="C240" s="40">
        <f t="shared" si="29"/>
        <v>1991</v>
      </c>
      <c r="D240" s="40">
        <f t="shared" si="30"/>
        <v>30</v>
      </c>
      <c r="E240" s="44">
        <f t="shared" si="31"/>
        <v>2</v>
      </c>
      <c r="F240" s="41">
        <f t="shared" si="32"/>
        <v>1.8113615841033535</v>
      </c>
      <c r="G240" s="40">
        <f t="shared" si="33"/>
        <v>1.0201</v>
      </c>
      <c r="H240" s="25" t="str">
        <f t="shared" si="34"/>
        <v/>
      </c>
      <c r="I240" s="26" t="str">
        <f t="shared" si="35"/>
        <v/>
      </c>
      <c r="AN240" s="27" t="str">
        <f t="shared" si="37"/>
        <v/>
      </c>
      <c r="AO240" s="28" t="str">
        <f t="shared" si="36"/>
        <v/>
      </c>
    </row>
    <row r="241" spans="1:41" x14ac:dyDescent="0.25">
      <c r="A241" s="21"/>
      <c r="B241" s="38"/>
      <c r="C241" s="40">
        <f t="shared" si="29"/>
        <v>1991</v>
      </c>
      <c r="D241" s="40">
        <f t="shared" si="30"/>
        <v>30</v>
      </c>
      <c r="E241" s="44">
        <f t="shared" si="31"/>
        <v>2</v>
      </c>
      <c r="F241" s="41">
        <f t="shared" si="32"/>
        <v>1.8113615841033535</v>
      </c>
      <c r="G241" s="40">
        <f t="shared" si="33"/>
        <v>1.0201</v>
      </c>
      <c r="H241" s="27" t="str">
        <f t="shared" si="34"/>
        <v/>
      </c>
      <c r="I241" s="28" t="str">
        <f t="shared" si="35"/>
        <v/>
      </c>
      <c r="AN241" s="29" t="str">
        <f t="shared" si="37"/>
        <v/>
      </c>
      <c r="AO241" s="30" t="str">
        <f t="shared" si="36"/>
        <v/>
      </c>
    </row>
    <row r="242" spans="1:41" x14ac:dyDescent="0.25">
      <c r="A242" s="34"/>
      <c r="B242" s="37"/>
      <c r="C242" s="40">
        <f t="shared" si="29"/>
        <v>1991</v>
      </c>
      <c r="D242" s="40">
        <f t="shared" si="30"/>
        <v>30</v>
      </c>
      <c r="E242" s="44">
        <f t="shared" si="31"/>
        <v>2</v>
      </c>
      <c r="F242" s="41">
        <f t="shared" si="32"/>
        <v>1.8113615841033535</v>
      </c>
      <c r="G242" s="40">
        <f t="shared" si="33"/>
        <v>1.0201</v>
      </c>
      <c r="H242" s="25" t="str">
        <f t="shared" si="34"/>
        <v/>
      </c>
      <c r="I242" s="26" t="str">
        <f t="shared" si="35"/>
        <v/>
      </c>
      <c r="AN242" s="27" t="str">
        <f t="shared" si="37"/>
        <v/>
      </c>
      <c r="AO242" s="28" t="str">
        <f t="shared" si="36"/>
        <v/>
      </c>
    </row>
    <row r="243" spans="1:41" x14ac:dyDescent="0.25">
      <c r="A243" s="21"/>
      <c r="B243" s="38"/>
      <c r="C243" s="40">
        <f t="shared" si="29"/>
        <v>1991</v>
      </c>
      <c r="D243" s="40">
        <f t="shared" si="30"/>
        <v>30</v>
      </c>
      <c r="E243" s="44">
        <f t="shared" si="31"/>
        <v>2</v>
      </c>
      <c r="F243" s="41">
        <f t="shared" si="32"/>
        <v>1.8113615841033535</v>
      </c>
      <c r="G243" s="40">
        <f t="shared" si="33"/>
        <v>1.0201</v>
      </c>
      <c r="H243" s="27" t="str">
        <f t="shared" si="34"/>
        <v/>
      </c>
      <c r="I243" s="28" t="str">
        <f t="shared" si="35"/>
        <v/>
      </c>
      <c r="AN243" s="29" t="str">
        <f t="shared" si="37"/>
        <v/>
      </c>
      <c r="AO243" s="30" t="str">
        <f t="shared" si="36"/>
        <v/>
      </c>
    </row>
    <row r="244" spans="1:41" x14ac:dyDescent="0.25">
      <c r="A244" s="34"/>
      <c r="B244" s="37"/>
      <c r="C244" s="40">
        <f t="shared" si="29"/>
        <v>1991</v>
      </c>
      <c r="D244" s="40">
        <f t="shared" si="30"/>
        <v>30</v>
      </c>
      <c r="E244" s="44">
        <f t="shared" si="31"/>
        <v>2</v>
      </c>
      <c r="F244" s="41">
        <f t="shared" si="32"/>
        <v>1.8113615841033535</v>
      </c>
      <c r="G244" s="40">
        <f t="shared" si="33"/>
        <v>1.0201</v>
      </c>
      <c r="H244" s="25" t="str">
        <f t="shared" si="34"/>
        <v/>
      </c>
      <c r="I244" s="26" t="str">
        <f t="shared" si="35"/>
        <v/>
      </c>
      <c r="AN244" s="27" t="str">
        <f t="shared" si="37"/>
        <v/>
      </c>
      <c r="AO244" s="28" t="str">
        <f t="shared" si="36"/>
        <v/>
      </c>
    </row>
    <row r="245" spans="1:41" x14ac:dyDescent="0.25">
      <c r="A245" s="21"/>
      <c r="B245" s="38"/>
      <c r="C245" s="40">
        <f t="shared" si="29"/>
        <v>1991</v>
      </c>
      <c r="D245" s="40">
        <f t="shared" si="30"/>
        <v>30</v>
      </c>
      <c r="E245" s="44">
        <f t="shared" si="31"/>
        <v>2</v>
      </c>
      <c r="F245" s="41">
        <f t="shared" si="32"/>
        <v>1.8113615841033535</v>
      </c>
      <c r="G245" s="40">
        <f t="shared" si="33"/>
        <v>1.0201</v>
      </c>
      <c r="H245" s="27" t="str">
        <f t="shared" si="34"/>
        <v/>
      </c>
      <c r="I245" s="28" t="str">
        <f t="shared" si="35"/>
        <v/>
      </c>
      <c r="AN245" s="29" t="str">
        <f t="shared" si="37"/>
        <v/>
      </c>
      <c r="AO245" s="30" t="str">
        <f t="shared" si="36"/>
        <v/>
      </c>
    </row>
    <row r="246" spans="1:41" x14ac:dyDescent="0.25">
      <c r="A246" s="34"/>
      <c r="B246" s="37"/>
      <c r="C246" s="40">
        <f t="shared" si="29"/>
        <v>1991</v>
      </c>
      <c r="D246" s="40">
        <f t="shared" si="30"/>
        <v>30</v>
      </c>
      <c r="E246" s="44">
        <f t="shared" si="31"/>
        <v>2</v>
      </c>
      <c r="F246" s="41">
        <f t="shared" si="32"/>
        <v>1.8113615841033535</v>
      </c>
      <c r="G246" s="40">
        <f t="shared" si="33"/>
        <v>1.0201</v>
      </c>
      <c r="H246" s="25" t="str">
        <f t="shared" si="34"/>
        <v/>
      </c>
      <c r="I246" s="26" t="str">
        <f t="shared" si="35"/>
        <v/>
      </c>
      <c r="AN246" s="27" t="str">
        <f t="shared" si="37"/>
        <v/>
      </c>
      <c r="AO246" s="28" t="str">
        <f t="shared" si="36"/>
        <v/>
      </c>
    </row>
    <row r="247" spans="1:41" x14ac:dyDescent="0.25">
      <c r="A247" s="21"/>
      <c r="B247" s="38"/>
      <c r="C247" s="40">
        <f t="shared" si="29"/>
        <v>1991</v>
      </c>
      <c r="D247" s="40">
        <f t="shared" si="30"/>
        <v>30</v>
      </c>
      <c r="E247" s="44">
        <f t="shared" si="31"/>
        <v>2</v>
      </c>
      <c r="F247" s="41">
        <f t="shared" si="32"/>
        <v>1.8113615841033535</v>
      </c>
      <c r="G247" s="40">
        <f t="shared" si="33"/>
        <v>1.0201</v>
      </c>
      <c r="H247" s="27" t="str">
        <f t="shared" si="34"/>
        <v/>
      </c>
      <c r="I247" s="28" t="str">
        <f t="shared" si="35"/>
        <v/>
      </c>
      <c r="AN247" s="29" t="str">
        <f t="shared" si="37"/>
        <v/>
      </c>
      <c r="AO247" s="30" t="str">
        <f t="shared" si="36"/>
        <v/>
      </c>
    </row>
    <row r="248" spans="1:41" x14ac:dyDescent="0.25">
      <c r="A248" s="34"/>
      <c r="B248" s="37"/>
      <c r="C248" s="40">
        <f t="shared" si="29"/>
        <v>1991</v>
      </c>
      <c r="D248" s="40">
        <f t="shared" si="30"/>
        <v>30</v>
      </c>
      <c r="E248" s="44">
        <f t="shared" si="31"/>
        <v>2</v>
      </c>
      <c r="F248" s="41">
        <f t="shared" si="32"/>
        <v>1.8113615841033535</v>
      </c>
      <c r="G248" s="40">
        <f t="shared" si="33"/>
        <v>1.0201</v>
      </c>
      <c r="H248" s="25" t="str">
        <f t="shared" si="34"/>
        <v/>
      </c>
      <c r="I248" s="26" t="str">
        <f t="shared" si="35"/>
        <v/>
      </c>
      <c r="AN248" s="27" t="str">
        <f t="shared" si="37"/>
        <v/>
      </c>
      <c r="AO248" s="28" t="str">
        <f t="shared" si="36"/>
        <v/>
      </c>
    </row>
    <row r="249" spans="1:41" x14ac:dyDescent="0.25">
      <c r="A249" s="21"/>
      <c r="B249" s="38"/>
      <c r="C249" s="40">
        <f t="shared" si="29"/>
        <v>1991</v>
      </c>
      <c r="D249" s="40">
        <f t="shared" si="30"/>
        <v>30</v>
      </c>
      <c r="E249" s="44">
        <f t="shared" si="31"/>
        <v>2</v>
      </c>
      <c r="F249" s="41">
        <f t="shared" si="32"/>
        <v>1.8113615841033535</v>
      </c>
      <c r="G249" s="40">
        <f t="shared" si="33"/>
        <v>1.0201</v>
      </c>
      <c r="H249" s="27" t="str">
        <f t="shared" si="34"/>
        <v/>
      </c>
      <c r="I249" s="28" t="str">
        <f t="shared" si="35"/>
        <v/>
      </c>
      <c r="AN249" s="29" t="str">
        <f t="shared" si="37"/>
        <v/>
      </c>
      <c r="AO249" s="30" t="str">
        <f t="shared" si="36"/>
        <v/>
      </c>
    </row>
    <row r="250" spans="1:41" x14ac:dyDescent="0.25">
      <c r="A250" s="34"/>
      <c r="B250" s="37"/>
      <c r="C250" s="40">
        <f t="shared" si="29"/>
        <v>1991</v>
      </c>
      <c r="D250" s="40">
        <f t="shared" si="30"/>
        <v>30</v>
      </c>
      <c r="E250" s="44">
        <f t="shared" si="31"/>
        <v>2</v>
      </c>
      <c r="F250" s="41">
        <f t="shared" si="32"/>
        <v>1.8113615841033535</v>
      </c>
      <c r="G250" s="40">
        <f t="shared" si="33"/>
        <v>1.0201</v>
      </c>
      <c r="H250" s="25" t="str">
        <f t="shared" si="34"/>
        <v/>
      </c>
      <c r="I250" s="26" t="str">
        <f t="shared" si="35"/>
        <v/>
      </c>
      <c r="AN250" s="27" t="str">
        <f t="shared" si="37"/>
        <v/>
      </c>
      <c r="AO250" s="28" t="str">
        <f t="shared" si="36"/>
        <v/>
      </c>
    </row>
    <row r="251" spans="1:41" x14ac:dyDescent="0.25">
      <c r="A251" s="21"/>
      <c r="B251" s="38"/>
      <c r="C251" s="40">
        <f t="shared" si="29"/>
        <v>1991</v>
      </c>
      <c r="D251" s="40">
        <f t="shared" si="30"/>
        <v>30</v>
      </c>
      <c r="E251" s="44">
        <f t="shared" si="31"/>
        <v>2</v>
      </c>
      <c r="F251" s="41">
        <f t="shared" si="32"/>
        <v>1.8113615841033535</v>
      </c>
      <c r="G251" s="40">
        <f t="shared" si="33"/>
        <v>1.0201</v>
      </c>
      <c r="H251" s="27" t="str">
        <f t="shared" si="34"/>
        <v/>
      </c>
      <c r="I251" s="28" t="str">
        <f t="shared" si="35"/>
        <v/>
      </c>
      <c r="AN251" s="29" t="str">
        <f t="shared" si="37"/>
        <v/>
      </c>
      <c r="AO251" s="30" t="str">
        <f t="shared" si="36"/>
        <v/>
      </c>
    </row>
    <row r="252" spans="1:41" x14ac:dyDescent="0.25">
      <c r="A252" s="34"/>
      <c r="B252" s="37"/>
      <c r="C252" s="40">
        <f t="shared" si="29"/>
        <v>1991</v>
      </c>
      <c r="D252" s="40">
        <f t="shared" si="30"/>
        <v>30</v>
      </c>
      <c r="E252" s="44">
        <f t="shared" si="31"/>
        <v>2</v>
      </c>
      <c r="F252" s="41">
        <f t="shared" si="32"/>
        <v>1.8113615841033535</v>
      </c>
      <c r="G252" s="40">
        <f t="shared" si="33"/>
        <v>1.0201</v>
      </c>
      <c r="H252" s="25" t="str">
        <f t="shared" si="34"/>
        <v/>
      </c>
      <c r="I252" s="26" t="str">
        <f t="shared" si="35"/>
        <v/>
      </c>
      <c r="AN252" s="27" t="str">
        <f t="shared" si="37"/>
        <v/>
      </c>
      <c r="AO252" s="28" t="str">
        <f t="shared" si="36"/>
        <v/>
      </c>
    </row>
    <row r="253" spans="1:41" x14ac:dyDescent="0.25">
      <c r="A253" s="21"/>
      <c r="B253" s="38"/>
      <c r="C253" s="40">
        <f t="shared" si="29"/>
        <v>1991</v>
      </c>
      <c r="D253" s="40">
        <f t="shared" si="30"/>
        <v>30</v>
      </c>
      <c r="E253" s="44">
        <f t="shared" si="31"/>
        <v>2</v>
      </c>
      <c r="F253" s="41">
        <f t="shared" si="32"/>
        <v>1.8113615841033535</v>
      </c>
      <c r="G253" s="40">
        <f t="shared" si="33"/>
        <v>1.0201</v>
      </c>
      <c r="H253" s="27" t="str">
        <f t="shared" si="34"/>
        <v/>
      </c>
      <c r="I253" s="28" t="str">
        <f t="shared" si="35"/>
        <v/>
      </c>
      <c r="AN253" s="29" t="str">
        <f t="shared" si="37"/>
        <v/>
      </c>
      <c r="AO253" s="30" t="str">
        <f t="shared" si="36"/>
        <v/>
      </c>
    </row>
    <row r="254" spans="1:41" x14ac:dyDescent="0.25">
      <c r="A254" s="34"/>
      <c r="B254" s="37"/>
      <c r="C254" s="40">
        <f t="shared" si="29"/>
        <v>1991</v>
      </c>
      <c r="D254" s="40">
        <f t="shared" si="30"/>
        <v>30</v>
      </c>
      <c r="E254" s="44">
        <f t="shared" si="31"/>
        <v>2</v>
      </c>
      <c r="F254" s="41">
        <f t="shared" si="32"/>
        <v>1.8113615841033535</v>
      </c>
      <c r="G254" s="40">
        <f t="shared" si="33"/>
        <v>1.0201</v>
      </c>
      <c r="H254" s="25" t="str">
        <f t="shared" si="34"/>
        <v/>
      </c>
      <c r="I254" s="26" t="str">
        <f t="shared" si="35"/>
        <v/>
      </c>
      <c r="AN254" s="27" t="str">
        <f t="shared" si="37"/>
        <v/>
      </c>
      <c r="AO254" s="28" t="str">
        <f t="shared" si="36"/>
        <v/>
      </c>
    </row>
    <row r="255" spans="1:41" x14ac:dyDescent="0.25">
      <c r="A255" s="21"/>
      <c r="B255" s="38"/>
      <c r="C255" s="40">
        <f t="shared" si="29"/>
        <v>1991</v>
      </c>
      <c r="D255" s="40">
        <f t="shared" si="30"/>
        <v>30</v>
      </c>
      <c r="E255" s="44">
        <f t="shared" si="31"/>
        <v>2</v>
      </c>
      <c r="F255" s="41">
        <f t="shared" si="32"/>
        <v>1.8113615841033535</v>
      </c>
      <c r="G255" s="40">
        <f t="shared" si="33"/>
        <v>1.0201</v>
      </c>
      <c r="H255" s="27" t="str">
        <f t="shared" si="34"/>
        <v/>
      </c>
      <c r="I255" s="28" t="str">
        <f t="shared" si="35"/>
        <v/>
      </c>
      <c r="AN255" s="29" t="str">
        <f t="shared" si="37"/>
        <v/>
      </c>
      <c r="AO255" s="30" t="str">
        <f t="shared" si="36"/>
        <v/>
      </c>
    </row>
    <row r="256" spans="1:41" x14ac:dyDescent="0.25">
      <c r="A256" s="34"/>
      <c r="B256" s="37"/>
      <c r="C256" s="40">
        <f t="shared" si="29"/>
        <v>1991</v>
      </c>
      <c r="D256" s="40">
        <f t="shared" si="30"/>
        <v>30</v>
      </c>
      <c r="E256" s="44">
        <f t="shared" si="31"/>
        <v>2</v>
      </c>
      <c r="F256" s="41">
        <f t="shared" si="32"/>
        <v>1.8113615841033535</v>
      </c>
      <c r="G256" s="40">
        <f t="shared" si="33"/>
        <v>1.0201</v>
      </c>
      <c r="H256" s="25" t="str">
        <f t="shared" si="34"/>
        <v/>
      </c>
      <c r="I256" s="26" t="str">
        <f t="shared" si="35"/>
        <v/>
      </c>
      <c r="AN256" s="27" t="str">
        <f t="shared" si="37"/>
        <v/>
      </c>
      <c r="AO256" s="28" t="str">
        <f t="shared" si="36"/>
        <v/>
      </c>
    </row>
    <row r="257" spans="1:41" x14ac:dyDescent="0.25">
      <c r="A257" s="21"/>
      <c r="B257" s="38"/>
      <c r="C257" s="40">
        <f t="shared" si="29"/>
        <v>1991</v>
      </c>
      <c r="D257" s="40">
        <f t="shared" si="30"/>
        <v>30</v>
      </c>
      <c r="E257" s="44">
        <f t="shared" si="31"/>
        <v>2</v>
      </c>
      <c r="F257" s="41">
        <f t="shared" si="32"/>
        <v>1.8113615841033535</v>
      </c>
      <c r="G257" s="40">
        <f t="shared" si="33"/>
        <v>1.0201</v>
      </c>
      <c r="H257" s="27" t="str">
        <f t="shared" si="34"/>
        <v/>
      </c>
      <c r="I257" s="28" t="str">
        <f t="shared" si="35"/>
        <v/>
      </c>
      <c r="AN257" s="29" t="str">
        <f t="shared" si="37"/>
        <v/>
      </c>
      <c r="AO257" s="30" t="str">
        <f t="shared" si="36"/>
        <v/>
      </c>
    </row>
    <row r="258" spans="1:41" x14ac:dyDescent="0.25">
      <c r="A258" s="34"/>
      <c r="B258" s="37"/>
      <c r="C258" s="40">
        <f t="shared" si="29"/>
        <v>1991</v>
      </c>
      <c r="D258" s="40">
        <f t="shared" si="30"/>
        <v>30</v>
      </c>
      <c r="E258" s="44">
        <f t="shared" si="31"/>
        <v>2</v>
      </c>
      <c r="F258" s="41">
        <f t="shared" si="32"/>
        <v>1.8113615841033535</v>
      </c>
      <c r="G258" s="40">
        <f t="shared" si="33"/>
        <v>1.0201</v>
      </c>
      <c r="H258" s="25" t="str">
        <f t="shared" si="34"/>
        <v/>
      </c>
      <c r="I258" s="26" t="str">
        <f t="shared" si="35"/>
        <v/>
      </c>
      <c r="AN258" s="27" t="str">
        <f t="shared" si="37"/>
        <v/>
      </c>
      <c r="AO258" s="28" t="str">
        <f t="shared" si="36"/>
        <v/>
      </c>
    </row>
    <row r="259" spans="1:41" x14ac:dyDescent="0.25">
      <c r="A259" s="21"/>
      <c r="B259" s="38"/>
      <c r="C259" s="40">
        <f t="shared" si="29"/>
        <v>1991</v>
      </c>
      <c r="D259" s="40">
        <f t="shared" si="30"/>
        <v>30</v>
      </c>
      <c r="E259" s="44">
        <f t="shared" si="31"/>
        <v>2</v>
      </c>
      <c r="F259" s="41">
        <f t="shared" si="32"/>
        <v>1.8113615841033535</v>
      </c>
      <c r="G259" s="40">
        <f t="shared" si="33"/>
        <v>1.0201</v>
      </c>
      <c r="H259" s="27" t="str">
        <f t="shared" si="34"/>
        <v/>
      </c>
      <c r="I259" s="28" t="str">
        <f t="shared" si="35"/>
        <v/>
      </c>
      <c r="AN259" s="29" t="str">
        <f t="shared" si="37"/>
        <v/>
      </c>
      <c r="AO259" s="30" t="str">
        <f t="shared" si="36"/>
        <v/>
      </c>
    </row>
    <row r="260" spans="1:41" x14ac:dyDescent="0.25">
      <c r="A260" s="34"/>
      <c r="B260" s="37"/>
      <c r="C260" s="40">
        <f t="shared" si="29"/>
        <v>1991</v>
      </c>
      <c r="D260" s="40">
        <f t="shared" si="30"/>
        <v>30</v>
      </c>
      <c r="E260" s="44">
        <f t="shared" si="31"/>
        <v>2</v>
      </c>
      <c r="F260" s="41">
        <f t="shared" si="32"/>
        <v>1.8113615841033535</v>
      </c>
      <c r="G260" s="40">
        <f t="shared" si="33"/>
        <v>1.0201</v>
      </c>
      <c r="H260" s="25" t="str">
        <f t="shared" si="34"/>
        <v/>
      </c>
      <c r="I260" s="26" t="str">
        <f t="shared" si="35"/>
        <v/>
      </c>
      <c r="AN260" s="27" t="str">
        <f t="shared" si="37"/>
        <v/>
      </c>
      <c r="AO260" s="28" t="str">
        <f t="shared" si="36"/>
        <v/>
      </c>
    </row>
    <row r="261" spans="1:41" x14ac:dyDescent="0.25">
      <c r="A261" s="21"/>
      <c r="B261" s="38"/>
      <c r="C261" s="40">
        <f t="shared" si="29"/>
        <v>1991</v>
      </c>
      <c r="D261" s="40">
        <f t="shared" si="30"/>
        <v>30</v>
      </c>
      <c r="E261" s="44">
        <f t="shared" si="31"/>
        <v>2</v>
      </c>
      <c r="F261" s="41">
        <f t="shared" si="32"/>
        <v>1.8113615841033535</v>
      </c>
      <c r="G261" s="40">
        <f t="shared" si="33"/>
        <v>1.0201</v>
      </c>
      <c r="H261" s="27" t="str">
        <f t="shared" si="34"/>
        <v/>
      </c>
      <c r="I261" s="28" t="str">
        <f t="shared" si="35"/>
        <v/>
      </c>
      <c r="AN261" s="29" t="str">
        <f t="shared" si="37"/>
        <v/>
      </c>
      <c r="AO261" s="30" t="str">
        <f t="shared" si="36"/>
        <v/>
      </c>
    </row>
    <row r="262" spans="1:41" x14ac:dyDescent="0.25">
      <c r="A262" s="34"/>
      <c r="B262" s="37"/>
      <c r="C262" s="40">
        <f t="shared" si="29"/>
        <v>1991</v>
      </c>
      <c r="D262" s="40">
        <f t="shared" si="30"/>
        <v>30</v>
      </c>
      <c r="E262" s="44">
        <f t="shared" si="31"/>
        <v>2</v>
      </c>
      <c r="F262" s="41">
        <f t="shared" si="32"/>
        <v>1.8113615841033535</v>
      </c>
      <c r="G262" s="40">
        <f t="shared" si="33"/>
        <v>1.0201</v>
      </c>
      <c r="H262" s="25" t="str">
        <f t="shared" si="34"/>
        <v/>
      </c>
      <c r="I262" s="26" t="str">
        <f t="shared" si="35"/>
        <v/>
      </c>
      <c r="AN262" s="27" t="str">
        <f t="shared" si="37"/>
        <v/>
      </c>
      <c r="AO262" s="28" t="str">
        <f t="shared" si="36"/>
        <v/>
      </c>
    </row>
    <row r="263" spans="1:41" x14ac:dyDescent="0.25">
      <c r="A263" s="21"/>
      <c r="B263" s="38"/>
      <c r="C263" s="40">
        <f t="shared" si="29"/>
        <v>1991</v>
      </c>
      <c r="D263" s="40">
        <f t="shared" si="30"/>
        <v>30</v>
      </c>
      <c r="E263" s="44">
        <f t="shared" si="31"/>
        <v>2</v>
      </c>
      <c r="F263" s="41">
        <f t="shared" si="32"/>
        <v>1.8113615841033535</v>
      </c>
      <c r="G263" s="40">
        <f t="shared" si="33"/>
        <v>1.0201</v>
      </c>
      <c r="H263" s="27" t="str">
        <f t="shared" si="34"/>
        <v/>
      </c>
      <c r="I263" s="28" t="str">
        <f t="shared" si="35"/>
        <v/>
      </c>
      <c r="AN263" s="29" t="str">
        <f t="shared" si="37"/>
        <v/>
      </c>
      <c r="AO263" s="30" t="str">
        <f t="shared" si="36"/>
        <v/>
      </c>
    </row>
    <row r="264" spans="1:41" x14ac:dyDescent="0.25">
      <c r="A264" s="34"/>
      <c r="B264" s="37"/>
      <c r="C264" s="40">
        <f t="shared" ref="C264:C327" si="38">IF(B264&lt;1991,1991,B264)</f>
        <v>1991</v>
      </c>
      <c r="D264" s="40">
        <f t="shared" ref="D264:D327" si="39">IF(C264&lt;=2021,(VLOOKUP(C264,$X$7:$Y$37,2,FALSE)),"")</f>
        <v>30</v>
      </c>
      <c r="E264" s="44">
        <f t="shared" ref="E264:E327" si="40">IF(B264&lt;2022,VLOOKUP($AI$9,$AA$7:$AB$25,2,FALSE),$AI$9-B264)</f>
        <v>2</v>
      </c>
      <c r="F264" s="41">
        <f t="shared" ref="F264:F327" si="41">IF(D264="","",(1+0.02)^D264)</f>
        <v>1.8113615841033535</v>
      </c>
      <c r="G264" s="40">
        <f t="shared" ref="G264:G327" si="42">(1+0.01)^E264</f>
        <v>1.0201</v>
      </c>
      <c r="H264" s="25" t="str">
        <f t="shared" ref="H264:H327" si="43">IF(B264&gt;$AI$9,CONCATENATE("Majetek zařazen do užívání po roce ",$AI$9),IF(B264="","",(IF(F264="",(A264*G264),(A264*(F264*G264))))))</f>
        <v/>
      </c>
      <c r="I264" s="26" t="str">
        <f t="shared" ref="I264:I327" si="44">IF(B264="","",IF(B264&gt;$AI$9,0,H264*0.065))</f>
        <v/>
      </c>
      <c r="AN264" s="27" t="str">
        <f t="shared" si="37"/>
        <v/>
      </c>
      <c r="AO264" s="28" t="str">
        <f t="shared" si="36"/>
        <v/>
      </c>
    </row>
    <row r="265" spans="1:41" x14ac:dyDescent="0.25">
      <c r="A265" s="21"/>
      <c r="B265" s="38"/>
      <c r="C265" s="40">
        <f t="shared" si="38"/>
        <v>1991</v>
      </c>
      <c r="D265" s="40">
        <f t="shared" si="39"/>
        <v>30</v>
      </c>
      <c r="E265" s="44">
        <f t="shared" si="40"/>
        <v>2</v>
      </c>
      <c r="F265" s="41">
        <f t="shared" si="41"/>
        <v>1.8113615841033535</v>
      </c>
      <c r="G265" s="40">
        <f t="shared" si="42"/>
        <v>1.0201</v>
      </c>
      <c r="H265" s="27" t="str">
        <f t="shared" si="43"/>
        <v/>
      </c>
      <c r="I265" s="28" t="str">
        <f t="shared" si="44"/>
        <v/>
      </c>
      <c r="AN265" s="29" t="str">
        <f t="shared" si="37"/>
        <v/>
      </c>
      <c r="AO265" s="30" t="str">
        <f t="shared" ref="AO265:AO328" si="45">IF(AH265="","",AN265*0.065)</f>
        <v/>
      </c>
    </row>
    <row r="266" spans="1:41" x14ac:dyDescent="0.25">
      <c r="A266" s="34"/>
      <c r="B266" s="37"/>
      <c r="C266" s="40">
        <f t="shared" si="38"/>
        <v>1991</v>
      </c>
      <c r="D266" s="40">
        <f t="shared" si="39"/>
        <v>30</v>
      </c>
      <c r="E266" s="44">
        <f t="shared" si="40"/>
        <v>2</v>
      </c>
      <c r="F266" s="41">
        <f t="shared" si="41"/>
        <v>1.8113615841033535</v>
      </c>
      <c r="G266" s="40">
        <f t="shared" si="42"/>
        <v>1.0201</v>
      </c>
      <c r="H266" s="25" t="str">
        <f t="shared" si="43"/>
        <v/>
      </c>
      <c r="I266" s="26" t="str">
        <f t="shared" si="44"/>
        <v/>
      </c>
      <c r="AN266" s="27" t="str">
        <f t="shared" si="37"/>
        <v/>
      </c>
      <c r="AO266" s="28" t="str">
        <f t="shared" si="45"/>
        <v/>
      </c>
    </row>
    <row r="267" spans="1:41" x14ac:dyDescent="0.25">
      <c r="A267" s="21"/>
      <c r="B267" s="38"/>
      <c r="C267" s="40">
        <f t="shared" si="38"/>
        <v>1991</v>
      </c>
      <c r="D267" s="40">
        <f t="shared" si="39"/>
        <v>30</v>
      </c>
      <c r="E267" s="44">
        <f t="shared" si="40"/>
        <v>2</v>
      </c>
      <c r="F267" s="41">
        <f t="shared" si="41"/>
        <v>1.8113615841033535</v>
      </c>
      <c r="G267" s="40">
        <f t="shared" si="42"/>
        <v>1.0201</v>
      </c>
      <c r="H267" s="27" t="str">
        <f t="shared" si="43"/>
        <v/>
      </c>
      <c r="I267" s="28" t="str">
        <f t="shared" si="44"/>
        <v/>
      </c>
      <c r="AN267" s="29" t="str">
        <f t="shared" ref="AN267:AN330" si="46">IF(AH267="","",(IF(AL267="",(AG267*AM267),(AG267*(AL267*AM267)))))</f>
        <v/>
      </c>
      <c r="AO267" s="30" t="str">
        <f t="shared" si="45"/>
        <v/>
      </c>
    </row>
    <row r="268" spans="1:41" x14ac:dyDescent="0.25">
      <c r="A268" s="34"/>
      <c r="B268" s="37"/>
      <c r="C268" s="40">
        <f t="shared" si="38"/>
        <v>1991</v>
      </c>
      <c r="D268" s="40">
        <f t="shared" si="39"/>
        <v>30</v>
      </c>
      <c r="E268" s="44">
        <f t="shared" si="40"/>
        <v>2</v>
      </c>
      <c r="F268" s="41">
        <f t="shared" si="41"/>
        <v>1.8113615841033535</v>
      </c>
      <c r="G268" s="40">
        <f t="shared" si="42"/>
        <v>1.0201</v>
      </c>
      <c r="H268" s="25" t="str">
        <f t="shared" si="43"/>
        <v/>
      </c>
      <c r="I268" s="26" t="str">
        <f t="shared" si="44"/>
        <v/>
      </c>
      <c r="AN268" s="27" t="str">
        <f t="shared" si="46"/>
        <v/>
      </c>
      <c r="AO268" s="28" t="str">
        <f t="shared" si="45"/>
        <v/>
      </c>
    </row>
    <row r="269" spans="1:41" x14ac:dyDescent="0.25">
      <c r="A269" s="21"/>
      <c r="B269" s="38"/>
      <c r="C269" s="40">
        <f t="shared" si="38"/>
        <v>1991</v>
      </c>
      <c r="D269" s="40">
        <f t="shared" si="39"/>
        <v>30</v>
      </c>
      <c r="E269" s="44">
        <f t="shared" si="40"/>
        <v>2</v>
      </c>
      <c r="F269" s="41">
        <f t="shared" si="41"/>
        <v>1.8113615841033535</v>
      </c>
      <c r="G269" s="40">
        <f t="shared" si="42"/>
        <v>1.0201</v>
      </c>
      <c r="H269" s="27" t="str">
        <f t="shared" si="43"/>
        <v/>
      </c>
      <c r="I269" s="28" t="str">
        <f t="shared" si="44"/>
        <v/>
      </c>
      <c r="AN269" s="29" t="str">
        <f t="shared" si="46"/>
        <v/>
      </c>
      <c r="AO269" s="30" t="str">
        <f t="shared" si="45"/>
        <v/>
      </c>
    </row>
    <row r="270" spans="1:41" x14ac:dyDescent="0.25">
      <c r="A270" s="34"/>
      <c r="B270" s="37"/>
      <c r="C270" s="40">
        <f t="shared" si="38"/>
        <v>1991</v>
      </c>
      <c r="D270" s="40">
        <f t="shared" si="39"/>
        <v>30</v>
      </c>
      <c r="E270" s="44">
        <f t="shared" si="40"/>
        <v>2</v>
      </c>
      <c r="F270" s="41">
        <f t="shared" si="41"/>
        <v>1.8113615841033535</v>
      </c>
      <c r="G270" s="40">
        <f t="shared" si="42"/>
        <v>1.0201</v>
      </c>
      <c r="H270" s="25" t="str">
        <f t="shared" si="43"/>
        <v/>
      </c>
      <c r="I270" s="26" t="str">
        <f t="shared" si="44"/>
        <v/>
      </c>
      <c r="AN270" s="27" t="str">
        <f t="shared" si="46"/>
        <v/>
      </c>
      <c r="AO270" s="28" t="str">
        <f t="shared" si="45"/>
        <v/>
      </c>
    </row>
    <row r="271" spans="1:41" x14ac:dyDescent="0.25">
      <c r="A271" s="21"/>
      <c r="B271" s="38"/>
      <c r="C271" s="40">
        <f t="shared" si="38"/>
        <v>1991</v>
      </c>
      <c r="D271" s="40">
        <f t="shared" si="39"/>
        <v>30</v>
      </c>
      <c r="E271" s="44">
        <f t="shared" si="40"/>
        <v>2</v>
      </c>
      <c r="F271" s="41">
        <f t="shared" si="41"/>
        <v>1.8113615841033535</v>
      </c>
      <c r="G271" s="40">
        <f t="shared" si="42"/>
        <v>1.0201</v>
      </c>
      <c r="H271" s="27" t="str">
        <f t="shared" si="43"/>
        <v/>
      </c>
      <c r="I271" s="28" t="str">
        <f t="shared" si="44"/>
        <v/>
      </c>
      <c r="AN271" s="29" t="str">
        <f t="shared" si="46"/>
        <v/>
      </c>
      <c r="AO271" s="30" t="str">
        <f t="shared" si="45"/>
        <v/>
      </c>
    </row>
    <row r="272" spans="1:41" x14ac:dyDescent="0.25">
      <c r="A272" s="34"/>
      <c r="B272" s="37"/>
      <c r="C272" s="40">
        <f t="shared" si="38"/>
        <v>1991</v>
      </c>
      <c r="D272" s="40">
        <f t="shared" si="39"/>
        <v>30</v>
      </c>
      <c r="E272" s="44">
        <f t="shared" si="40"/>
        <v>2</v>
      </c>
      <c r="F272" s="41">
        <f t="shared" si="41"/>
        <v>1.8113615841033535</v>
      </c>
      <c r="G272" s="40">
        <f t="shared" si="42"/>
        <v>1.0201</v>
      </c>
      <c r="H272" s="25" t="str">
        <f t="shared" si="43"/>
        <v/>
      </c>
      <c r="I272" s="26" t="str">
        <f t="shared" si="44"/>
        <v/>
      </c>
      <c r="AN272" s="27" t="str">
        <f t="shared" si="46"/>
        <v/>
      </c>
      <c r="AO272" s="28" t="str">
        <f t="shared" si="45"/>
        <v/>
      </c>
    </row>
    <row r="273" spans="1:41" x14ac:dyDescent="0.25">
      <c r="A273" s="21"/>
      <c r="B273" s="38"/>
      <c r="C273" s="40">
        <f t="shared" si="38"/>
        <v>1991</v>
      </c>
      <c r="D273" s="40">
        <f t="shared" si="39"/>
        <v>30</v>
      </c>
      <c r="E273" s="44">
        <f t="shared" si="40"/>
        <v>2</v>
      </c>
      <c r="F273" s="41">
        <f t="shared" si="41"/>
        <v>1.8113615841033535</v>
      </c>
      <c r="G273" s="40">
        <f t="shared" si="42"/>
        <v>1.0201</v>
      </c>
      <c r="H273" s="27" t="str">
        <f t="shared" si="43"/>
        <v/>
      </c>
      <c r="I273" s="28" t="str">
        <f t="shared" si="44"/>
        <v/>
      </c>
      <c r="AN273" s="29" t="str">
        <f t="shared" si="46"/>
        <v/>
      </c>
      <c r="AO273" s="30" t="str">
        <f t="shared" si="45"/>
        <v/>
      </c>
    </row>
    <row r="274" spans="1:41" x14ac:dyDescent="0.25">
      <c r="A274" s="34"/>
      <c r="B274" s="37"/>
      <c r="C274" s="40">
        <f t="shared" si="38"/>
        <v>1991</v>
      </c>
      <c r="D274" s="40">
        <f t="shared" si="39"/>
        <v>30</v>
      </c>
      <c r="E274" s="44">
        <f t="shared" si="40"/>
        <v>2</v>
      </c>
      <c r="F274" s="41">
        <f t="shared" si="41"/>
        <v>1.8113615841033535</v>
      </c>
      <c r="G274" s="40">
        <f t="shared" si="42"/>
        <v>1.0201</v>
      </c>
      <c r="H274" s="25" t="str">
        <f t="shared" si="43"/>
        <v/>
      </c>
      <c r="I274" s="26" t="str">
        <f t="shared" si="44"/>
        <v/>
      </c>
      <c r="AN274" s="27" t="str">
        <f t="shared" si="46"/>
        <v/>
      </c>
      <c r="AO274" s="28" t="str">
        <f t="shared" si="45"/>
        <v/>
      </c>
    </row>
    <row r="275" spans="1:41" x14ac:dyDescent="0.25">
      <c r="A275" s="21"/>
      <c r="B275" s="38"/>
      <c r="C275" s="40">
        <f t="shared" si="38"/>
        <v>1991</v>
      </c>
      <c r="D275" s="40">
        <f t="shared" si="39"/>
        <v>30</v>
      </c>
      <c r="E275" s="44">
        <f t="shared" si="40"/>
        <v>2</v>
      </c>
      <c r="F275" s="41">
        <f t="shared" si="41"/>
        <v>1.8113615841033535</v>
      </c>
      <c r="G275" s="40">
        <f t="shared" si="42"/>
        <v>1.0201</v>
      </c>
      <c r="H275" s="27" t="str">
        <f t="shared" si="43"/>
        <v/>
      </c>
      <c r="I275" s="28" t="str">
        <f t="shared" si="44"/>
        <v/>
      </c>
      <c r="AN275" s="29" t="str">
        <f t="shared" si="46"/>
        <v/>
      </c>
      <c r="AO275" s="30" t="str">
        <f t="shared" si="45"/>
        <v/>
      </c>
    </row>
    <row r="276" spans="1:41" x14ac:dyDescent="0.25">
      <c r="A276" s="34"/>
      <c r="B276" s="37"/>
      <c r="C276" s="40">
        <f t="shared" si="38"/>
        <v>1991</v>
      </c>
      <c r="D276" s="40">
        <f t="shared" si="39"/>
        <v>30</v>
      </c>
      <c r="E276" s="44">
        <f t="shared" si="40"/>
        <v>2</v>
      </c>
      <c r="F276" s="41">
        <f t="shared" si="41"/>
        <v>1.8113615841033535</v>
      </c>
      <c r="G276" s="40">
        <f t="shared" si="42"/>
        <v>1.0201</v>
      </c>
      <c r="H276" s="25" t="str">
        <f t="shared" si="43"/>
        <v/>
      </c>
      <c r="I276" s="26" t="str">
        <f t="shared" si="44"/>
        <v/>
      </c>
      <c r="AN276" s="27" t="str">
        <f t="shared" si="46"/>
        <v/>
      </c>
      <c r="AO276" s="28" t="str">
        <f t="shared" si="45"/>
        <v/>
      </c>
    </row>
    <row r="277" spans="1:41" x14ac:dyDescent="0.25">
      <c r="A277" s="21"/>
      <c r="B277" s="38"/>
      <c r="C277" s="40">
        <f t="shared" si="38"/>
        <v>1991</v>
      </c>
      <c r="D277" s="40">
        <f t="shared" si="39"/>
        <v>30</v>
      </c>
      <c r="E277" s="44">
        <f t="shared" si="40"/>
        <v>2</v>
      </c>
      <c r="F277" s="41">
        <f t="shared" si="41"/>
        <v>1.8113615841033535</v>
      </c>
      <c r="G277" s="40">
        <f t="shared" si="42"/>
        <v>1.0201</v>
      </c>
      <c r="H277" s="27" t="str">
        <f t="shared" si="43"/>
        <v/>
      </c>
      <c r="I277" s="28" t="str">
        <f t="shared" si="44"/>
        <v/>
      </c>
      <c r="AN277" s="29" t="str">
        <f t="shared" si="46"/>
        <v/>
      </c>
      <c r="AO277" s="30" t="str">
        <f t="shared" si="45"/>
        <v/>
      </c>
    </row>
    <row r="278" spans="1:41" x14ac:dyDescent="0.25">
      <c r="A278" s="34"/>
      <c r="B278" s="37"/>
      <c r="C278" s="40">
        <f t="shared" si="38"/>
        <v>1991</v>
      </c>
      <c r="D278" s="40">
        <f t="shared" si="39"/>
        <v>30</v>
      </c>
      <c r="E278" s="44">
        <f t="shared" si="40"/>
        <v>2</v>
      </c>
      <c r="F278" s="41">
        <f t="shared" si="41"/>
        <v>1.8113615841033535</v>
      </c>
      <c r="G278" s="40">
        <f t="shared" si="42"/>
        <v>1.0201</v>
      </c>
      <c r="H278" s="25" t="str">
        <f t="shared" si="43"/>
        <v/>
      </c>
      <c r="I278" s="26" t="str">
        <f t="shared" si="44"/>
        <v/>
      </c>
      <c r="AN278" s="27" t="str">
        <f t="shared" si="46"/>
        <v/>
      </c>
      <c r="AO278" s="28" t="str">
        <f t="shared" si="45"/>
        <v/>
      </c>
    </row>
    <row r="279" spans="1:41" x14ac:dyDescent="0.25">
      <c r="A279" s="21"/>
      <c r="B279" s="38"/>
      <c r="C279" s="40">
        <f t="shared" si="38"/>
        <v>1991</v>
      </c>
      <c r="D279" s="40">
        <f t="shared" si="39"/>
        <v>30</v>
      </c>
      <c r="E279" s="44">
        <f t="shared" si="40"/>
        <v>2</v>
      </c>
      <c r="F279" s="41">
        <f t="shared" si="41"/>
        <v>1.8113615841033535</v>
      </c>
      <c r="G279" s="40">
        <f t="shared" si="42"/>
        <v>1.0201</v>
      </c>
      <c r="H279" s="27" t="str">
        <f t="shared" si="43"/>
        <v/>
      </c>
      <c r="I279" s="28" t="str">
        <f t="shared" si="44"/>
        <v/>
      </c>
      <c r="AN279" s="29" t="str">
        <f t="shared" si="46"/>
        <v/>
      </c>
      <c r="AO279" s="30" t="str">
        <f t="shared" si="45"/>
        <v/>
      </c>
    </row>
    <row r="280" spans="1:41" x14ac:dyDescent="0.25">
      <c r="A280" s="34"/>
      <c r="B280" s="37"/>
      <c r="C280" s="40">
        <f t="shared" si="38"/>
        <v>1991</v>
      </c>
      <c r="D280" s="40">
        <f t="shared" si="39"/>
        <v>30</v>
      </c>
      <c r="E280" s="44">
        <f t="shared" si="40"/>
        <v>2</v>
      </c>
      <c r="F280" s="41">
        <f t="shared" si="41"/>
        <v>1.8113615841033535</v>
      </c>
      <c r="G280" s="40">
        <f t="shared" si="42"/>
        <v>1.0201</v>
      </c>
      <c r="H280" s="25" t="str">
        <f t="shared" si="43"/>
        <v/>
      </c>
      <c r="I280" s="26" t="str">
        <f t="shared" si="44"/>
        <v/>
      </c>
      <c r="AN280" s="27" t="str">
        <f t="shared" si="46"/>
        <v/>
      </c>
      <c r="AO280" s="28" t="str">
        <f t="shared" si="45"/>
        <v/>
      </c>
    </row>
    <row r="281" spans="1:41" x14ac:dyDescent="0.25">
      <c r="A281" s="21"/>
      <c r="B281" s="38"/>
      <c r="C281" s="40">
        <f t="shared" si="38"/>
        <v>1991</v>
      </c>
      <c r="D281" s="40">
        <f t="shared" si="39"/>
        <v>30</v>
      </c>
      <c r="E281" s="44">
        <f t="shared" si="40"/>
        <v>2</v>
      </c>
      <c r="F281" s="41">
        <f t="shared" si="41"/>
        <v>1.8113615841033535</v>
      </c>
      <c r="G281" s="40">
        <f t="shared" si="42"/>
        <v>1.0201</v>
      </c>
      <c r="H281" s="27" t="str">
        <f t="shared" si="43"/>
        <v/>
      </c>
      <c r="I281" s="28" t="str">
        <f t="shared" si="44"/>
        <v/>
      </c>
      <c r="AN281" s="29" t="str">
        <f t="shared" si="46"/>
        <v/>
      </c>
      <c r="AO281" s="30" t="str">
        <f t="shared" si="45"/>
        <v/>
      </c>
    </row>
    <row r="282" spans="1:41" x14ac:dyDescent="0.25">
      <c r="A282" s="34"/>
      <c r="B282" s="37"/>
      <c r="C282" s="40">
        <f t="shared" si="38"/>
        <v>1991</v>
      </c>
      <c r="D282" s="40">
        <f t="shared" si="39"/>
        <v>30</v>
      </c>
      <c r="E282" s="44">
        <f t="shared" si="40"/>
        <v>2</v>
      </c>
      <c r="F282" s="41">
        <f t="shared" si="41"/>
        <v>1.8113615841033535</v>
      </c>
      <c r="G282" s="40">
        <f t="shared" si="42"/>
        <v>1.0201</v>
      </c>
      <c r="H282" s="25" t="str">
        <f t="shared" si="43"/>
        <v/>
      </c>
      <c r="I282" s="26" t="str">
        <f t="shared" si="44"/>
        <v/>
      </c>
      <c r="AN282" s="27" t="str">
        <f t="shared" si="46"/>
        <v/>
      </c>
      <c r="AO282" s="28" t="str">
        <f t="shared" si="45"/>
        <v/>
      </c>
    </row>
    <row r="283" spans="1:41" x14ac:dyDescent="0.25">
      <c r="A283" s="21"/>
      <c r="B283" s="38"/>
      <c r="C283" s="40">
        <f t="shared" si="38"/>
        <v>1991</v>
      </c>
      <c r="D283" s="40">
        <f t="shared" si="39"/>
        <v>30</v>
      </c>
      <c r="E283" s="44">
        <f t="shared" si="40"/>
        <v>2</v>
      </c>
      <c r="F283" s="41">
        <f t="shared" si="41"/>
        <v>1.8113615841033535</v>
      </c>
      <c r="G283" s="40">
        <f t="shared" si="42"/>
        <v>1.0201</v>
      </c>
      <c r="H283" s="27" t="str">
        <f t="shared" si="43"/>
        <v/>
      </c>
      <c r="I283" s="28" t="str">
        <f t="shared" si="44"/>
        <v/>
      </c>
      <c r="AN283" s="29" t="str">
        <f t="shared" si="46"/>
        <v/>
      </c>
      <c r="AO283" s="30" t="str">
        <f t="shared" si="45"/>
        <v/>
      </c>
    </row>
    <row r="284" spans="1:41" x14ac:dyDescent="0.25">
      <c r="A284" s="34"/>
      <c r="B284" s="37"/>
      <c r="C284" s="40">
        <f t="shared" si="38"/>
        <v>1991</v>
      </c>
      <c r="D284" s="40">
        <f t="shared" si="39"/>
        <v>30</v>
      </c>
      <c r="E284" s="44">
        <f t="shared" si="40"/>
        <v>2</v>
      </c>
      <c r="F284" s="41">
        <f t="shared" si="41"/>
        <v>1.8113615841033535</v>
      </c>
      <c r="G284" s="40">
        <f t="shared" si="42"/>
        <v>1.0201</v>
      </c>
      <c r="H284" s="25" t="str">
        <f t="shared" si="43"/>
        <v/>
      </c>
      <c r="I284" s="26" t="str">
        <f t="shared" si="44"/>
        <v/>
      </c>
      <c r="AN284" s="27" t="str">
        <f t="shared" si="46"/>
        <v/>
      </c>
      <c r="AO284" s="28" t="str">
        <f t="shared" si="45"/>
        <v/>
      </c>
    </row>
    <row r="285" spans="1:41" x14ac:dyDescent="0.25">
      <c r="A285" s="21"/>
      <c r="B285" s="38"/>
      <c r="C285" s="40">
        <f t="shared" si="38"/>
        <v>1991</v>
      </c>
      <c r="D285" s="40">
        <f t="shared" si="39"/>
        <v>30</v>
      </c>
      <c r="E285" s="44">
        <f t="shared" si="40"/>
        <v>2</v>
      </c>
      <c r="F285" s="41">
        <f t="shared" si="41"/>
        <v>1.8113615841033535</v>
      </c>
      <c r="G285" s="40">
        <f t="shared" si="42"/>
        <v>1.0201</v>
      </c>
      <c r="H285" s="27" t="str">
        <f t="shared" si="43"/>
        <v/>
      </c>
      <c r="I285" s="28" t="str">
        <f t="shared" si="44"/>
        <v/>
      </c>
      <c r="AN285" s="29" t="str">
        <f t="shared" si="46"/>
        <v/>
      </c>
      <c r="AO285" s="30" t="str">
        <f t="shared" si="45"/>
        <v/>
      </c>
    </row>
    <row r="286" spans="1:41" x14ac:dyDescent="0.25">
      <c r="A286" s="34"/>
      <c r="B286" s="37"/>
      <c r="C286" s="40">
        <f t="shared" si="38"/>
        <v>1991</v>
      </c>
      <c r="D286" s="40">
        <f t="shared" si="39"/>
        <v>30</v>
      </c>
      <c r="E286" s="44">
        <f t="shared" si="40"/>
        <v>2</v>
      </c>
      <c r="F286" s="41">
        <f t="shared" si="41"/>
        <v>1.8113615841033535</v>
      </c>
      <c r="G286" s="40">
        <f t="shared" si="42"/>
        <v>1.0201</v>
      </c>
      <c r="H286" s="25" t="str">
        <f t="shared" si="43"/>
        <v/>
      </c>
      <c r="I286" s="26" t="str">
        <f t="shared" si="44"/>
        <v/>
      </c>
      <c r="AN286" s="27" t="str">
        <f t="shared" si="46"/>
        <v/>
      </c>
      <c r="AO286" s="28" t="str">
        <f t="shared" si="45"/>
        <v/>
      </c>
    </row>
    <row r="287" spans="1:41" x14ac:dyDescent="0.25">
      <c r="A287" s="21"/>
      <c r="B287" s="38"/>
      <c r="C287" s="40">
        <f t="shared" si="38"/>
        <v>1991</v>
      </c>
      <c r="D287" s="40">
        <f t="shared" si="39"/>
        <v>30</v>
      </c>
      <c r="E287" s="44">
        <f t="shared" si="40"/>
        <v>2</v>
      </c>
      <c r="F287" s="41">
        <f t="shared" si="41"/>
        <v>1.8113615841033535</v>
      </c>
      <c r="G287" s="40">
        <f t="shared" si="42"/>
        <v>1.0201</v>
      </c>
      <c r="H287" s="27" t="str">
        <f t="shared" si="43"/>
        <v/>
      </c>
      <c r="I287" s="28" t="str">
        <f t="shared" si="44"/>
        <v/>
      </c>
      <c r="AN287" s="29" t="str">
        <f t="shared" si="46"/>
        <v/>
      </c>
      <c r="AO287" s="30" t="str">
        <f t="shared" si="45"/>
        <v/>
      </c>
    </row>
    <row r="288" spans="1:41" x14ac:dyDescent="0.25">
      <c r="A288" s="34"/>
      <c r="B288" s="37"/>
      <c r="C288" s="40">
        <f t="shared" si="38"/>
        <v>1991</v>
      </c>
      <c r="D288" s="40">
        <f t="shared" si="39"/>
        <v>30</v>
      </c>
      <c r="E288" s="44">
        <f t="shared" si="40"/>
        <v>2</v>
      </c>
      <c r="F288" s="41">
        <f t="shared" si="41"/>
        <v>1.8113615841033535</v>
      </c>
      <c r="G288" s="40">
        <f t="shared" si="42"/>
        <v>1.0201</v>
      </c>
      <c r="H288" s="25" t="str">
        <f t="shared" si="43"/>
        <v/>
      </c>
      <c r="I288" s="26" t="str">
        <f t="shared" si="44"/>
        <v/>
      </c>
      <c r="AN288" s="27" t="str">
        <f t="shared" si="46"/>
        <v/>
      </c>
      <c r="AO288" s="28" t="str">
        <f t="shared" si="45"/>
        <v/>
      </c>
    </row>
    <row r="289" spans="1:41" x14ac:dyDescent="0.25">
      <c r="A289" s="21"/>
      <c r="B289" s="38"/>
      <c r="C289" s="40">
        <f t="shared" si="38"/>
        <v>1991</v>
      </c>
      <c r="D289" s="40">
        <f t="shared" si="39"/>
        <v>30</v>
      </c>
      <c r="E289" s="44">
        <f t="shared" si="40"/>
        <v>2</v>
      </c>
      <c r="F289" s="41">
        <f t="shared" si="41"/>
        <v>1.8113615841033535</v>
      </c>
      <c r="G289" s="40">
        <f t="shared" si="42"/>
        <v>1.0201</v>
      </c>
      <c r="H289" s="27" t="str">
        <f t="shared" si="43"/>
        <v/>
      </c>
      <c r="I289" s="28" t="str">
        <f t="shared" si="44"/>
        <v/>
      </c>
      <c r="AN289" s="29" t="str">
        <f t="shared" si="46"/>
        <v/>
      </c>
      <c r="AO289" s="30" t="str">
        <f t="shared" si="45"/>
        <v/>
      </c>
    </row>
    <row r="290" spans="1:41" x14ac:dyDescent="0.25">
      <c r="A290" s="34"/>
      <c r="B290" s="37"/>
      <c r="C290" s="40">
        <f t="shared" si="38"/>
        <v>1991</v>
      </c>
      <c r="D290" s="40">
        <f t="shared" si="39"/>
        <v>30</v>
      </c>
      <c r="E290" s="44">
        <f t="shared" si="40"/>
        <v>2</v>
      </c>
      <c r="F290" s="41">
        <f t="shared" si="41"/>
        <v>1.8113615841033535</v>
      </c>
      <c r="G290" s="40">
        <f t="shared" si="42"/>
        <v>1.0201</v>
      </c>
      <c r="H290" s="25" t="str">
        <f t="shared" si="43"/>
        <v/>
      </c>
      <c r="I290" s="26" t="str">
        <f t="shared" si="44"/>
        <v/>
      </c>
      <c r="AN290" s="27" t="str">
        <f t="shared" si="46"/>
        <v/>
      </c>
      <c r="AO290" s="28" t="str">
        <f t="shared" si="45"/>
        <v/>
      </c>
    </row>
    <row r="291" spans="1:41" x14ac:dyDescent="0.25">
      <c r="A291" s="21"/>
      <c r="B291" s="38"/>
      <c r="C291" s="40">
        <f t="shared" si="38"/>
        <v>1991</v>
      </c>
      <c r="D291" s="40">
        <f t="shared" si="39"/>
        <v>30</v>
      </c>
      <c r="E291" s="44">
        <f t="shared" si="40"/>
        <v>2</v>
      </c>
      <c r="F291" s="41">
        <f t="shared" si="41"/>
        <v>1.8113615841033535</v>
      </c>
      <c r="G291" s="40">
        <f t="shared" si="42"/>
        <v>1.0201</v>
      </c>
      <c r="H291" s="27" t="str">
        <f t="shared" si="43"/>
        <v/>
      </c>
      <c r="I291" s="28" t="str">
        <f t="shared" si="44"/>
        <v/>
      </c>
      <c r="AN291" s="29" t="str">
        <f t="shared" si="46"/>
        <v/>
      </c>
      <c r="AO291" s="30" t="str">
        <f t="shared" si="45"/>
        <v/>
      </c>
    </row>
    <row r="292" spans="1:41" x14ac:dyDescent="0.25">
      <c r="A292" s="34"/>
      <c r="B292" s="37"/>
      <c r="C292" s="40">
        <f t="shared" si="38"/>
        <v>1991</v>
      </c>
      <c r="D292" s="40">
        <f t="shared" si="39"/>
        <v>30</v>
      </c>
      <c r="E292" s="44">
        <f t="shared" si="40"/>
        <v>2</v>
      </c>
      <c r="F292" s="41">
        <f t="shared" si="41"/>
        <v>1.8113615841033535</v>
      </c>
      <c r="G292" s="40">
        <f t="shared" si="42"/>
        <v>1.0201</v>
      </c>
      <c r="H292" s="25" t="str">
        <f t="shared" si="43"/>
        <v/>
      </c>
      <c r="I292" s="26" t="str">
        <f t="shared" si="44"/>
        <v/>
      </c>
      <c r="AN292" s="27" t="str">
        <f t="shared" si="46"/>
        <v/>
      </c>
      <c r="AO292" s="28" t="str">
        <f t="shared" si="45"/>
        <v/>
      </c>
    </row>
    <row r="293" spans="1:41" x14ac:dyDescent="0.25">
      <c r="A293" s="21"/>
      <c r="B293" s="38"/>
      <c r="C293" s="40">
        <f t="shared" si="38"/>
        <v>1991</v>
      </c>
      <c r="D293" s="40">
        <f t="shared" si="39"/>
        <v>30</v>
      </c>
      <c r="E293" s="44">
        <f t="shared" si="40"/>
        <v>2</v>
      </c>
      <c r="F293" s="41">
        <f t="shared" si="41"/>
        <v>1.8113615841033535</v>
      </c>
      <c r="G293" s="40">
        <f t="shared" si="42"/>
        <v>1.0201</v>
      </c>
      <c r="H293" s="27" t="str">
        <f t="shared" si="43"/>
        <v/>
      </c>
      <c r="I293" s="28" t="str">
        <f t="shared" si="44"/>
        <v/>
      </c>
      <c r="AN293" s="29" t="str">
        <f t="shared" si="46"/>
        <v/>
      </c>
      <c r="AO293" s="30" t="str">
        <f t="shared" si="45"/>
        <v/>
      </c>
    </row>
    <row r="294" spans="1:41" x14ac:dyDescent="0.25">
      <c r="A294" s="34"/>
      <c r="B294" s="37"/>
      <c r="C294" s="40">
        <f t="shared" si="38"/>
        <v>1991</v>
      </c>
      <c r="D294" s="40">
        <f t="shared" si="39"/>
        <v>30</v>
      </c>
      <c r="E294" s="44">
        <f t="shared" si="40"/>
        <v>2</v>
      </c>
      <c r="F294" s="41">
        <f t="shared" si="41"/>
        <v>1.8113615841033535</v>
      </c>
      <c r="G294" s="40">
        <f t="shared" si="42"/>
        <v>1.0201</v>
      </c>
      <c r="H294" s="25" t="str">
        <f t="shared" si="43"/>
        <v/>
      </c>
      <c r="I294" s="26" t="str">
        <f t="shared" si="44"/>
        <v/>
      </c>
      <c r="AN294" s="27" t="str">
        <f t="shared" si="46"/>
        <v/>
      </c>
      <c r="AO294" s="28" t="str">
        <f t="shared" si="45"/>
        <v/>
      </c>
    </row>
    <row r="295" spans="1:41" x14ac:dyDescent="0.25">
      <c r="A295" s="21"/>
      <c r="B295" s="38"/>
      <c r="C295" s="40">
        <f t="shared" si="38"/>
        <v>1991</v>
      </c>
      <c r="D295" s="40">
        <f t="shared" si="39"/>
        <v>30</v>
      </c>
      <c r="E295" s="44">
        <f t="shared" si="40"/>
        <v>2</v>
      </c>
      <c r="F295" s="41">
        <f t="shared" si="41"/>
        <v>1.8113615841033535</v>
      </c>
      <c r="G295" s="40">
        <f t="shared" si="42"/>
        <v>1.0201</v>
      </c>
      <c r="H295" s="27" t="str">
        <f t="shared" si="43"/>
        <v/>
      </c>
      <c r="I295" s="28" t="str">
        <f t="shared" si="44"/>
        <v/>
      </c>
      <c r="AN295" s="29" t="str">
        <f t="shared" si="46"/>
        <v/>
      </c>
      <c r="AO295" s="30" t="str">
        <f t="shared" si="45"/>
        <v/>
      </c>
    </row>
    <row r="296" spans="1:41" x14ac:dyDescent="0.25">
      <c r="A296" s="34"/>
      <c r="B296" s="37"/>
      <c r="C296" s="40">
        <f t="shared" si="38"/>
        <v>1991</v>
      </c>
      <c r="D296" s="40">
        <f t="shared" si="39"/>
        <v>30</v>
      </c>
      <c r="E296" s="44">
        <f t="shared" si="40"/>
        <v>2</v>
      </c>
      <c r="F296" s="41">
        <f t="shared" si="41"/>
        <v>1.8113615841033535</v>
      </c>
      <c r="G296" s="40">
        <f t="shared" si="42"/>
        <v>1.0201</v>
      </c>
      <c r="H296" s="25" t="str">
        <f t="shared" si="43"/>
        <v/>
      </c>
      <c r="I296" s="26" t="str">
        <f t="shared" si="44"/>
        <v/>
      </c>
      <c r="AN296" s="27" t="str">
        <f t="shared" si="46"/>
        <v/>
      </c>
      <c r="AO296" s="28" t="str">
        <f t="shared" si="45"/>
        <v/>
      </c>
    </row>
    <row r="297" spans="1:41" x14ac:dyDescent="0.25">
      <c r="A297" s="21"/>
      <c r="B297" s="38"/>
      <c r="C297" s="40">
        <f t="shared" si="38"/>
        <v>1991</v>
      </c>
      <c r="D297" s="40">
        <f t="shared" si="39"/>
        <v>30</v>
      </c>
      <c r="E297" s="44">
        <f t="shared" si="40"/>
        <v>2</v>
      </c>
      <c r="F297" s="41">
        <f t="shared" si="41"/>
        <v>1.8113615841033535</v>
      </c>
      <c r="G297" s="40">
        <f t="shared" si="42"/>
        <v>1.0201</v>
      </c>
      <c r="H297" s="27" t="str">
        <f t="shared" si="43"/>
        <v/>
      </c>
      <c r="I297" s="28" t="str">
        <f t="shared" si="44"/>
        <v/>
      </c>
      <c r="AN297" s="29" t="str">
        <f t="shared" si="46"/>
        <v/>
      </c>
      <c r="AO297" s="30" t="str">
        <f t="shared" si="45"/>
        <v/>
      </c>
    </row>
    <row r="298" spans="1:41" x14ac:dyDescent="0.25">
      <c r="A298" s="34"/>
      <c r="B298" s="37"/>
      <c r="C298" s="40">
        <f t="shared" si="38"/>
        <v>1991</v>
      </c>
      <c r="D298" s="40">
        <f t="shared" si="39"/>
        <v>30</v>
      </c>
      <c r="E298" s="44">
        <f t="shared" si="40"/>
        <v>2</v>
      </c>
      <c r="F298" s="41">
        <f t="shared" si="41"/>
        <v>1.8113615841033535</v>
      </c>
      <c r="G298" s="40">
        <f t="shared" si="42"/>
        <v>1.0201</v>
      </c>
      <c r="H298" s="25" t="str">
        <f t="shared" si="43"/>
        <v/>
      </c>
      <c r="I298" s="26" t="str">
        <f t="shared" si="44"/>
        <v/>
      </c>
      <c r="AN298" s="27" t="str">
        <f t="shared" si="46"/>
        <v/>
      </c>
      <c r="AO298" s="28" t="str">
        <f t="shared" si="45"/>
        <v/>
      </c>
    </row>
    <row r="299" spans="1:41" x14ac:dyDescent="0.25">
      <c r="A299" s="21"/>
      <c r="B299" s="38"/>
      <c r="C299" s="40">
        <f t="shared" si="38"/>
        <v>1991</v>
      </c>
      <c r="D299" s="40">
        <f t="shared" si="39"/>
        <v>30</v>
      </c>
      <c r="E299" s="44">
        <f t="shared" si="40"/>
        <v>2</v>
      </c>
      <c r="F299" s="41">
        <f t="shared" si="41"/>
        <v>1.8113615841033535</v>
      </c>
      <c r="G299" s="40">
        <f t="shared" si="42"/>
        <v>1.0201</v>
      </c>
      <c r="H299" s="27" t="str">
        <f t="shared" si="43"/>
        <v/>
      </c>
      <c r="I299" s="28" t="str">
        <f t="shared" si="44"/>
        <v/>
      </c>
      <c r="AN299" s="29" t="str">
        <f t="shared" si="46"/>
        <v/>
      </c>
      <c r="AO299" s="30" t="str">
        <f t="shared" si="45"/>
        <v/>
      </c>
    </row>
    <row r="300" spans="1:41" x14ac:dyDescent="0.25">
      <c r="A300" s="34"/>
      <c r="B300" s="37"/>
      <c r="C300" s="40">
        <f t="shared" si="38"/>
        <v>1991</v>
      </c>
      <c r="D300" s="40">
        <f t="shared" si="39"/>
        <v>30</v>
      </c>
      <c r="E300" s="44">
        <f t="shared" si="40"/>
        <v>2</v>
      </c>
      <c r="F300" s="41">
        <f t="shared" si="41"/>
        <v>1.8113615841033535</v>
      </c>
      <c r="G300" s="40">
        <f t="shared" si="42"/>
        <v>1.0201</v>
      </c>
      <c r="H300" s="25" t="str">
        <f t="shared" si="43"/>
        <v/>
      </c>
      <c r="I300" s="26" t="str">
        <f t="shared" si="44"/>
        <v/>
      </c>
      <c r="AN300" s="27" t="str">
        <f t="shared" si="46"/>
        <v/>
      </c>
      <c r="AO300" s="28" t="str">
        <f t="shared" si="45"/>
        <v/>
      </c>
    </row>
    <row r="301" spans="1:41" x14ac:dyDescent="0.25">
      <c r="A301" s="21"/>
      <c r="B301" s="38"/>
      <c r="C301" s="40">
        <f t="shared" si="38"/>
        <v>1991</v>
      </c>
      <c r="D301" s="40">
        <f t="shared" si="39"/>
        <v>30</v>
      </c>
      <c r="E301" s="44">
        <f t="shared" si="40"/>
        <v>2</v>
      </c>
      <c r="F301" s="41">
        <f t="shared" si="41"/>
        <v>1.8113615841033535</v>
      </c>
      <c r="G301" s="40">
        <f t="shared" si="42"/>
        <v>1.0201</v>
      </c>
      <c r="H301" s="27" t="str">
        <f t="shared" si="43"/>
        <v/>
      </c>
      <c r="I301" s="28" t="str">
        <f t="shared" si="44"/>
        <v/>
      </c>
      <c r="AN301" s="29" t="str">
        <f t="shared" si="46"/>
        <v/>
      </c>
      <c r="AO301" s="30" t="str">
        <f t="shared" si="45"/>
        <v/>
      </c>
    </row>
    <row r="302" spans="1:41" x14ac:dyDescent="0.25">
      <c r="A302" s="34"/>
      <c r="B302" s="37"/>
      <c r="C302" s="40">
        <f t="shared" si="38"/>
        <v>1991</v>
      </c>
      <c r="D302" s="40">
        <f t="shared" si="39"/>
        <v>30</v>
      </c>
      <c r="E302" s="44">
        <f t="shared" si="40"/>
        <v>2</v>
      </c>
      <c r="F302" s="41">
        <f t="shared" si="41"/>
        <v>1.8113615841033535</v>
      </c>
      <c r="G302" s="40">
        <f t="shared" si="42"/>
        <v>1.0201</v>
      </c>
      <c r="H302" s="25" t="str">
        <f t="shared" si="43"/>
        <v/>
      </c>
      <c r="I302" s="26" t="str">
        <f t="shared" si="44"/>
        <v/>
      </c>
      <c r="AN302" s="27" t="str">
        <f t="shared" si="46"/>
        <v/>
      </c>
      <c r="AO302" s="28" t="str">
        <f t="shared" si="45"/>
        <v/>
      </c>
    </row>
    <row r="303" spans="1:41" x14ac:dyDescent="0.25">
      <c r="A303" s="21"/>
      <c r="B303" s="38"/>
      <c r="C303" s="40">
        <f t="shared" si="38"/>
        <v>1991</v>
      </c>
      <c r="D303" s="40">
        <f t="shared" si="39"/>
        <v>30</v>
      </c>
      <c r="E303" s="44">
        <f t="shared" si="40"/>
        <v>2</v>
      </c>
      <c r="F303" s="41">
        <f t="shared" si="41"/>
        <v>1.8113615841033535</v>
      </c>
      <c r="G303" s="40">
        <f t="shared" si="42"/>
        <v>1.0201</v>
      </c>
      <c r="H303" s="27" t="str">
        <f t="shared" si="43"/>
        <v/>
      </c>
      <c r="I303" s="28" t="str">
        <f t="shared" si="44"/>
        <v/>
      </c>
      <c r="AN303" s="29" t="str">
        <f t="shared" si="46"/>
        <v/>
      </c>
      <c r="AO303" s="30" t="str">
        <f t="shared" si="45"/>
        <v/>
      </c>
    </row>
    <row r="304" spans="1:41" x14ac:dyDescent="0.25">
      <c r="A304" s="34"/>
      <c r="B304" s="37"/>
      <c r="C304" s="40">
        <f t="shared" si="38"/>
        <v>1991</v>
      </c>
      <c r="D304" s="40">
        <f t="shared" si="39"/>
        <v>30</v>
      </c>
      <c r="E304" s="44">
        <f t="shared" si="40"/>
        <v>2</v>
      </c>
      <c r="F304" s="41">
        <f t="shared" si="41"/>
        <v>1.8113615841033535</v>
      </c>
      <c r="G304" s="40">
        <f t="shared" si="42"/>
        <v>1.0201</v>
      </c>
      <c r="H304" s="25" t="str">
        <f t="shared" si="43"/>
        <v/>
      </c>
      <c r="I304" s="26" t="str">
        <f t="shared" si="44"/>
        <v/>
      </c>
      <c r="AN304" s="27" t="str">
        <f t="shared" si="46"/>
        <v/>
      </c>
      <c r="AO304" s="28" t="str">
        <f t="shared" si="45"/>
        <v/>
      </c>
    </row>
    <row r="305" spans="1:41" x14ac:dyDescent="0.25">
      <c r="A305" s="21"/>
      <c r="B305" s="38"/>
      <c r="C305" s="40">
        <f t="shared" si="38"/>
        <v>1991</v>
      </c>
      <c r="D305" s="40">
        <f t="shared" si="39"/>
        <v>30</v>
      </c>
      <c r="E305" s="44">
        <f t="shared" si="40"/>
        <v>2</v>
      </c>
      <c r="F305" s="41">
        <f t="shared" si="41"/>
        <v>1.8113615841033535</v>
      </c>
      <c r="G305" s="40">
        <f t="shared" si="42"/>
        <v>1.0201</v>
      </c>
      <c r="H305" s="27" t="str">
        <f t="shared" si="43"/>
        <v/>
      </c>
      <c r="I305" s="28" t="str">
        <f t="shared" si="44"/>
        <v/>
      </c>
      <c r="AN305" s="29" t="str">
        <f t="shared" si="46"/>
        <v/>
      </c>
      <c r="AO305" s="30" t="str">
        <f t="shared" si="45"/>
        <v/>
      </c>
    </row>
    <row r="306" spans="1:41" x14ac:dyDescent="0.25">
      <c r="A306" s="34"/>
      <c r="B306" s="37"/>
      <c r="C306" s="40">
        <f t="shared" si="38"/>
        <v>1991</v>
      </c>
      <c r="D306" s="40">
        <f t="shared" si="39"/>
        <v>30</v>
      </c>
      <c r="E306" s="44">
        <f t="shared" si="40"/>
        <v>2</v>
      </c>
      <c r="F306" s="41">
        <f t="shared" si="41"/>
        <v>1.8113615841033535</v>
      </c>
      <c r="G306" s="40">
        <f t="shared" si="42"/>
        <v>1.0201</v>
      </c>
      <c r="H306" s="25" t="str">
        <f t="shared" si="43"/>
        <v/>
      </c>
      <c r="I306" s="26" t="str">
        <f t="shared" si="44"/>
        <v/>
      </c>
      <c r="AN306" s="27" t="str">
        <f t="shared" si="46"/>
        <v/>
      </c>
      <c r="AO306" s="28" t="str">
        <f t="shared" si="45"/>
        <v/>
      </c>
    </row>
    <row r="307" spans="1:41" x14ac:dyDescent="0.25">
      <c r="A307" s="21"/>
      <c r="B307" s="38"/>
      <c r="C307" s="40">
        <f t="shared" si="38"/>
        <v>1991</v>
      </c>
      <c r="D307" s="40">
        <f t="shared" si="39"/>
        <v>30</v>
      </c>
      <c r="E307" s="44">
        <f t="shared" si="40"/>
        <v>2</v>
      </c>
      <c r="F307" s="41">
        <f t="shared" si="41"/>
        <v>1.8113615841033535</v>
      </c>
      <c r="G307" s="40">
        <f t="shared" si="42"/>
        <v>1.0201</v>
      </c>
      <c r="H307" s="27" t="str">
        <f t="shared" si="43"/>
        <v/>
      </c>
      <c r="I307" s="28" t="str">
        <f t="shared" si="44"/>
        <v/>
      </c>
      <c r="AN307" s="29" t="str">
        <f t="shared" si="46"/>
        <v/>
      </c>
      <c r="AO307" s="30" t="str">
        <f t="shared" si="45"/>
        <v/>
      </c>
    </row>
    <row r="308" spans="1:41" x14ac:dyDescent="0.25">
      <c r="A308" s="34"/>
      <c r="B308" s="37"/>
      <c r="C308" s="40">
        <f t="shared" si="38"/>
        <v>1991</v>
      </c>
      <c r="D308" s="40">
        <f t="shared" si="39"/>
        <v>30</v>
      </c>
      <c r="E308" s="44">
        <f t="shared" si="40"/>
        <v>2</v>
      </c>
      <c r="F308" s="41">
        <f t="shared" si="41"/>
        <v>1.8113615841033535</v>
      </c>
      <c r="G308" s="40">
        <f t="shared" si="42"/>
        <v>1.0201</v>
      </c>
      <c r="H308" s="25" t="str">
        <f t="shared" si="43"/>
        <v/>
      </c>
      <c r="I308" s="26" t="str">
        <f t="shared" si="44"/>
        <v/>
      </c>
      <c r="AN308" s="27" t="str">
        <f t="shared" si="46"/>
        <v/>
      </c>
      <c r="AO308" s="28" t="str">
        <f t="shared" si="45"/>
        <v/>
      </c>
    </row>
    <row r="309" spans="1:41" x14ac:dyDescent="0.25">
      <c r="A309" s="21"/>
      <c r="B309" s="38"/>
      <c r="C309" s="40">
        <f t="shared" si="38"/>
        <v>1991</v>
      </c>
      <c r="D309" s="40">
        <f t="shared" si="39"/>
        <v>30</v>
      </c>
      <c r="E309" s="44">
        <f t="shared" si="40"/>
        <v>2</v>
      </c>
      <c r="F309" s="41">
        <f t="shared" si="41"/>
        <v>1.8113615841033535</v>
      </c>
      <c r="G309" s="40">
        <f t="shared" si="42"/>
        <v>1.0201</v>
      </c>
      <c r="H309" s="27" t="str">
        <f t="shared" si="43"/>
        <v/>
      </c>
      <c r="I309" s="28" t="str">
        <f t="shared" si="44"/>
        <v/>
      </c>
      <c r="AN309" s="29" t="str">
        <f t="shared" si="46"/>
        <v/>
      </c>
      <c r="AO309" s="30" t="str">
        <f t="shared" si="45"/>
        <v/>
      </c>
    </row>
    <row r="310" spans="1:41" x14ac:dyDescent="0.25">
      <c r="A310" s="34"/>
      <c r="B310" s="37"/>
      <c r="C310" s="40">
        <f t="shared" si="38"/>
        <v>1991</v>
      </c>
      <c r="D310" s="40">
        <f t="shared" si="39"/>
        <v>30</v>
      </c>
      <c r="E310" s="44">
        <f t="shared" si="40"/>
        <v>2</v>
      </c>
      <c r="F310" s="41">
        <f t="shared" si="41"/>
        <v>1.8113615841033535</v>
      </c>
      <c r="G310" s="40">
        <f t="shared" si="42"/>
        <v>1.0201</v>
      </c>
      <c r="H310" s="25" t="str">
        <f t="shared" si="43"/>
        <v/>
      </c>
      <c r="I310" s="26" t="str">
        <f t="shared" si="44"/>
        <v/>
      </c>
      <c r="AN310" s="27" t="str">
        <f t="shared" si="46"/>
        <v/>
      </c>
      <c r="AO310" s="28" t="str">
        <f t="shared" si="45"/>
        <v/>
      </c>
    </row>
    <row r="311" spans="1:41" x14ac:dyDescent="0.25">
      <c r="A311" s="21"/>
      <c r="B311" s="38"/>
      <c r="C311" s="40">
        <f t="shared" si="38"/>
        <v>1991</v>
      </c>
      <c r="D311" s="40">
        <f t="shared" si="39"/>
        <v>30</v>
      </c>
      <c r="E311" s="44">
        <f t="shared" si="40"/>
        <v>2</v>
      </c>
      <c r="F311" s="41">
        <f t="shared" si="41"/>
        <v>1.8113615841033535</v>
      </c>
      <c r="G311" s="40">
        <f t="shared" si="42"/>
        <v>1.0201</v>
      </c>
      <c r="H311" s="27" t="str">
        <f t="shared" si="43"/>
        <v/>
      </c>
      <c r="I311" s="28" t="str">
        <f t="shared" si="44"/>
        <v/>
      </c>
      <c r="AN311" s="29" t="str">
        <f t="shared" si="46"/>
        <v/>
      </c>
      <c r="AO311" s="30" t="str">
        <f t="shared" si="45"/>
        <v/>
      </c>
    </row>
    <row r="312" spans="1:41" x14ac:dyDescent="0.25">
      <c r="A312" s="34"/>
      <c r="B312" s="37"/>
      <c r="C312" s="40">
        <f t="shared" si="38"/>
        <v>1991</v>
      </c>
      <c r="D312" s="40">
        <f t="shared" si="39"/>
        <v>30</v>
      </c>
      <c r="E312" s="44">
        <f t="shared" si="40"/>
        <v>2</v>
      </c>
      <c r="F312" s="41">
        <f t="shared" si="41"/>
        <v>1.8113615841033535</v>
      </c>
      <c r="G312" s="40">
        <f t="shared" si="42"/>
        <v>1.0201</v>
      </c>
      <c r="H312" s="25" t="str">
        <f t="shared" si="43"/>
        <v/>
      </c>
      <c r="I312" s="26" t="str">
        <f t="shared" si="44"/>
        <v/>
      </c>
      <c r="AN312" s="27" t="str">
        <f t="shared" si="46"/>
        <v/>
      </c>
      <c r="AO312" s="28" t="str">
        <f t="shared" si="45"/>
        <v/>
      </c>
    </row>
    <row r="313" spans="1:41" x14ac:dyDescent="0.25">
      <c r="A313" s="21"/>
      <c r="B313" s="38"/>
      <c r="C313" s="40">
        <f t="shared" si="38"/>
        <v>1991</v>
      </c>
      <c r="D313" s="40">
        <f t="shared" si="39"/>
        <v>30</v>
      </c>
      <c r="E313" s="44">
        <f t="shared" si="40"/>
        <v>2</v>
      </c>
      <c r="F313" s="41">
        <f t="shared" si="41"/>
        <v>1.8113615841033535</v>
      </c>
      <c r="G313" s="40">
        <f t="shared" si="42"/>
        <v>1.0201</v>
      </c>
      <c r="H313" s="27" t="str">
        <f t="shared" si="43"/>
        <v/>
      </c>
      <c r="I313" s="28" t="str">
        <f t="shared" si="44"/>
        <v/>
      </c>
      <c r="AN313" s="29" t="str">
        <f t="shared" si="46"/>
        <v/>
      </c>
      <c r="AO313" s="30" t="str">
        <f t="shared" si="45"/>
        <v/>
      </c>
    </row>
    <row r="314" spans="1:41" x14ac:dyDescent="0.25">
      <c r="A314" s="34"/>
      <c r="B314" s="37"/>
      <c r="C314" s="40">
        <f t="shared" si="38"/>
        <v>1991</v>
      </c>
      <c r="D314" s="40">
        <f t="shared" si="39"/>
        <v>30</v>
      </c>
      <c r="E314" s="44">
        <f t="shared" si="40"/>
        <v>2</v>
      </c>
      <c r="F314" s="41">
        <f t="shared" si="41"/>
        <v>1.8113615841033535</v>
      </c>
      <c r="G314" s="40">
        <f t="shared" si="42"/>
        <v>1.0201</v>
      </c>
      <c r="H314" s="25" t="str">
        <f t="shared" si="43"/>
        <v/>
      </c>
      <c r="I314" s="26" t="str">
        <f t="shared" si="44"/>
        <v/>
      </c>
      <c r="AN314" s="27" t="str">
        <f t="shared" si="46"/>
        <v/>
      </c>
      <c r="AO314" s="28" t="str">
        <f t="shared" si="45"/>
        <v/>
      </c>
    </row>
    <row r="315" spans="1:41" x14ac:dyDescent="0.25">
      <c r="A315" s="21"/>
      <c r="B315" s="38"/>
      <c r="C315" s="40">
        <f t="shared" si="38"/>
        <v>1991</v>
      </c>
      <c r="D315" s="40">
        <f t="shared" si="39"/>
        <v>30</v>
      </c>
      <c r="E315" s="44">
        <f t="shared" si="40"/>
        <v>2</v>
      </c>
      <c r="F315" s="41">
        <f t="shared" si="41"/>
        <v>1.8113615841033535</v>
      </c>
      <c r="G315" s="40">
        <f t="shared" si="42"/>
        <v>1.0201</v>
      </c>
      <c r="H315" s="27" t="str">
        <f t="shared" si="43"/>
        <v/>
      </c>
      <c r="I315" s="28" t="str">
        <f t="shared" si="44"/>
        <v/>
      </c>
      <c r="AN315" s="29" t="str">
        <f t="shared" si="46"/>
        <v/>
      </c>
      <c r="AO315" s="30" t="str">
        <f t="shared" si="45"/>
        <v/>
      </c>
    </row>
    <row r="316" spans="1:41" x14ac:dyDescent="0.25">
      <c r="A316" s="34"/>
      <c r="B316" s="37"/>
      <c r="C316" s="40">
        <f t="shared" si="38"/>
        <v>1991</v>
      </c>
      <c r="D316" s="40">
        <f t="shared" si="39"/>
        <v>30</v>
      </c>
      <c r="E316" s="44">
        <f t="shared" si="40"/>
        <v>2</v>
      </c>
      <c r="F316" s="41">
        <f t="shared" si="41"/>
        <v>1.8113615841033535</v>
      </c>
      <c r="G316" s="40">
        <f t="shared" si="42"/>
        <v>1.0201</v>
      </c>
      <c r="H316" s="25" t="str">
        <f t="shared" si="43"/>
        <v/>
      </c>
      <c r="I316" s="26" t="str">
        <f t="shared" si="44"/>
        <v/>
      </c>
      <c r="AN316" s="27" t="str">
        <f t="shared" si="46"/>
        <v/>
      </c>
      <c r="AO316" s="28" t="str">
        <f t="shared" si="45"/>
        <v/>
      </c>
    </row>
    <row r="317" spans="1:41" x14ac:dyDescent="0.25">
      <c r="A317" s="21"/>
      <c r="B317" s="38"/>
      <c r="C317" s="40">
        <f t="shared" si="38"/>
        <v>1991</v>
      </c>
      <c r="D317" s="40">
        <f t="shared" si="39"/>
        <v>30</v>
      </c>
      <c r="E317" s="44">
        <f t="shared" si="40"/>
        <v>2</v>
      </c>
      <c r="F317" s="41">
        <f t="shared" si="41"/>
        <v>1.8113615841033535</v>
      </c>
      <c r="G317" s="40">
        <f t="shared" si="42"/>
        <v>1.0201</v>
      </c>
      <c r="H317" s="27" t="str">
        <f t="shared" si="43"/>
        <v/>
      </c>
      <c r="I317" s="28" t="str">
        <f t="shared" si="44"/>
        <v/>
      </c>
      <c r="AN317" s="29" t="str">
        <f t="shared" si="46"/>
        <v/>
      </c>
      <c r="AO317" s="30" t="str">
        <f t="shared" si="45"/>
        <v/>
      </c>
    </row>
    <row r="318" spans="1:41" x14ac:dyDescent="0.25">
      <c r="A318" s="34"/>
      <c r="B318" s="37"/>
      <c r="C318" s="40">
        <f t="shared" si="38"/>
        <v>1991</v>
      </c>
      <c r="D318" s="40">
        <f t="shared" si="39"/>
        <v>30</v>
      </c>
      <c r="E318" s="44">
        <f t="shared" si="40"/>
        <v>2</v>
      </c>
      <c r="F318" s="41">
        <f t="shared" si="41"/>
        <v>1.8113615841033535</v>
      </c>
      <c r="G318" s="40">
        <f t="shared" si="42"/>
        <v>1.0201</v>
      </c>
      <c r="H318" s="25" t="str">
        <f t="shared" si="43"/>
        <v/>
      </c>
      <c r="I318" s="26" t="str">
        <f t="shared" si="44"/>
        <v/>
      </c>
      <c r="AN318" s="27" t="str">
        <f t="shared" si="46"/>
        <v/>
      </c>
      <c r="AO318" s="28" t="str">
        <f t="shared" si="45"/>
        <v/>
      </c>
    </row>
    <row r="319" spans="1:41" x14ac:dyDescent="0.25">
      <c r="A319" s="21"/>
      <c r="B319" s="38"/>
      <c r="C319" s="40">
        <f t="shared" si="38"/>
        <v>1991</v>
      </c>
      <c r="D319" s="40">
        <f t="shared" si="39"/>
        <v>30</v>
      </c>
      <c r="E319" s="44">
        <f t="shared" si="40"/>
        <v>2</v>
      </c>
      <c r="F319" s="41">
        <f t="shared" si="41"/>
        <v>1.8113615841033535</v>
      </c>
      <c r="G319" s="40">
        <f t="shared" si="42"/>
        <v>1.0201</v>
      </c>
      <c r="H319" s="27" t="str">
        <f t="shared" si="43"/>
        <v/>
      </c>
      <c r="I319" s="28" t="str">
        <f t="shared" si="44"/>
        <v/>
      </c>
      <c r="AN319" s="29" t="str">
        <f t="shared" si="46"/>
        <v/>
      </c>
      <c r="AO319" s="30" t="str">
        <f t="shared" si="45"/>
        <v/>
      </c>
    </row>
    <row r="320" spans="1:41" x14ac:dyDescent="0.25">
      <c r="A320" s="34"/>
      <c r="B320" s="37"/>
      <c r="C320" s="40">
        <f t="shared" si="38"/>
        <v>1991</v>
      </c>
      <c r="D320" s="40">
        <f t="shared" si="39"/>
        <v>30</v>
      </c>
      <c r="E320" s="44">
        <f t="shared" si="40"/>
        <v>2</v>
      </c>
      <c r="F320" s="41">
        <f t="shared" si="41"/>
        <v>1.8113615841033535</v>
      </c>
      <c r="G320" s="40">
        <f t="shared" si="42"/>
        <v>1.0201</v>
      </c>
      <c r="H320" s="25" t="str">
        <f t="shared" si="43"/>
        <v/>
      </c>
      <c r="I320" s="26" t="str">
        <f t="shared" si="44"/>
        <v/>
      </c>
      <c r="AN320" s="27" t="str">
        <f t="shared" si="46"/>
        <v/>
      </c>
      <c r="AO320" s="28" t="str">
        <f t="shared" si="45"/>
        <v/>
      </c>
    </row>
    <row r="321" spans="1:41" x14ac:dyDescent="0.25">
      <c r="A321" s="21"/>
      <c r="B321" s="38"/>
      <c r="C321" s="40">
        <f t="shared" si="38"/>
        <v>1991</v>
      </c>
      <c r="D321" s="40">
        <f t="shared" si="39"/>
        <v>30</v>
      </c>
      <c r="E321" s="44">
        <f t="shared" si="40"/>
        <v>2</v>
      </c>
      <c r="F321" s="41">
        <f t="shared" si="41"/>
        <v>1.8113615841033535</v>
      </c>
      <c r="G321" s="40">
        <f t="shared" si="42"/>
        <v>1.0201</v>
      </c>
      <c r="H321" s="27" t="str">
        <f t="shared" si="43"/>
        <v/>
      </c>
      <c r="I321" s="28" t="str">
        <f t="shared" si="44"/>
        <v/>
      </c>
      <c r="AN321" s="29" t="str">
        <f t="shared" si="46"/>
        <v/>
      </c>
      <c r="AO321" s="30" t="str">
        <f t="shared" si="45"/>
        <v/>
      </c>
    </row>
    <row r="322" spans="1:41" x14ac:dyDescent="0.25">
      <c r="A322" s="34"/>
      <c r="B322" s="37"/>
      <c r="C322" s="40">
        <f t="shared" si="38"/>
        <v>1991</v>
      </c>
      <c r="D322" s="40">
        <f t="shared" si="39"/>
        <v>30</v>
      </c>
      <c r="E322" s="44">
        <f t="shared" si="40"/>
        <v>2</v>
      </c>
      <c r="F322" s="41">
        <f t="shared" si="41"/>
        <v>1.8113615841033535</v>
      </c>
      <c r="G322" s="40">
        <f t="shared" si="42"/>
        <v>1.0201</v>
      </c>
      <c r="H322" s="25" t="str">
        <f t="shared" si="43"/>
        <v/>
      </c>
      <c r="I322" s="26" t="str">
        <f t="shared" si="44"/>
        <v/>
      </c>
      <c r="AN322" s="27" t="str">
        <f t="shared" si="46"/>
        <v/>
      </c>
      <c r="AO322" s="28" t="str">
        <f t="shared" si="45"/>
        <v/>
      </c>
    </row>
    <row r="323" spans="1:41" x14ac:dyDescent="0.25">
      <c r="A323" s="21"/>
      <c r="B323" s="38"/>
      <c r="C323" s="40">
        <f t="shared" si="38"/>
        <v>1991</v>
      </c>
      <c r="D323" s="40">
        <f t="shared" si="39"/>
        <v>30</v>
      </c>
      <c r="E323" s="44">
        <f t="shared" si="40"/>
        <v>2</v>
      </c>
      <c r="F323" s="41">
        <f t="shared" si="41"/>
        <v>1.8113615841033535</v>
      </c>
      <c r="G323" s="40">
        <f t="shared" si="42"/>
        <v>1.0201</v>
      </c>
      <c r="H323" s="27" t="str">
        <f t="shared" si="43"/>
        <v/>
      </c>
      <c r="I323" s="28" t="str">
        <f t="shared" si="44"/>
        <v/>
      </c>
      <c r="AN323" s="29" t="str">
        <f t="shared" si="46"/>
        <v/>
      </c>
      <c r="AO323" s="30" t="str">
        <f t="shared" si="45"/>
        <v/>
      </c>
    </row>
    <row r="324" spans="1:41" x14ac:dyDescent="0.25">
      <c r="A324" s="34"/>
      <c r="B324" s="37"/>
      <c r="C324" s="40">
        <f t="shared" si="38"/>
        <v>1991</v>
      </c>
      <c r="D324" s="40">
        <f t="shared" si="39"/>
        <v>30</v>
      </c>
      <c r="E324" s="44">
        <f t="shared" si="40"/>
        <v>2</v>
      </c>
      <c r="F324" s="41">
        <f t="shared" si="41"/>
        <v>1.8113615841033535</v>
      </c>
      <c r="G324" s="40">
        <f t="shared" si="42"/>
        <v>1.0201</v>
      </c>
      <c r="H324" s="25" t="str">
        <f t="shared" si="43"/>
        <v/>
      </c>
      <c r="I324" s="26" t="str">
        <f t="shared" si="44"/>
        <v/>
      </c>
      <c r="AN324" s="27" t="str">
        <f t="shared" si="46"/>
        <v/>
      </c>
      <c r="AO324" s="28" t="str">
        <f t="shared" si="45"/>
        <v/>
      </c>
    </row>
    <row r="325" spans="1:41" x14ac:dyDescent="0.25">
      <c r="A325" s="21"/>
      <c r="B325" s="38"/>
      <c r="C325" s="40">
        <f t="shared" si="38"/>
        <v>1991</v>
      </c>
      <c r="D325" s="40">
        <f t="shared" si="39"/>
        <v>30</v>
      </c>
      <c r="E325" s="44">
        <f t="shared" si="40"/>
        <v>2</v>
      </c>
      <c r="F325" s="41">
        <f t="shared" si="41"/>
        <v>1.8113615841033535</v>
      </c>
      <c r="G325" s="40">
        <f t="shared" si="42"/>
        <v>1.0201</v>
      </c>
      <c r="H325" s="27" t="str">
        <f t="shared" si="43"/>
        <v/>
      </c>
      <c r="I325" s="28" t="str">
        <f t="shared" si="44"/>
        <v/>
      </c>
      <c r="AN325" s="29" t="str">
        <f t="shared" si="46"/>
        <v/>
      </c>
      <c r="AO325" s="30" t="str">
        <f t="shared" si="45"/>
        <v/>
      </c>
    </row>
    <row r="326" spans="1:41" x14ac:dyDescent="0.25">
      <c r="A326" s="34"/>
      <c r="B326" s="37"/>
      <c r="C326" s="40">
        <f t="shared" si="38"/>
        <v>1991</v>
      </c>
      <c r="D326" s="40">
        <f t="shared" si="39"/>
        <v>30</v>
      </c>
      <c r="E326" s="44">
        <f t="shared" si="40"/>
        <v>2</v>
      </c>
      <c r="F326" s="41">
        <f t="shared" si="41"/>
        <v>1.8113615841033535</v>
      </c>
      <c r="G326" s="40">
        <f t="shared" si="42"/>
        <v>1.0201</v>
      </c>
      <c r="H326" s="25" t="str">
        <f t="shared" si="43"/>
        <v/>
      </c>
      <c r="I326" s="26" t="str">
        <f t="shared" si="44"/>
        <v/>
      </c>
      <c r="AN326" s="27" t="str">
        <f t="shared" si="46"/>
        <v/>
      </c>
      <c r="AO326" s="28" t="str">
        <f t="shared" si="45"/>
        <v/>
      </c>
    </row>
    <row r="327" spans="1:41" x14ac:dyDescent="0.25">
      <c r="A327" s="21"/>
      <c r="B327" s="38"/>
      <c r="C327" s="40">
        <f t="shared" si="38"/>
        <v>1991</v>
      </c>
      <c r="D327" s="40">
        <f t="shared" si="39"/>
        <v>30</v>
      </c>
      <c r="E327" s="44">
        <f t="shared" si="40"/>
        <v>2</v>
      </c>
      <c r="F327" s="41">
        <f t="shared" si="41"/>
        <v>1.8113615841033535</v>
      </c>
      <c r="G327" s="40">
        <f t="shared" si="42"/>
        <v>1.0201</v>
      </c>
      <c r="H327" s="27" t="str">
        <f t="shared" si="43"/>
        <v/>
      </c>
      <c r="I327" s="28" t="str">
        <f t="shared" si="44"/>
        <v/>
      </c>
      <c r="AN327" s="29" t="str">
        <f t="shared" si="46"/>
        <v/>
      </c>
      <c r="AO327" s="30" t="str">
        <f t="shared" si="45"/>
        <v/>
      </c>
    </row>
    <row r="328" spans="1:41" x14ac:dyDescent="0.25">
      <c r="A328" s="34"/>
      <c r="B328" s="37"/>
      <c r="C328" s="40">
        <f t="shared" ref="C328:C391" si="47">IF(B328&lt;1991,1991,B328)</f>
        <v>1991</v>
      </c>
      <c r="D328" s="40">
        <f t="shared" ref="D328:D391" si="48">IF(C328&lt;=2021,(VLOOKUP(C328,$X$7:$Y$37,2,FALSE)),"")</f>
        <v>30</v>
      </c>
      <c r="E328" s="44">
        <f t="shared" ref="E328:E391" si="49">IF(B328&lt;2022,VLOOKUP($AI$9,$AA$7:$AB$25,2,FALSE),$AI$9-B328)</f>
        <v>2</v>
      </c>
      <c r="F328" s="41">
        <f t="shared" ref="F328:F391" si="50">IF(D328="","",(1+0.02)^D328)</f>
        <v>1.8113615841033535</v>
      </c>
      <c r="G328" s="40">
        <f t="shared" ref="G328:G391" si="51">(1+0.01)^E328</f>
        <v>1.0201</v>
      </c>
      <c r="H328" s="25" t="str">
        <f t="shared" ref="H328:H391" si="52">IF(B328&gt;$AI$9,CONCATENATE("Majetek zařazen do užívání po roce ",$AI$9),IF(B328="","",(IF(F328="",(A328*G328),(A328*(F328*G328))))))</f>
        <v/>
      </c>
      <c r="I328" s="26" t="str">
        <f t="shared" ref="I328:I391" si="53">IF(B328="","",IF(B328&gt;$AI$9,0,H328*0.065))</f>
        <v/>
      </c>
      <c r="AN328" s="27" t="str">
        <f t="shared" si="46"/>
        <v/>
      </c>
      <c r="AO328" s="28" t="str">
        <f t="shared" si="45"/>
        <v/>
      </c>
    </row>
    <row r="329" spans="1:41" x14ac:dyDescent="0.25">
      <c r="A329" s="21"/>
      <c r="B329" s="38"/>
      <c r="C329" s="40">
        <f t="shared" si="47"/>
        <v>1991</v>
      </c>
      <c r="D329" s="40">
        <f t="shared" si="48"/>
        <v>30</v>
      </c>
      <c r="E329" s="44">
        <f t="shared" si="49"/>
        <v>2</v>
      </c>
      <c r="F329" s="41">
        <f t="shared" si="50"/>
        <v>1.8113615841033535</v>
      </c>
      <c r="G329" s="40">
        <f t="shared" si="51"/>
        <v>1.0201</v>
      </c>
      <c r="H329" s="27" t="str">
        <f t="shared" si="52"/>
        <v/>
      </c>
      <c r="I329" s="28" t="str">
        <f t="shared" si="53"/>
        <v/>
      </c>
      <c r="AN329" s="29" t="str">
        <f t="shared" si="46"/>
        <v/>
      </c>
      <c r="AO329" s="30" t="str">
        <f t="shared" ref="AO329:AO392" si="54">IF(AH329="","",AN329*0.065)</f>
        <v/>
      </c>
    </row>
    <row r="330" spans="1:41" x14ac:dyDescent="0.25">
      <c r="A330" s="34"/>
      <c r="B330" s="37"/>
      <c r="C330" s="40">
        <f t="shared" si="47"/>
        <v>1991</v>
      </c>
      <c r="D330" s="40">
        <f t="shared" si="48"/>
        <v>30</v>
      </c>
      <c r="E330" s="44">
        <f t="shared" si="49"/>
        <v>2</v>
      </c>
      <c r="F330" s="41">
        <f t="shared" si="50"/>
        <v>1.8113615841033535</v>
      </c>
      <c r="G330" s="40">
        <f t="shared" si="51"/>
        <v>1.0201</v>
      </c>
      <c r="H330" s="25" t="str">
        <f t="shared" si="52"/>
        <v/>
      </c>
      <c r="I330" s="26" t="str">
        <f t="shared" si="53"/>
        <v/>
      </c>
      <c r="AN330" s="27" t="str">
        <f t="shared" si="46"/>
        <v/>
      </c>
      <c r="AO330" s="28" t="str">
        <f t="shared" si="54"/>
        <v/>
      </c>
    </row>
    <row r="331" spans="1:41" x14ac:dyDescent="0.25">
      <c r="A331" s="21"/>
      <c r="B331" s="38"/>
      <c r="C331" s="40">
        <f t="shared" si="47"/>
        <v>1991</v>
      </c>
      <c r="D331" s="40">
        <f t="shared" si="48"/>
        <v>30</v>
      </c>
      <c r="E331" s="44">
        <f t="shared" si="49"/>
        <v>2</v>
      </c>
      <c r="F331" s="41">
        <f t="shared" si="50"/>
        <v>1.8113615841033535</v>
      </c>
      <c r="G331" s="40">
        <f t="shared" si="51"/>
        <v>1.0201</v>
      </c>
      <c r="H331" s="27" t="str">
        <f t="shared" si="52"/>
        <v/>
      </c>
      <c r="I331" s="28" t="str">
        <f t="shared" si="53"/>
        <v/>
      </c>
      <c r="AN331" s="29" t="str">
        <f t="shared" ref="AN331:AN394" si="55">IF(AH331="","",(IF(AL331="",(AG331*AM331),(AG331*(AL331*AM331)))))</f>
        <v/>
      </c>
      <c r="AO331" s="30" t="str">
        <f t="shared" si="54"/>
        <v/>
      </c>
    </row>
    <row r="332" spans="1:41" x14ac:dyDescent="0.25">
      <c r="A332" s="34"/>
      <c r="B332" s="37"/>
      <c r="C332" s="40">
        <f t="shared" si="47"/>
        <v>1991</v>
      </c>
      <c r="D332" s="40">
        <f t="shared" si="48"/>
        <v>30</v>
      </c>
      <c r="E332" s="44">
        <f t="shared" si="49"/>
        <v>2</v>
      </c>
      <c r="F332" s="41">
        <f t="shared" si="50"/>
        <v>1.8113615841033535</v>
      </c>
      <c r="G332" s="40">
        <f t="shared" si="51"/>
        <v>1.0201</v>
      </c>
      <c r="H332" s="25" t="str">
        <f t="shared" si="52"/>
        <v/>
      </c>
      <c r="I332" s="26" t="str">
        <f t="shared" si="53"/>
        <v/>
      </c>
      <c r="AN332" s="27" t="str">
        <f t="shared" si="55"/>
        <v/>
      </c>
      <c r="AO332" s="28" t="str">
        <f t="shared" si="54"/>
        <v/>
      </c>
    </row>
    <row r="333" spans="1:41" x14ac:dyDescent="0.25">
      <c r="A333" s="21"/>
      <c r="B333" s="38"/>
      <c r="C333" s="40">
        <f t="shared" si="47"/>
        <v>1991</v>
      </c>
      <c r="D333" s="40">
        <f t="shared" si="48"/>
        <v>30</v>
      </c>
      <c r="E333" s="44">
        <f t="shared" si="49"/>
        <v>2</v>
      </c>
      <c r="F333" s="41">
        <f t="shared" si="50"/>
        <v>1.8113615841033535</v>
      </c>
      <c r="G333" s="40">
        <f t="shared" si="51"/>
        <v>1.0201</v>
      </c>
      <c r="H333" s="27" t="str">
        <f t="shared" si="52"/>
        <v/>
      </c>
      <c r="I333" s="28" t="str">
        <f t="shared" si="53"/>
        <v/>
      </c>
      <c r="AN333" s="29" t="str">
        <f t="shared" si="55"/>
        <v/>
      </c>
      <c r="AO333" s="30" t="str">
        <f t="shared" si="54"/>
        <v/>
      </c>
    </row>
    <row r="334" spans="1:41" x14ac:dyDescent="0.25">
      <c r="A334" s="34"/>
      <c r="B334" s="37"/>
      <c r="C334" s="40">
        <f t="shared" si="47"/>
        <v>1991</v>
      </c>
      <c r="D334" s="40">
        <f t="shared" si="48"/>
        <v>30</v>
      </c>
      <c r="E334" s="44">
        <f t="shared" si="49"/>
        <v>2</v>
      </c>
      <c r="F334" s="41">
        <f t="shared" si="50"/>
        <v>1.8113615841033535</v>
      </c>
      <c r="G334" s="40">
        <f t="shared" si="51"/>
        <v>1.0201</v>
      </c>
      <c r="H334" s="25" t="str">
        <f t="shared" si="52"/>
        <v/>
      </c>
      <c r="I334" s="26" t="str">
        <f t="shared" si="53"/>
        <v/>
      </c>
      <c r="AN334" s="27" t="str">
        <f t="shared" si="55"/>
        <v/>
      </c>
      <c r="AO334" s="28" t="str">
        <f t="shared" si="54"/>
        <v/>
      </c>
    </row>
    <row r="335" spans="1:41" x14ac:dyDescent="0.25">
      <c r="A335" s="21"/>
      <c r="B335" s="38"/>
      <c r="C335" s="40">
        <f t="shared" si="47"/>
        <v>1991</v>
      </c>
      <c r="D335" s="40">
        <f t="shared" si="48"/>
        <v>30</v>
      </c>
      <c r="E335" s="44">
        <f t="shared" si="49"/>
        <v>2</v>
      </c>
      <c r="F335" s="41">
        <f t="shared" si="50"/>
        <v>1.8113615841033535</v>
      </c>
      <c r="G335" s="40">
        <f t="shared" si="51"/>
        <v>1.0201</v>
      </c>
      <c r="H335" s="27" t="str">
        <f t="shared" si="52"/>
        <v/>
      </c>
      <c r="I335" s="28" t="str">
        <f t="shared" si="53"/>
        <v/>
      </c>
      <c r="AN335" s="29" t="str">
        <f t="shared" si="55"/>
        <v/>
      </c>
      <c r="AO335" s="30" t="str">
        <f t="shared" si="54"/>
        <v/>
      </c>
    </row>
    <row r="336" spans="1:41" x14ac:dyDescent="0.25">
      <c r="A336" s="34"/>
      <c r="B336" s="37"/>
      <c r="C336" s="40">
        <f t="shared" si="47"/>
        <v>1991</v>
      </c>
      <c r="D336" s="40">
        <f t="shared" si="48"/>
        <v>30</v>
      </c>
      <c r="E336" s="44">
        <f t="shared" si="49"/>
        <v>2</v>
      </c>
      <c r="F336" s="41">
        <f t="shared" si="50"/>
        <v>1.8113615841033535</v>
      </c>
      <c r="G336" s="40">
        <f t="shared" si="51"/>
        <v>1.0201</v>
      </c>
      <c r="H336" s="25" t="str">
        <f t="shared" si="52"/>
        <v/>
      </c>
      <c r="I336" s="26" t="str">
        <f t="shared" si="53"/>
        <v/>
      </c>
      <c r="AN336" s="27" t="str">
        <f t="shared" si="55"/>
        <v/>
      </c>
      <c r="AO336" s="28" t="str">
        <f t="shared" si="54"/>
        <v/>
      </c>
    </row>
    <row r="337" spans="1:41" x14ac:dyDescent="0.25">
      <c r="A337" s="21"/>
      <c r="B337" s="38"/>
      <c r="C337" s="40">
        <f t="shared" si="47"/>
        <v>1991</v>
      </c>
      <c r="D337" s="40">
        <f t="shared" si="48"/>
        <v>30</v>
      </c>
      <c r="E337" s="44">
        <f t="shared" si="49"/>
        <v>2</v>
      </c>
      <c r="F337" s="41">
        <f t="shared" si="50"/>
        <v>1.8113615841033535</v>
      </c>
      <c r="G337" s="40">
        <f t="shared" si="51"/>
        <v>1.0201</v>
      </c>
      <c r="H337" s="27" t="str">
        <f t="shared" si="52"/>
        <v/>
      </c>
      <c r="I337" s="28" t="str">
        <f t="shared" si="53"/>
        <v/>
      </c>
      <c r="AN337" s="29" t="str">
        <f t="shared" si="55"/>
        <v/>
      </c>
      <c r="AO337" s="30" t="str">
        <f t="shared" si="54"/>
        <v/>
      </c>
    </row>
    <row r="338" spans="1:41" x14ac:dyDescent="0.25">
      <c r="A338" s="34"/>
      <c r="B338" s="37"/>
      <c r="C338" s="40">
        <f t="shared" si="47"/>
        <v>1991</v>
      </c>
      <c r="D338" s="40">
        <f t="shared" si="48"/>
        <v>30</v>
      </c>
      <c r="E338" s="44">
        <f t="shared" si="49"/>
        <v>2</v>
      </c>
      <c r="F338" s="41">
        <f t="shared" si="50"/>
        <v>1.8113615841033535</v>
      </c>
      <c r="G338" s="40">
        <f t="shared" si="51"/>
        <v>1.0201</v>
      </c>
      <c r="H338" s="25" t="str">
        <f t="shared" si="52"/>
        <v/>
      </c>
      <c r="I338" s="26" t="str">
        <f t="shared" si="53"/>
        <v/>
      </c>
      <c r="AN338" s="27" t="str">
        <f t="shared" si="55"/>
        <v/>
      </c>
      <c r="AO338" s="28" t="str">
        <f t="shared" si="54"/>
        <v/>
      </c>
    </row>
    <row r="339" spans="1:41" x14ac:dyDescent="0.25">
      <c r="A339" s="21"/>
      <c r="B339" s="38"/>
      <c r="C339" s="40">
        <f t="shared" si="47"/>
        <v>1991</v>
      </c>
      <c r="D339" s="40">
        <f t="shared" si="48"/>
        <v>30</v>
      </c>
      <c r="E339" s="44">
        <f t="shared" si="49"/>
        <v>2</v>
      </c>
      <c r="F339" s="41">
        <f t="shared" si="50"/>
        <v>1.8113615841033535</v>
      </c>
      <c r="G339" s="40">
        <f t="shared" si="51"/>
        <v>1.0201</v>
      </c>
      <c r="H339" s="27" t="str">
        <f t="shared" si="52"/>
        <v/>
      </c>
      <c r="I339" s="28" t="str">
        <f t="shared" si="53"/>
        <v/>
      </c>
      <c r="AN339" s="29" t="str">
        <f t="shared" si="55"/>
        <v/>
      </c>
      <c r="AO339" s="30" t="str">
        <f t="shared" si="54"/>
        <v/>
      </c>
    </row>
    <row r="340" spans="1:41" x14ac:dyDescent="0.25">
      <c r="A340" s="34"/>
      <c r="B340" s="37"/>
      <c r="C340" s="40">
        <f t="shared" si="47"/>
        <v>1991</v>
      </c>
      <c r="D340" s="40">
        <f t="shared" si="48"/>
        <v>30</v>
      </c>
      <c r="E340" s="44">
        <f t="shared" si="49"/>
        <v>2</v>
      </c>
      <c r="F340" s="41">
        <f t="shared" si="50"/>
        <v>1.8113615841033535</v>
      </c>
      <c r="G340" s="40">
        <f t="shared" si="51"/>
        <v>1.0201</v>
      </c>
      <c r="H340" s="25" t="str">
        <f t="shared" si="52"/>
        <v/>
      </c>
      <c r="I340" s="26" t="str">
        <f t="shared" si="53"/>
        <v/>
      </c>
      <c r="AN340" s="27" t="str">
        <f t="shared" si="55"/>
        <v/>
      </c>
      <c r="AO340" s="28" t="str">
        <f t="shared" si="54"/>
        <v/>
      </c>
    </row>
    <row r="341" spans="1:41" x14ac:dyDescent="0.25">
      <c r="A341" s="21"/>
      <c r="B341" s="38"/>
      <c r="C341" s="40">
        <f t="shared" si="47"/>
        <v>1991</v>
      </c>
      <c r="D341" s="40">
        <f t="shared" si="48"/>
        <v>30</v>
      </c>
      <c r="E341" s="44">
        <f t="shared" si="49"/>
        <v>2</v>
      </c>
      <c r="F341" s="41">
        <f t="shared" si="50"/>
        <v>1.8113615841033535</v>
      </c>
      <c r="G341" s="40">
        <f t="shared" si="51"/>
        <v>1.0201</v>
      </c>
      <c r="H341" s="27" t="str">
        <f t="shared" si="52"/>
        <v/>
      </c>
      <c r="I341" s="28" t="str">
        <f t="shared" si="53"/>
        <v/>
      </c>
      <c r="AN341" s="29" t="str">
        <f t="shared" si="55"/>
        <v/>
      </c>
      <c r="AO341" s="30" t="str">
        <f t="shared" si="54"/>
        <v/>
      </c>
    </row>
    <row r="342" spans="1:41" x14ac:dyDescent="0.25">
      <c r="A342" s="34"/>
      <c r="B342" s="37"/>
      <c r="C342" s="40">
        <f t="shared" si="47"/>
        <v>1991</v>
      </c>
      <c r="D342" s="40">
        <f t="shared" si="48"/>
        <v>30</v>
      </c>
      <c r="E342" s="44">
        <f t="shared" si="49"/>
        <v>2</v>
      </c>
      <c r="F342" s="41">
        <f t="shared" si="50"/>
        <v>1.8113615841033535</v>
      </c>
      <c r="G342" s="40">
        <f t="shared" si="51"/>
        <v>1.0201</v>
      </c>
      <c r="H342" s="25" t="str">
        <f t="shared" si="52"/>
        <v/>
      </c>
      <c r="I342" s="26" t="str">
        <f t="shared" si="53"/>
        <v/>
      </c>
      <c r="AN342" s="27" t="str">
        <f t="shared" si="55"/>
        <v/>
      </c>
      <c r="AO342" s="28" t="str">
        <f t="shared" si="54"/>
        <v/>
      </c>
    </row>
    <row r="343" spans="1:41" x14ac:dyDescent="0.25">
      <c r="A343" s="21"/>
      <c r="B343" s="38"/>
      <c r="C343" s="40">
        <f t="shared" si="47"/>
        <v>1991</v>
      </c>
      <c r="D343" s="40">
        <f t="shared" si="48"/>
        <v>30</v>
      </c>
      <c r="E343" s="44">
        <f t="shared" si="49"/>
        <v>2</v>
      </c>
      <c r="F343" s="41">
        <f t="shared" si="50"/>
        <v>1.8113615841033535</v>
      </c>
      <c r="G343" s="40">
        <f t="shared" si="51"/>
        <v>1.0201</v>
      </c>
      <c r="H343" s="27" t="str">
        <f t="shared" si="52"/>
        <v/>
      </c>
      <c r="I343" s="28" t="str">
        <f t="shared" si="53"/>
        <v/>
      </c>
      <c r="AN343" s="29" t="str">
        <f t="shared" si="55"/>
        <v/>
      </c>
      <c r="AO343" s="30" t="str">
        <f t="shared" si="54"/>
        <v/>
      </c>
    </row>
    <row r="344" spans="1:41" x14ac:dyDescent="0.25">
      <c r="A344" s="34"/>
      <c r="B344" s="37"/>
      <c r="C344" s="40">
        <f t="shared" si="47"/>
        <v>1991</v>
      </c>
      <c r="D344" s="40">
        <f t="shared" si="48"/>
        <v>30</v>
      </c>
      <c r="E344" s="44">
        <f t="shared" si="49"/>
        <v>2</v>
      </c>
      <c r="F344" s="41">
        <f t="shared" si="50"/>
        <v>1.8113615841033535</v>
      </c>
      <c r="G344" s="40">
        <f t="shared" si="51"/>
        <v>1.0201</v>
      </c>
      <c r="H344" s="25" t="str">
        <f t="shared" si="52"/>
        <v/>
      </c>
      <c r="I344" s="26" t="str">
        <f t="shared" si="53"/>
        <v/>
      </c>
      <c r="AN344" s="27" t="str">
        <f t="shared" si="55"/>
        <v/>
      </c>
      <c r="AO344" s="28" t="str">
        <f t="shared" si="54"/>
        <v/>
      </c>
    </row>
    <row r="345" spans="1:41" x14ac:dyDescent="0.25">
      <c r="A345" s="21"/>
      <c r="B345" s="38"/>
      <c r="C345" s="40">
        <f t="shared" si="47"/>
        <v>1991</v>
      </c>
      <c r="D345" s="40">
        <f t="shared" si="48"/>
        <v>30</v>
      </c>
      <c r="E345" s="44">
        <f t="shared" si="49"/>
        <v>2</v>
      </c>
      <c r="F345" s="41">
        <f t="shared" si="50"/>
        <v>1.8113615841033535</v>
      </c>
      <c r="G345" s="40">
        <f t="shared" si="51"/>
        <v>1.0201</v>
      </c>
      <c r="H345" s="27" t="str">
        <f t="shared" si="52"/>
        <v/>
      </c>
      <c r="I345" s="28" t="str">
        <f t="shared" si="53"/>
        <v/>
      </c>
      <c r="AN345" s="29" t="str">
        <f t="shared" si="55"/>
        <v/>
      </c>
      <c r="AO345" s="30" t="str">
        <f t="shared" si="54"/>
        <v/>
      </c>
    </row>
    <row r="346" spans="1:41" x14ac:dyDescent="0.25">
      <c r="A346" s="34"/>
      <c r="B346" s="37"/>
      <c r="C346" s="40">
        <f t="shared" si="47"/>
        <v>1991</v>
      </c>
      <c r="D346" s="40">
        <f t="shared" si="48"/>
        <v>30</v>
      </c>
      <c r="E346" s="44">
        <f t="shared" si="49"/>
        <v>2</v>
      </c>
      <c r="F346" s="41">
        <f t="shared" si="50"/>
        <v>1.8113615841033535</v>
      </c>
      <c r="G346" s="40">
        <f t="shared" si="51"/>
        <v>1.0201</v>
      </c>
      <c r="H346" s="25" t="str">
        <f t="shared" si="52"/>
        <v/>
      </c>
      <c r="I346" s="26" t="str">
        <f t="shared" si="53"/>
        <v/>
      </c>
      <c r="AN346" s="27" t="str">
        <f t="shared" si="55"/>
        <v/>
      </c>
      <c r="AO346" s="28" t="str">
        <f t="shared" si="54"/>
        <v/>
      </c>
    </row>
    <row r="347" spans="1:41" x14ac:dyDescent="0.25">
      <c r="A347" s="21"/>
      <c r="B347" s="38"/>
      <c r="C347" s="40">
        <f t="shared" si="47"/>
        <v>1991</v>
      </c>
      <c r="D347" s="40">
        <f t="shared" si="48"/>
        <v>30</v>
      </c>
      <c r="E347" s="44">
        <f t="shared" si="49"/>
        <v>2</v>
      </c>
      <c r="F347" s="41">
        <f t="shared" si="50"/>
        <v>1.8113615841033535</v>
      </c>
      <c r="G347" s="40">
        <f t="shared" si="51"/>
        <v>1.0201</v>
      </c>
      <c r="H347" s="27" t="str">
        <f t="shared" si="52"/>
        <v/>
      </c>
      <c r="I347" s="28" t="str">
        <f t="shared" si="53"/>
        <v/>
      </c>
      <c r="AN347" s="29" t="str">
        <f t="shared" si="55"/>
        <v/>
      </c>
      <c r="AO347" s="30" t="str">
        <f t="shared" si="54"/>
        <v/>
      </c>
    </row>
    <row r="348" spans="1:41" x14ac:dyDescent="0.25">
      <c r="A348" s="34"/>
      <c r="B348" s="37"/>
      <c r="C348" s="40">
        <f t="shared" si="47"/>
        <v>1991</v>
      </c>
      <c r="D348" s="40">
        <f t="shared" si="48"/>
        <v>30</v>
      </c>
      <c r="E348" s="44">
        <f t="shared" si="49"/>
        <v>2</v>
      </c>
      <c r="F348" s="41">
        <f t="shared" si="50"/>
        <v>1.8113615841033535</v>
      </c>
      <c r="G348" s="40">
        <f t="shared" si="51"/>
        <v>1.0201</v>
      </c>
      <c r="H348" s="25" t="str">
        <f t="shared" si="52"/>
        <v/>
      </c>
      <c r="I348" s="26" t="str">
        <f t="shared" si="53"/>
        <v/>
      </c>
      <c r="AN348" s="27" t="str">
        <f t="shared" si="55"/>
        <v/>
      </c>
      <c r="AO348" s="28" t="str">
        <f t="shared" si="54"/>
        <v/>
      </c>
    </row>
    <row r="349" spans="1:41" x14ac:dyDescent="0.25">
      <c r="A349" s="21"/>
      <c r="B349" s="38"/>
      <c r="C349" s="40">
        <f t="shared" si="47"/>
        <v>1991</v>
      </c>
      <c r="D349" s="40">
        <f t="shared" si="48"/>
        <v>30</v>
      </c>
      <c r="E349" s="44">
        <f t="shared" si="49"/>
        <v>2</v>
      </c>
      <c r="F349" s="41">
        <f t="shared" si="50"/>
        <v>1.8113615841033535</v>
      </c>
      <c r="G349" s="40">
        <f t="shared" si="51"/>
        <v>1.0201</v>
      </c>
      <c r="H349" s="27" t="str">
        <f t="shared" si="52"/>
        <v/>
      </c>
      <c r="I349" s="28" t="str">
        <f t="shared" si="53"/>
        <v/>
      </c>
      <c r="AN349" s="29" t="str">
        <f t="shared" si="55"/>
        <v/>
      </c>
      <c r="AO349" s="30" t="str">
        <f t="shared" si="54"/>
        <v/>
      </c>
    </row>
    <row r="350" spans="1:41" x14ac:dyDescent="0.25">
      <c r="A350" s="34"/>
      <c r="B350" s="37"/>
      <c r="C350" s="40">
        <f t="shared" si="47"/>
        <v>1991</v>
      </c>
      <c r="D350" s="40">
        <f t="shared" si="48"/>
        <v>30</v>
      </c>
      <c r="E350" s="44">
        <f t="shared" si="49"/>
        <v>2</v>
      </c>
      <c r="F350" s="41">
        <f t="shared" si="50"/>
        <v>1.8113615841033535</v>
      </c>
      <c r="G350" s="40">
        <f t="shared" si="51"/>
        <v>1.0201</v>
      </c>
      <c r="H350" s="25" t="str">
        <f t="shared" si="52"/>
        <v/>
      </c>
      <c r="I350" s="26" t="str">
        <f t="shared" si="53"/>
        <v/>
      </c>
      <c r="AN350" s="27" t="str">
        <f t="shared" si="55"/>
        <v/>
      </c>
      <c r="AO350" s="28" t="str">
        <f t="shared" si="54"/>
        <v/>
      </c>
    </row>
    <row r="351" spans="1:41" x14ac:dyDescent="0.25">
      <c r="A351" s="21"/>
      <c r="B351" s="38"/>
      <c r="C351" s="40">
        <f t="shared" si="47"/>
        <v>1991</v>
      </c>
      <c r="D351" s="40">
        <f t="shared" si="48"/>
        <v>30</v>
      </c>
      <c r="E351" s="44">
        <f t="shared" si="49"/>
        <v>2</v>
      </c>
      <c r="F351" s="41">
        <f t="shared" si="50"/>
        <v>1.8113615841033535</v>
      </c>
      <c r="G351" s="40">
        <f t="shared" si="51"/>
        <v>1.0201</v>
      </c>
      <c r="H351" s="27" t="str">
        <f t="shared" si="52"/>
        <v/>
      </c>
      <c r="I351" s="28" t="str">
        <f t="shared" si="53"/>
        <v/>
      </c>
      <c r="AN351" s="29" t="str">
        <f t="shared" si="55"/>
        <v/>
      </c>
      <c r="AO351" s="30" t="str">
        <f t="shared" si="54"/>
        <v/>
      </c>
    </row>
    <row r="352" spans="1:41" x14ac:dyDescent="0.25">
      <c r="A352" s="34"/>
      <c r="B352" s="37"/>
      <c r="C352" s="40">
        <f t="shared" si="47"/>
        <v>1991</v>
      </c>
      <c r="D352" s="40">
        <f t="shared" si="48"/>
        <v>30</v>
      </c>
      <c r="E352" s="44">
        <f t="shared" si="49"/>
        <v>2</v>
      </c>
      <c r="F352" s="41">
        <f t="shared" si="50"/>
        <v>1.8113615841033535</v>
      </c>
      <c r="G352" s="40">
        <f t="shared" si="51"/>
        <v>1.0201</v>
      </c>
      <c r="H352" s="25" t="str">
        <f t="shared" si="52"/>
        <v/>
      </c>
      <c r="I352" s="26" t="str">
        <f t="shared" si="53"/>
        <v/>
      </c>
      <c r="AN352" s="27" t="str">
        <f t="shared" si="55"/>
        <v/>
      </c>
      <c r="AO352" s="28" t="str">
        <f t="shared" si="54"/>
        <v/>
      </c>
    </row>
    <row r="353" spans="1:41" x14ac:dyDescent="0.25">
      <c r="A353" s="21"/>
      <c r="B353" s="38"/>
      <c r="C353" s="40">
        <f t="shared" si="47"/>
        <v>1991</v>
      </c>
      <c r="D353" s="40">
        <f t="shared" si="48"/>
        <v>30</v>
      </c>
      <c r="E353" s="44">
        <f t="shared" si="49"/>
        <v>2</v>
      </c>
      <c r="F353" s="41">
        <f t="shared" si="50"/>
        <v>1.8113615841033535</v>
      </c>
      <c r="G353" s="40">
        <f t="shared" si="51"/>
        <v>1.0201</v>
      </c>
      <c r="H353" s="27" t="str">
        <f t="shared" si="52"/>
        <v/>
      </c>
      <c r="I353" s="28" t="str">
        <f t="shared" si="53"/>
        <v/>
      </c>
      <c r="AN353" s="29" t="str">
        <f t="shared" si="55"/>
        <v/>
      </c>
      <c r="AO353" s="30" t="str">
        <f t="shared" si="54"/>
        <v/>
      </c>
    </row>
    <row r="354" spans="1:41" x14ac:dyDescent="0.25">
      <c r="A354" s="34"/>
      <c r="B354" s="37"/>
      <c r="C354" s="40">
        <f t="shared" si="47"/>
        <v>1991</v>
      </c>
      <c r="D354" s="40">
        <f t="shared" si="48"/>
        <v>30</v>
      </c>
      <c r="E354" s="44">
        <f t="shared" si="49"/>
        <v>2</v>
      </c>
      <c r="F354" s="41">
        <f t="shared" si="50"/>
        <v>1.8113615841033535</v>
      </c>
      <c r="G354" s="40">
        <f t="shared" si="51"/>
        <v>1.0201</v>
      </c>
      <c r="H354" s="25" t="str">
        <f t="shared" si="52"/>
        <v/>
      </c>
      <c r="I354" s="26" t="str">
        <f t="shared" si="53"/>
        <v/>
      </c>
      <c r="AN354" s="27" t="str">
        <f t="shared" si="55"/>
        <v/>
      </c>
      <c r="AO354" s="28" t="str">
        <f t="shared" si="54"/>
        <v/>
      </c>
    </row>
    <row r="355" spans="1:41" x14ac:dyDescent="0.25">
      <c r="A355" s="21"/>
      <c r="B355" s="38"/>
      <c r="C355" s="40">
        <f t="shared" si="47"/>
        <v>1991</v>
      </c>
      <c r="D355" s="40">
        <f t="shared" si="48"/>
        <v>30</v>
      </c>
      <c r="E355" s="44">
        <f t="shared" si="49"/>
        <v>2</v>
      </c>
      <c r="F355" s="41">
        <f t="shared" si="50"/>
        <v>1.8113615841033535</v>
      </c>
      <c r="G355" s="40">
        <f t="shared" si="51"/>
        <v>1.0201</v>
      </c>
      <c r="H355" s="27" t="str">
        <f t="shared" si="52"/>
        <v/>
      </c>
      <c r="I355" s="28" t="str">
        <f t="shared" si="53"/>
        <v/>
      </c>
      <c r="AN355" s="29" t="str">
        <f t="shared" si="55"/>
        <v/>
      </c>
      <c r="AO355" s="30" t="str">
        <f t="shared" si="54"/>
        <v/>
      </c>
    </row>
    <row r="356" spans="1:41" x14ac:dyDescent="0.25">
      <c r="A356" s="34"/>
      <c r="B356" s="37"/>
      <c r="C356" s="40">
        <f t="shared" si="47"/>
        <v>1991</v>
      </c>
      <c r="D356" s="40">
        <f t="shared" si="48"/>
        <v>30</v>
      </c>
      <c r="E356" s="44">
        <f t="shared" si="49"/>
        <v>2</v>
      </c>
      <c r="F356" s="41">
        <f t="shared" si="50"/>
        <v>1.8113615841033535</v>
      </c>
      <c r="G356" s="40">
        <f t="shared" si="51"/>
        <v>1.0201</v>
      </c>
      <c r="H356" s="25" t="str">
        <f t="shared" si="52"/>
        <v/>
      </c>
      <c r="I356" s="26" t="str">
        <f t="shared" si="53"/>
        <v/>
      </c>
      <c r="AN356" s="27" t="str">
        <f t="shared" si="55"/>
        <v/>
      </c>
      <c r="AO356" s="28" t="str">
        <f t="shared" si="54"/>
        <v/>
      </c>
    </row>
    <row r="357" spans="1:41" x14ac:dyDescent="0.25">
      <c r="A357" s="21"/>
      <c r="B357" s="38"/>
      <c r="C357" s="40">
        <f t="shared" si="47"/>
        <v>1991</v>
      </c>
      <c r="D357" s="40">
        <f t="shared" si="48"/>
        <v>30</v>
      </c>
      <c r="E357" s="44">
        <f t="shared" si="49"/>
        <v>2</v>
      </c>
      <c r="F357" s="41">
        <f t="shared" si="50"/>
        <v>1.8113615841033535</v>
      </c>
      <c r="G357" s="40">
        <f t="shared" si="51"/>
        <v>1.0201</v>
      </c>
      <c r="H357" s="27" t="str">
        <f t="shared" si="52"/>
        <v/>
      </c>
      <c r="I357" s="28" t="str">
        <f t="shared" si="53"/>
        <v/>
      </c>
      <c r="AN357" s="29" t="str">
        <f t="shared" si="55"/>
        <v/>
      </c>
      <c r="AO357" s="30" t="str">
        <f t="shared" si="54"/>
        <v/>
      </c>
    </row>
    <row r="358" spans="1:41" x14ac:dyDescent="0.25">
      <c r="A358" s="34"/>
      <c r="B358" s="37"/>
      <c r="C358" s="40">
        <f t="shared" si="47"/>
        <v>1991</v>
      </c>
      <c r="D358" s="40">
        <f t="shared" si="48"/>
        <v>30</v>
      </c>
      <c r="E358" s="44">
        <f t="shared" si="49"/>
        <v>2</v>
      </c>
      <c r="F358" s="41">
        <f t="shared" si="50"/>
        <v>1.8113615841033535</v>
      </c>
      <c r="G358" s="40">
        <f t="shared" si="51"/>
        <v>1.0201</v>
      </c>
      <c r="H358" s="25" t="str">
        <f t="shared" si="52"/>
        <v/>
      </c>
      <c r="I358" s="26" t="str">
        <f t="shared" si="53"/>
        <v/>
      </c>
      <c r="AN358" s="27" t="str">
        <f t="shared" si="55"/>
        <v/>
      </c>
      <c r="AO358" s="28" t="str">
        <f t="shared" si="54"/>
        <v/>
      </c>
    </row>
    <row r="359" spans="1:41" x14ac:dyDescent="0.25">
      <c r="A359" s="21"/>
      <c r="B359" s="38"/>
      <c r="C359" s="40">
        <f t="shared" si="47"/>
        <v>1991</v>
      </c>
      <c r="D359" s="40">
        <f t="shared" si="48"/>
        <v>30</v>
      </c>
      <c r="E359" s="44">
        <f t="shared" si="49"/>
        <v>2</v>
      </c>
      <c r="F359" s="41">
        <f t="shared" si="50"/>
        <v>1.8113615841033535</v>
      </c>
      <c r="G359" s="40">
        <f t="shared" si="51"/>
        <v>1.0201</v>
      </c>
      <c r="H359" s="27" t="str">
        <f t="shared" si="52"/>
        <v/>
      </c>
      <c r="I359" s="28" t="str">
        <f t="shared" si="53"/>
        <v/>
      </c>
      <c r="AN359" s="29" t="str">
        <f t="shared" si="55"/>
        <v/>
      </c>
      <c r="AO359" s="30" t="str">
        <f t="shared" si="54"/>
        <v/>
      </c>
    </row>
    <row r="360" spans="1:41" x14ac:dyDescent="0.25">
      <c r="A360" s="34"/>
      <c r="B360" s="37"/>
      <c r="C360" s="40">
        <f t="shared" si="47"/>
        <v>1991</v>
      </c>
      <c r="D360" s="40">
        <f t="shared" si="48"/>
        <v>30</v>
      </c>
      <c r="E360" s="44">
        <f t="shared" si="49"/>
        <v>2</v>
      </c>
      <c r="F360" s="41">
        <f t="shared" si="50"/>
        <v>1.8113615841033535</v>
      </c>
      <c r="G360" s="40">
        <f t="shared" si="51"/>
        <v>1.0201</v>
      </c>
      <c r="H360" s="25" t="str">
        <f t="shared" si="52"/>
        <v/>
      </c>
      <c r="I360" s="26" t="str">
        <f t="shared" si="53"/>
        <v/>
      </c>
      <c r="AN360" s="27" t="str">
        <f t="shared" si="55"/>
        <v/>
      </c>
      <c r="AO360" s="28" t="str">
        <f t="shared" si="54"/>
        <v/>
      </c>
    </row>
    <row r="361" spans="1:41" x14ac:dyDescent="0.25">
      <c r="A361" s="21"/>
      <c r="B361" s="38"/>
      <c r="C361" s="40">
        <f t="shared" si="47"/>
        <v>1991</v>
      </c>
      <c r="D361" s="40">
        <f t="shared" si="48"/>
        <v>30</v>
      </c>
      <c r="E361" s="44">
        <f t="shared" si="49"/>
        <v>2</v>
      </c>
      <c r="F361" s="41">
        <f t="shared" si="50"/>
        <v>1.8113615841033535</v>
      </c>
      <c r="G361" s="40">
        <f t="shared" si="51"/>
        <v>1.0201</v>
      </c>
      <c r="H361" s="27" t="str">
        <f t="shared" si="52"/>
        <v/>
      </c>
      <c r="I361" s="28" t="str">
        <f t="shared" si="53"/>
        <v/>
      </c>
      <c r="AN361" s="29" t="str">
        <f t="shared" si="55"/>
        <v/>
      </c>
      <c r="AO361" s="30" t="str">
        <f t="shared" si="54"/>
        <v/>
      </c>
    </row>
    <row r="362" spans="1:41" x14ac:dyDescent="0.25">
      <c r="A362" s="34"/>
      <c r="B362" s="37"/>
      <c r="C362" s="40">
        <f t="shared" si="47"/>
        <v>1991</v>
      </c>
      <c r="D362" s="40">
        <f t="shared" si="48"/>
        <v>30</v>
      </c>
      <c r="E362" s="44">
        <f t="shared" si="49"/>
        <v>2</v>
      </c>
      <c r="F362" s="41">
        <f t="shared" si="50"/>
        <v>1.8113615841033535</v>
      </c>
      <c r="G362" s="40">
        <f t="shared" si="51"/>
        <v>1.0201</v>
      </c>
      <c r="H362" s="25" t="str">
        <f t="shared" si="52"/>
        <v/>
      </c>
      <c r="I362" s="26" t="str">
        <f t="shared" si="53"/>
        <v/>
      </c>
      <c r="AN362" s="27" t="str">
        <f t="shared" si="55"/>
        <v/>
      </c>
      <c r="AO362" s="28" t="str">
        <f t="shared" si="54"/>
        <v/>
      </c>
    </row>
    <row r="363" spans="1:41" x14ac:dyDescent="0.25">
      <c r="A363" s="21"/>
      <c r="B363" s="38"/>
      <c r="C363" s="40">
        <f t="shared" si="47"/>
        <v>1991</v>
      </c>
      <c r="D363" s="40">
        <f t="shared" si="48"/>
        <v>30</v>
      </c>
      <c r="E363" s="44">
        <f t="shared" si="49"/>
        <v>2</v>
      </c>
      <c r="F363" s="41">
        <f t="shared" si="50"/>
        <v>1.8113615841033535</v>
      </c>
      <c r="G363" s="40">
        <f t="shared" si="51"/>
        <v>1.0201</v>
      </c>
      <c r="H363" s="27" t="str">
        <f t="shared" si="52"/>
        <v/>
      </c>
      <c r="I363" s="28" t="str">
        <f t="shared" si="53"/>
        <v/>
      </c>
      <c r="AN363" s="29" t="str">
        <f t="shared" si="55"/>
        <v/>
      </c>
      <c r="AO363" s="30" t="str">
        <f t="shared" si="54"/>
        <v/>
      </c>
    </row>
    <row r="364" spans="1:41" x14ac:dyDescent="0.25">
      <c r="A364" s="34"/>
      <c r="B364" s="37"/>
      <c r="C364" s="40">
        <f t="shared" si="47"/>
        <v>1991</v>
      </c>
      <c r="D364" s="40">
        <f t="shared" si="48"/>
        <v>30</v>
      </c>
      <c r="E364" s="44">
        <f t="shared" si="49"/>
        <v>2</v>
      </c>
      <c r="F364" s="41">
        <f t="shared" si="50"/>
        <v>1.8113615841033535</v>
      </c>
      <c r="G364" s="40">
        <f t="shared" si="51"/>
        <v>1.0201</v>
      </c>
      <c r="H364" s="25" t="str">
        <f t="shared" si="52"/>
        <v/>
      </c>
      <c r="I364" s="26" t="str">
        <f t="shared" si="53"/>
        <v/>
      </c>
      <c r="AN364" s="27" t="str">
        <f t="shared" si="55"/>
        <v/>
      </c>
      <c r="AO364" s="28" t="str">
        <f t="shared" si="54"/>
        <v/>
      </c>
    </row>
    <row r="365" spans="1:41" x14ac:dyDescent="0.25">
      <c r="A365" s="21"/>
      <c r="B365" s="38"/>
      <c r="C365" s="40">
        <f t="shared" si="47"/>
        <v>1991</v>
      </c>
      <c r="D365" s="40">
        <f t="shared" si="48"/>
        <v>30</v>
      </c>
      <c r="E365" s="44">
        <f t="shared" si="49"/>
        <v>2</v>
      </c>
      <c r="F365" s="41">
        <f t="shared" si="50"/>
        <v>1.8113615841033535</v>
      </c>
      <c r="G365" s="40">
        <f t="shared" si="51"/>
        <v>1.0201</v>
      </c>
      <c r="H365" s="27" t="str">
        <f t="shared" si="52"/>
        <v/>
      </c>
      <c r="I365" s="28" t="str">
        <f t="shared" si="53"/>
        <v/>
      </c>
      <c r="AN365" s="29" t="str">
        <f t="shared" si="55"/>
        <v/>
      </c>
      <c r="AO365" s="30" t="str">
        <f t="shared" si="54"/>
        <v/>
      </c>
    </row>
    <row r="366" spans="1:41" x14ac:dyDescent="0.25">
      <c r="A366" s="34"/>
      <c r="B366" s="37"/>
      <c r="C366" s="40">
        <f t="shared" si="47"/>
        <v>1991</v>
      </c>
      <c r="D366" s="40">
        <f t="shared" si="48"/>
        <v>30</v>
      </c>
      <c r="E366" s="44">
        <f t="shared" si="49"/>
        <v>2</v>
      </c>
      <c r="F366" s="41">
        <f t="shared" si="50"/>
        <v>1.8113615841033535</v>
      </c>
      <c r="G366" s="40">
        <f t="shared" si="51"/>
        <v>1.0201</v>
      </c>
      <c r="H366" s="25" t="str">
        <f t="shared" si="52"/>
        <v/>
      </c>
      <c r="I366" s="26" t="str">
        <f t="shared" si="53"/>
        <v/>
      </c>
      <c r="AN366" s="27" t="str">
        <f t="shared" si="55"/>
        <v/>
      </c>
      <c r="AO366" s="28" t="str">
        <f t="shared" si="54"/>
        <v/>
      </c>
    </row>
    <row r="367" spans="1:41" x14ac:dyDescent="0.25">
      <c r="A367" s="21"/>
      <c r="B367" s="38"/>
      <c r="C367" s="40">
        <f t="shared" si="47"/>
        <v>1991</v>
      </c>
      <c r="D367" s="40">
        <f t="shared" si="48"/>
        <v>30</v>
      </c>
      <c r="E367" s="44">
        <f t="shared" si="49"/>
        <v>2</v>
      </c>
      <c r="F367" s="41">
        <f t="shared" si="50"/>
        <v>1.8113615841033535</v>
      </c>
      <c r="G367" s="40">
        <f t="shared" si="51"/>
        <v>1.0201</v>
      </c>
      <c r="H367" s="27" t="str">
        <f t="shared" si="52"/>
        <v/>
      </c>
      <c r="I367" s="28" t="str">
        <f t="shared" si="53"/>
        <v/>
      </c>
      <c r="AN367" s="29" t="str">
        <f t="shared" si="55"/>
        <v/>
      </c>
      <c r="AO367" s="30" t="str">
        <f t="shared" si="54"/>
        <v/>
      </c>
    </row>
    <row r="368" spans="1:41" x14ac:dyDescent="0.25">
      <c r="A368" s="34"/>
      <c r="B368" s="37"/>
      <c r="C368" s="40">
        <f t="shared" si="47"/>
        <v>1991</v>
      </c>
      <c r="D368" s="40">
        <f t="shared" si="48"/>
        <v>30</v>
      </c>
      <c r="E368" s="44">
        <f t="shared" si="49"/>
        <v>2</v>
      </c>
      <c r="F368" s="41">
        <f t="shared" si="50"/>
        <v>1.8113615841033535</v>
      </c>
      <c r="G368" s="40">
        <f t="shared" si="51"/>
        <v>1.0201</v>
      </c>
      <c r="H368" s="25" t="str">
        <f t="shared" si="52"/>
        <v/>
      </c>
      <c r="I368" s="26" t="str">
        <f t="shared" si="53"/>
        <v/>
      </c>
      <c r="AN368" s="27" t="str">
        <f t="shared" si="55"/>
        <v/>
      </c>
      <c r="AO368" s="28" t="str">
        <f t="shared" si="54"/>
        <v/>
      </c>
    </row>
    <row r="369" spans="1:41" x14ac:dyDescent="0.25">
      <c r="A369" s="21"/>
      <c r="B369" s="38"/>
      <c r="C369" s="40">
        <f t="shared" si="47"/>
        <v>1991</v>
      </c>
      <c r="D369" s="40">
        <f t="shared" si="48"/>
        <v>30</v>
      </c>
      <c r="E369" s="44">
        <f t="shared" si="49"/>
        <v>2</v>
      </c>
      <c r="F369" s="41">
        <f t="shared" si="50"/>
        <v>1.8113615841033535</v>
      </c>
      <c r="G369" s="40">
        <f t="shared" si="51"/>
        <v>1.0201</v>
      </c>
      <c r="H369" s="27" t="str">
        <f t="shared" si="52"/>
        <v/>
      </c>
      <c r="I369" s="28" t="str">
        <f t="shared" si="53"/>
        <v/>
      </c>
      <c r="AN369" s="29" t="str">
        <f t="shared" si="55"/>
        <v/>
      </c>
      <c r="AO369" s="30" t="str">
        <f t="shared" si="54"/>
        <v/>
      </c>
    </row>
    <row r="370" spans="1:41" x14ac:dyDescent="0.25">
      <c r="A370" s="34"/>
      <c r="B370" s="37"/>
      <c r="C370" s="40">
        <f t="shared" si="47"/>
        <v>1991</v>
      </c>
      <c r="D370" s="40">
        <f t="shared" si="48"/>
        <v>30</v>
      </c>
      <c r="E370" s="44">
        <f t="shared" si="49"/>
        <v>2</v>
      </c>
      <c r="F370" s="41">
        <f t="shared" si="50"/>
        <v>1.8113615841033535</v>
      </c>
      <c r="G370" s="40">
        <f t="shared" si="51"/>
        <v>1.0201</v>
      </c>
      <c r="H370" s="25" t="str">
        <f t="shared" si="52"/>
        <v/>
      </c>
      <c r="I370" s="26" t="str">
        <f t="shared" si="53"/>
        <v/>
      </c>
      <c r="AN370" s="27" t="str">
        <f t="shared" si="55"/>
        <v/>
      </c>
      <c r="AO370" s="28" t="str">
        <f t="shared" si="54"/>
        <v/>
      </c>
    </row>
    <row r="371" spans="1:41" x14ac:dyDescent="0.25">
      <c r="A371" s="21"/>
      <c r="B371" s="38"/>
      <c r="C371" s="40">
        <f t="shared" si="47"/>
        <v>1991</v>
      </c>
      <c r="D371" s="40">
        <f t="shared" si="48"/>
        <v>30</v>
      </c>
      <c r="E371" s="44">
        <f t="shared" si="49"/>
        <v>2</v>
      </c>
      <c r="F371" s="41">
        <f t="shared" si="50"/>
        <v>1.8113615841033535</v>
      </c>
      <c r="G371" s="40">
        <f t="shared" si="51"/>
        <v>1.0201</v>
      </c>
      <c r="H371" s="27" t="str">
        <f t="shared" si="52"/>
        <v/>
      </c>
      <c r="I371" s="28" t="str">
        <f t="shared" si="53"/>
        <v/>
      </c>
      <c r="AN371" s="29" t="str">
        <f t="shared" si="55"/>
        <v/>
      </c>
      <c r="AO371" s="30" t="str">
        <f t="shared" si="54"/>
        <v/>
      </c>
    </row>
    <row r="372" spans="1:41" x14ac:dyDescent="0.25">
      <c r="A372" s="34"/>
      <c r="B372" s="37"/>
      <c r="C372" s="40">
        <f t="shared" si="47"/>
        <v>1991</v>
      </c>
      <c r="D372" s="40">
        <f t="shared" si="48"/>
        <v>30</v>
      </c>
      <c r="E372" s="44">
        <f t="shared" si="49"/>
        <v>2</v>
      </c>
      <c r="F372" s="41">
        <f t="shared" si="50"/>
        <v>1.8113615841033535</v>
      </c>
      <c r="G372" s="40">
        <f t="shared" si="51"/>
        <v>1.0201</v>
      </c>
      <c r="H372" s="25" t="str">
        <f t="shared" si="52"/>
        <v/>
      </c>
      <c r="I372" s="26" t="str">
        <f t="shared" si="53"/>
        <v/>
      </c>
      <c r="AN372" s="27" t="str">
        <f t="shared" si="55"/>
        <v/>
      </c>
      <c r="AO372" s="28" t="str">
        <f t="shared" si="54"/>
        <v/>
      </c>
    </row>
    <row r="373" spans="1:41" x14ac:dyDescent="0.25">
      <c r="A373" s="21"/>
      <c r="B373" s="38"/>
      <c r="C373" s="40">
        <f t="shared" si="47"/>
        <v>1991</v>
      </c>
      <c r="D373" s="40">
        <f t="shared" si="48"/>
        <v>30</v>
      </c>
      <c r="E373" s="44">
        <f t="shared" si="49"/>
        <v>2</v>
      </c>
      <c r="F373" s="41">
        <f t="shared" si="50"/>
        <v>1.8113615841033535</v>
      </c>
      <c r="G373" s="40">
        <f t="shared" si="51"/>
        <v>1.0201</v>
      </c>
      <c r="H373" s="27" t="str">
        <f t="shared" si="52"/>
        <v/>
      </c>
      <c r="I373" s="28" t="str">
        <f t="shared" si="53"/>
        <v/>
      </c>
      <c r="AN373" s="29" t="str">
        <f t="shared" si="55"/>
        <v/>
      </c>
      <c r="AO373" s="30" t="str">
        <f t="shared" si="54"/>
        <v/>
      </c>
    </row>
    <row r="374" spans="1:41" x14ac:dyDescent="0.25">
      <c r="A374" s="34"/>
      <c r="B374" s="37"/>
      <c r="C374" s="40">
        <f t="shared" si="47"/>
        <v>1991</v>
      </c>
      <c r="D374" s="40">
        <f t="shared" si="48"/>
        <v>30</v>
      </c>
      <c r="E374" s="44">
        <f t="shared" si="49"/>
        <v>2</v>
      </c>
      <c r="F374" s="41">
        <f t="shared" si="50"/>
        <v>1.8113615841033535</v>
      </c>
      <c r="G374" s="40">
        <f t="shared" si="51"/>
        <v>1.0201</v>
      </c>
      <c r="H374" s="25" t="str">
        <f t="shared" si="52"/>
        <v/>
      </c>
      <c r="I374" s="26" t="str">
        <f t="shared" si="53"/>
        <v/>
      </c>
      <c r="AN374" s="27" t="str">
        <f t="shared" si="55"/>
        <v/>
      </c>
      <c r="AO374" s="28" t="str">
        <f t="shared" si="54"/>
        <v/>
      </c>
    </row>
    <row r="375" spans="1:41" x14ac:dyDescent="0.25">
      <c r="A375" s="21"/>
      <c r="B375" s="38"/>
      <c r="C375" s="40">
        <f t="shared" si="47"/>
        <v>1991</v>
      </c>
      <c r="D375" s="40">
        <f t="shared" si="48"/>
        <v>30</v>
      </c>
      <c r="E375" s="44">
        <f t="shared" si="49"/>
        <v>2</v>
      </c>
      <c r="F375" s="41">
        <f t="shared" si="50"/>
        <v>1.8113615841033535</v>
      </c>
      <c r="G375" s="40">
        <f t="shared" si="51"/>
        <v>1.0201</v>
      </c>
      <c r="H375" s="27" t="str">
        <f t="shared" si="52"/>
        <v/>
      </c>
      <c r="I375" s="28" t="str">
        <f t="shared" si="53"/>
        <v/>
      </c>
      <c r="AN375" s="29" t="str">
        <f t="shared" si="55"/>
        <v/>
      </c>
      <c r="AO375" s="30" t="str">
        <f t="shared" si="54"/>
        <v/>
      </c>
    </row>
    <row r="376" spans="1:41" x14ac:dyDescent="0.25">
      <c r="A376" s="34"/>
      <c r="B376" s="37"/>
      <c r="C376" s="40">
        <f t="shared" si="47"/>
        <v>1991</v>
      </c>
      <c r="D376" s="40">
        <f t="shared" si="48"/>
        <v>30</v>
      </c>
      <c r="E376" s="44">
        <f t="shared" si="49"/>
        <v>2</v>
      </c>
      <c r="F376" s="41">
        <f t="shared" si="50"/>
        <v>1.8113615841033535</v>
      </c>
      <c r="G376" s="40">
        <f t="shared" si="51"/>
        <v>1.0201</v>
      </c>
      <c r="H376" s="25" t="str">
        <f t="shared" si="52"/>
        <v/>
      </c>
      <c r="I376" s="26" t="str">
        <f t="shared" si="53"/>
        <v/>
      </c>
      <c r="AN376" s="27" t="str">
        <f t="shared" si="55"/>
        <v/>
      </c>
      <c r="AO376" s="28" t="str">
        <f t="shared" si="54"/>
        <v/>
      </c>
    </row>
    <row r="377" spans="1:41" x14ac:dyDescent="0.25">
      <c r="A377" s="21"/>
      <c r="B377" s="38"/>
      <c r="C377" s="40">
        <f t="shared" si="47"/>
        <v>1991</v>
      </c>
      <c r="D377" s="40">
        <f t="shared" si="48"/>
        <v>30</v>
      </c>
      <c r="E377" s="44">
        <f t="shared" si="49"/>
        <v>2</v>
      </c>
      <c r="F377" s="41">
        <f t="shared" si="50"/>
        <v>1.8113615841033535</v>
      </c>
      <c r="G377" s="40">
        <f t="shared" si="51"/>
        <v>1.0201</v>
      </c>
      <c r="H377" s="27" t="str">
        <f t="shared" si="52"/>
        <v/>
      </c>
      <c r="I377" s="28" t="str">
        <f t="shared" si="53"/>
        <v/>
      </c>
      <c r="AN377" s="29" t="str">
        <f t="shared" si="55"/>
        <v/>
      </c>
      <c r="AO377" s="30" t="str">
        <f t="shared" si="54"/>
        <v/>
      </c>
    </row>
    <row r="378" spans="1:41" x14ac:dyDescent="0.25">
      <c r="A378" s="34"/>
      <c r="B378" s="37"/>
      <c r="C378" s="40">
        <f t="shared" si="47"/>
        <v>1991</v>
      </c>
      <c r="D378" s="40">
        <f t="shared" si="48"/>
        <v>30</v>
      </c>
      <c r="E378" s="44">
        <f t="shared" si="49"/>
        <v>2</v>
      </c>
      <c r="F378" s="41">
        <f t="shared" si="50"/>
        <v>1.8113615841033535</v>
      </c>
      <c r="G378" s="40">
        <f t="shared" si="51"/>
        <v>1.0201</v>
      </c>
      <c r="H378" s="25" t="str">
        <f t="shared" si="52"/>
        <v/>
      </c>
      <c r="I378" s="26" t="str">
        <f t="shared" si="53"/>
        <v/>
      </c>
      <c r="AN378" s="27" t="str">
        <f t="shared" si="55"/>
        <v/>
      </c>
      <c r="AO378" s="28" t="str">
        <f t="shared" si="54"/>
        <v/>
      </c>
    </row>
    <row r="379" spans="1:41" x14ac:dyDescent="0.25">
      <c r="A379" s="21"/>
      <c r="B379" s="38"/>
      <c r="C379" s="40">
        <f t="shared" si="47"/>
        <v>1991</v>
      </c>
      <c r="D379" s="40">
        <f t="shared" si="48"/>
        <v>30</v>
      </c>
      <c r="E379" s="44">
        <f t="shared" si="49"/>
        <v>2</v>
      </c>
      <c r="F379" s="41">
        <f t="shared" si="50"/>
        <v>1.8113615841033535</v>
      </c>
      <c r="G379" s="40">
        <f t="shared" si="51"/>
        <v>1.0201</v>
      </c>
      <c r="H379" s="27" t="str">
        <f t="shared" si="52"/>
        <v/>
      </c>
      <c r="I379" s="28" t="str">
        <f t="shared" si="53"/>
        <v/>
      </c>
      <c r="AN379" s="29" t="str">
        <f t="shared" si="55"/>
        <v/>
      </c>
      <c r="AO379" s="30" t="str">
        <f t="shared" si="54"/>
        <v/>
      </c>
    </row>
    <row r="380" spans="1:41" x14ac:dyDescent="0.25">
      <c r="A380" s="34"/>
      <c r="B380" s="37"/>
      <c r="C380" s="40">
        <f t="shared" si="47"/>
        <v>1991</v>
      </c>
      <c r="D380" s="40">
        <f t="shared" si="48"/>
        <v>30</v>
      </c>
      <c r="E380" s="44">
        <f t="shared" si="49"/>
        <v>2</v>
      </c>
      <c r="F380" s="41">
        <f t="shared" si="50"/>
        <v>1.8113615841033535</v>
      </c>
      <c r="G380" s="40">
        <f t="shared" si="51"/>
        <v>1.0201</v>
      </c>
      <c r="H380" s="25" t="str">
        <f t="shared" si="52"/>
        <v/>
      </c>
      <c r="I380" s="26" t="str">
        <f t="shared" si="53"/>
        <v/>
      </c>
      <c r="AN380" s="27" t="str">
        <f t="shared" si="55"/>
        <v/>
      </c>
      <c r="AO380" s="28" t="str">
        <f t="shared" si="54"/>
        <v/>
      </c>
    </row>
    <row r="381" spans="1:41" x14ac:dyDescent="0.25">
      <c r="A381" s="21"/>
      <c r="B381" s="38"/>
      <c r="C381" s="40">
        <f t="shared" si="47"/>
        <v>1991</v>
      </c>
      <c r="D381" s="40">
        <f t="shared" si="48"/>
        <v>30</v>
      </c>
      <c r="E381" s="44">
        <f t="shared" si="49"/>
        <v>2</v>
      </c>
      <c r="F381" s="41">
        <f t="shared" si="50"/>
        <v>1.8113615841033535</v>
      </c>
      <c r="G381" s="40">
        <f t="shared" si="51"/>
        <v>1.0201</v>
      </c>
      <c r="H381" s="27" t="str">
        <f t="shared" si="52"/>
        <v/>
      </c>
      <c r="I381" s="28" t="str">
        <f t="shared" si="53"/>
        <v/>
      </c>
      <c r="AN381" s="29" t="str">
        <f t="shared" si="55"/>
        <v/>
      </c>
      <c r="AO381" s="30" t="str">
        <f t="shared" si="54"/>
        <v/>
      </c>
    </row>
    <row r="382" spans="1:41" x14ac:dyDescent="0.25">
      <c r="A382" s="34"/>
      <c r="B382" s="37"/>
      <c r="C382" s="40">
        <f t="shared" si="47"/>
        <v>1991</v>
      </c>
      <c r="D382" s="40">
        <f t="shared" si="48"/>
        <v>30</v>
      </c>
      <c r="E382" s="44">
        <f t="shared" si="49"/>
        <v>2</v>
      </c>
      <c r="F382" s="41">
        <f t="shared" si="50"/>
        <v>1.8113615841033535</v>
      </c>
      <c r="G382" s="40">
        <f t="shared" si="51"/>
        <v>1.0201</v>
      </c>
      <c r="H382" s="25" t="str">
        <f t="shared" si="52"/>
        <v/>
      </c>
      <c r="I382" s="26" t="str">
        <f t="shared" si="53"/>
        <v/>
      </c>
      <c r="AN382" s="27" t="str">
        <f t="shared" si="55"/>
        <v/>
      </c>
      <c r="AO382" s="28" t="str">
        <f t="shared" si="54"/>
        <v/>
      </c>
    </row>
    <row r="383" spans="1:41" x14ac:dyDescent="0.25">
      <c r="A383" s="21"/>
      <c r="B383" s="38"/>
      <c r="C383" s="40">
        <f t="shared" si="47"/>
        <v>1991</v>
      </c>
      <c r="D383" s="40">
        <f t="shared" si="48"/>
        <v>30</v>
      </c>
      <c r="E383" s="44">
        <f t="shared" si="49"/>
        <v>2</v>
      </c>
      <c r="F383" s="41">
        <f t="shared" si="50"/>
        <v>1.8113615841033535</v>
      </c>
      <c r="G383" s="40">
        <f t="shared" si="51"/>
        <v>1.0201</v>
      </c>
      <c r="H383" s="27" t="str">
        <f t="shared" si="52"/>
        <v/>
      </c>
      <c r="I383" s="28" t="str">
        <f t="shared" si="53"/>
        <v/>
      </c>
      <c r="AN383" s="29" t="str">
        <f t="shared" si="55"/>
        <v/>
      </c>
      <c r="AO383" s="30" t="str">
        <f t="shared" si="54"/>
        <v/>
      </c>
    </row>
    <row r="384" spans="1:41" x14ac:dyDescent="0.25">
      <c r="A384" s="34"/>
      <c r="B384" s="37"/>
      <c r="C384" s="40">
        <f t="shared" si="47"/>
        <v>1991</v>
      </c>
      <c r="D384" s="40">
        <f t="shared" si="48"/>
        <v>30</v>
      </c>
      <c r="E384" s="44">
        <f t="shared" si="49"/>
        <v>2</v>
      </c>
      <c r="F384" s="41">
        <f t="shared" si="50"/>
        <v>1.8113615841033535</v>
      </c>
      <c r="G384" s="40">
        <f t="shared" si="51"/>
        <v>1.0201</v>
      </c>
      <c r="H384" s="25" t="str">
        <f t="shared" si="52"/>
        <v/>
      </c>
      <c r="I384" s="26" t="str">
        <f t="shared" si="53"/>
        <v/>
      </c>
      <c r="AN384" s="27" t="str">
        <f t="shared" si="55"/>
        <v/>
      </c>
      <c r="AO384" s="28" t="str">
        <f t="shared" si="54"/>
        <v/>
      </c>
    </row>
    <row r="385" spans="1:41" x14ac:dyDescent="0.25">
      <c r="A385" s="21"/>
      <c r="B385" s="38"/>
      <c r="C385" s="40">
        <f t="shared" si="47"/>
        <v>1991</v>
      </c>
      <c r="D385" s="40">
        <f t="shared" si="48"/>
        <v>30</v>
      </c>
      <c r="E385" s="44">
        <f t="shared" si="49"/>
        <v>2</v>
      </c>
      <c r="F385" s="41">
        <f t="shared" si="50"/>
        <v>1.8113615841033535</v>
      </c>
      <c r="G385" s="40">
        <f t="shared" si="51"/>
        <v>1.0201</v>
      </c>
      <c r="H385" s="27" t="str">
        <f t="shared" si="52"/>
        <v/>
      </c>
      <c r="I385" s="28" t="str">
        <f t="shared" si="53"/>
        <v/>
      </c>
      <c r="AN385" s="29" t="str">
        <f t="shared" si="55"/>
        <v/>
      </c>
      <c r="AO385" s="30" t="str">
        <f t="shared" si="54"/>
        <v/>
      </c>
    </row>
    <row r="386" spans="1:41" x14ac:dyDescent="0.25">
      <c r="A386" s="34"/>
      <c r="B386" s="37"/>
      <c r="C386" s="40">
        <f t="shared" si="47"/>
        <v>1991</v>
      </c>
      <c r="D386" s="40">
        <f t="shared" si="48"/>
        <v>30</v>
      </c>
      <c r="E386" s="44">
        <f t="shared" si="49"/>
        <v>2</v>
      </c>
      <c r="F386" s="41">
        <f t="shared" si="50"/>
        <v>1.8113615841033535</v>
      </c>
      <c r="G386" s="40">
        <f t="shared" si="51"/>
        <v>1.0201</v>
      </c>
      <c r="H386" s="25" t="str">
        <f t="shared" si="52"/>
        <v/>
      </c>
      <c r="I386" s="26" t="str">
        <f t="shared" si="53"/>
        <v/>
      </c>
      <c r="AN386" s="27" t="str">
        <f t="shared" si="55"/>
        <v/>
      </c>
      <c r="AO386" s="28" t="str">
        <f t="shared" si="54"/>
        <v/>
      </c>
    </row>
    <row r="387" spans="1:41" x14ac:dyDescent="0.25">
      <c r="A387" s="21"/>
      <c r="B387" s="38"/>
      <c r="C387" s="40">
        <f t="shared" si="47"/>
        <v>1991</v>
      </c>
      <c r="D387" s="40">
        <f t="shared" si="48"/>
        <v>30</v>
      </c>
      <c r="E387" s="44">
        <f t="shared" si="49"/>
        <v>2</v>
      </c>
      <c r="F387" s="41">
        <f t="shared" si="50"/>
        <v>1.8113615841033535</v>
      </c>
      <c r="G387" s="40">
        <f t="shared" si="51"/>
        <v>1.0201</v>
      </c>
      <c r="H387" s="27" t="str">
        <f t="shared" si="52"/>
        <v/>
      </c>
      <c r="I387" s="28" t="str">
        <f t="shared" si="53"/>
        <v/>
      </c>
      <c r="AN387" s="29" t="str">
        <f t="shared" si="55"/>
        <v/>
      </c>
      <c r="AO387" s="30" t="str">
        <f t="shared" si="54"/>
        <v/>
      </c>
    </row>
    <row r="388" spans="1:41" x14ac:dyDescent="0.25">
      <c r="A388" s="34"/>
      <c r="B388" s="37"/>
      <c r="C388" s="40">
        <f t="shared" si="47"/>
        <v>1991</v>
      </c>
      <c r="D388" s="40">
        <f t="shared" si="48"/>
        <v>30</v>
      </c>
      <c r="E388" s="44">
        <f t="shared" si="49"/>
        <v>2</v>
      </c>
      <c r="F388" s="41">
        <f t="shared" si="50"/>
        <v>1.8113615841033535</v>
      </c>
      <c r="G388" s="40">
        <f t="shared" si="51"/>
        <v>1.0201</v>
      </c>
      <c r="H388" s="25" t="str">
        <f t="shared" si="52"/>
        <v/>
      </c>
      <c r="I388" s="26" t="str">
        <f t="shared" si="53"/>
        <v/>
      </c>
      <c r="AN388" s="27" t="str">
        <f t="shared" si="55"/>
        <v/>
      </c>
      <c r="AO388" s="28" t="str">
        <f t="shared" si="54"/>
        <v/>
      </c>
    </row>
    <row r="389" spans="1:41" x14ac:dyDescent="0.25">
      <c r="A389" s="21"/>
      <c r="B389" s="38"/>
      <c r="C389" s="40">
        <f t="shared" si="47"/>
        <v>1991</v>
      </c>
      <c r="D389" s="40">
        <f t="shared" si="48"/>
        <v>30</v>
      </c>
      <c r="E389" s="44">
        <f t="shared" si="49"/>
        <v>2</v>
      </c>
      <c r="F389" s="41">
        <f t="shared" si="50"/>
        <v>1.8113615841033535</v>
      </c>
      <c r="G389" s="40">
        <f t="shared" si="51"/>
        <v>1.0201</v>
      </c>
      <c r="H389" s="27" t="str">
        <f t="shared" si="52"/>
        <v/>
      </c>
      <c r="I389" s="28" t="str">
        <f t="shared" si="53"/>
        <v/>
      </c>
      <c r="AN389" s="29" t="str">
        <f t="shared" si="55"/>
        <v/>
      </c>
      <c r="AO389" s="30" t="str">
        <f t="shared" si="54"/>
        <v/>
      </c>
    </row>
    <row r="390" spans="1:41" x14ac:dyDescent="0.25">
      <c r="A390" s="34"/>
      <c r="B390" s="37"/>
      <c r="C390" s="40">
        <f t="shared" si="47"/>
        <v>1991</v>
      </c>
      <c r="D390" s="40">
        <f t="shared" si="48"/>
        <v>30</v>
      </c>
      <c r="E390" s="44">
        <f t="shared" si="49"/>
        <v>2</v>
      </c>
      <c r="F390" s="41">
        <f t="shared" si="50"/>
        <v>1.8113615841033535</v>
      </c>
      <c r="G390" s="40">
        <f t="shared" si="51"/>
        <v>1.0201</v>
      </c>
      <c r="H390" s="25" t="str">
        <f t="shared" si="52"/>
        <v/>
      </c>
      <c r="I390" s="26" t="str">
        <f t="shared" si="53"/>
        <v/>
      </c>
      <c r="AN390" s="27" t="str">
        <f t="shared" si="55"/>
        <v/>
      </c>
      <c r="AO390" s="28" t="str">
        <f t="shared" si="54"/>
        <v/>
      </c>
    </row>
    <row r="391" spans="1:41" x14ac:dyDescent="0.25">
      <c r="A391" s="21"/>
      <c r="B391" s="38"/>
      <c r="C391" s="40">
        <f t="shared" si="47"/>
        <v>1991</v>
      </c>
      <c r="D391" s="40">
        <f t="shared" si="48"/>
        <v>30</v>
      </c>
      <c r="E391" s="44">
        <f t="shared" si="49"/>
        <v>2</v>
      </c>
      <c r="F391" s="41">
        <f t="shared" si="50"/>
        <v>1.8113615841033535</v>
      </c>
      <c r="G391" s="40">
        <f t="shared" si="51"/>
        <v>1.0201</v>
      </c>
      <c r="H391" s="27" t="str">
        <f t="shared" si="52"/>
        <v/>
      </c>
      <c r="I391" s="28" t="str">
        <f t="shared" si="53"/>
        <v/>
      </c>
      <c r="AN391" s="29" t="str">
        <f t="shared" si="55"/>
        <v/>
      </c>
      <c r="AO391" s="30" t="str">
        <f t="shared" si="54"/>
        <v/>
      </c>
    </row>
    <row r="392" spans="1:41" x14ac:dyDescent="0.25">
      <c r="A392" s="34"/>
      <c r="B392" s="37"/>
      <c r="C392" s="40">
        <f t="shared" ref="C392:C455" si="56">IF(B392&lt;1991,1991,B392)</f>
        <v>1991</v>
      </c>
      <c r="D392" s="40">
        <f t="shared" ref="D392:D455" si="57">IF(C392&lt;=2021,(VLOOKUP(C392,$X$7:$Y$37,2,FALSE)),"")</f>
        <v>30</v>
      </c>
      <c r="E392" s="44">
        <f t="shared" ref="E392:E455" si="58">IF(B392&lt;2022,VLOOKUP($AI$9,$AA$7:$AB$25,2,FALSE),$AI$9-B392)</f>
        <v>2</v>
      </c>
      <c r="F392" s="41">
        <f t="shared" ref="F392:F455" si="59">IF(D392="","",(1+0.02)^D392)</f>
        <v>1.8113615841033535</v>
      </c>
      <c r="G392" s="40">
        <f t="shared" ref="G392:G455" si="60">(1+0.01)^E392</f>
        <v>1.0201</v>
      </c>
      <c r="H392" s="25" t="str">
        <f t="shared" ref="H392:H455" si="61">IF(B392&gt;$AI$9,CONCATENATE("Majetek zařazen do užívání po roce ",$AI$9),IF(B392="","",(IF(F392="",(A392*G392),(A392*(F392*G392))))))</f>
        <v/>
      </c>
      <c r="I392" s="26" t="str">
        <f t="shared" ref="I392:I455" si="62">IF(B392="","",IF(B392&gt;$AI$9,0,H392*0.065))</f>
        <v/>
      </c>
      <c r="AN392" s="27" t="str">
        <f t="shared" si="55"/>
        <v/>
      </c>
      <c r="AO392" s="28" t="str">
        <f t="shared" si="54"/>
        <v/>
      </c>
    </row>
    <row r="393" spans="1:41" x14ac:dyDescent="0.25">
      <c r="A393" s="21"/>
      <c r="B393" s="38"/>
      <c r="C393" s="40">
        <f t="shared" si="56"/>
        <v>1991</v>
      </c>
      <c r="D393" s="40">
        <f t="shared" si="57"/>
        <v>30</v>
      </c>
      <c r="E393" s="44">
        <f t="shared" si="58"/>
        <v>2</v>
      </c>
      <c r="F393" s="41">
        <f t="shared" si="59"/>
        <v>1.8113615841033535</v>
      </c>
      <c r="G393" s="40">
        <f t="shared" si="60"/>
        <v>1.0201</v>
      </c>
      <c r="H393" s="27" t="str">
        <f t="shared" si="61"/>
        <v/>
      </c>
      <c r="I393" s="28" t="str">
        <f t="shared" si="62"/>
        <v/>
      </c>
      <c r="AN393" s="29" t="str">
        <f t="shared" si="55"/>
        <v/>
      </c>
      <c r="AO393" s="30" t="str">
        <f t="shared" ref="AO393:AO456" si="63">IF(AH393="","",AN393*0.065)</f>
        <v/>
      </c>
    </row>
    <row r="394" spans="1:41" x14ac:dyDescent="0.25">
      <c r="A394" s="34"/>
      <c r="B394" s="37"/>
      <c r="C394" s="40">
        <f t="shared" si="56"/>
        <v>1991</v>
      </c>
      <c r="D394" s="40">
        <f t="shared" si="57"/>
        <v>30</v>
      </c>
      <c r="E394" s="44">
        <f t="shared" si="58"/>
        <v>2</v>
      </c>
      <c r="F394" s="41">
        <f t="shared" si="59"/>
        <v>1.8113615841033535</v>
      </c>
      <c r="G394" s="40">
        <f t="shared" si="60"/>
        <v>1.0201</v>
      </c>
      <c r="H394" s="25" t="str">
        <f t="shared" si="61"/>
        <v/>
      </c>
      <c r="I394" s="26" t="str">
        <f t="shared" si="62"/>
        <v/>
      </c>
      <c r="AN394" s="27" t="str">
        <f t="shared" si="55"/>
        <v/>
      </c>
      <c r="AO394" s="28" t="str">
        <f t="shared" si="63"/>
        <v/>
      </c>
    </row>
    <row r="395" spans="1:41" x14ac:dyDescent="0.25">
      <c r="A395" s="21"/>
      <c r="B395" s="38"/>
      <c r="C395" s="40">
        <f t="shared" si="56"/>
        <v>1991</v>
      </c>
      <c r="D395" s="40">
        <f t="shared" si="57"/>
        <v>30</v>
      </c>
      <c r="E395" s="44">
        <f t="shared" si="58"/>
        <v>2</v>
      </c>
      <c r="F395" s="41">
        <f t="shared" si="59"/>
        <v>1.8113615841033535</v>
      </c>
      <c r="G395" s="40">
        <f t="shared" si="60"/>
        <v>1.0201</v>
      </c>
      <c r="H395" s="27" t="str">
        <f t="shared" si="61"/>
        <v/>
      </c>
      <c r="I395" s="28" t="str">
        <f t="shared" si="62"/>
        <v/>
      </c>
      <c r="AN395" s="29" t="str">
        <f t="shared" ref="AN395:AN458" si="64">IF(AH395="","",(IF(AL395="",(AG395*AM395),(AG395*(AL395*AM395)))))</f>
        <v/>
      </c>
      <c r="AO395" s="30" t="str">
        <f t="shared" si="63"/>
        <v/>
      </c>
    </row>
    <row r="396" spans="1:41" x14ac:dyDescent="0.25">
      <c r="A396" s="34"/>
      <c r="B396" s="37"/>
      <c r="C396" s="40">
        <f t="shared" si="56"/>
        <v>1991</v>
      </c>
      <c r="D396" s="40">
        <f t="shared" si="57"/>
        <v>30</v>
      </c>
      <c r="E396" s="44">
        <f t="shared" si="58"/>
        <v>2</v>
      </c>
      <c r="F396" s="41">
        <f t="shared" si="59"/>
        <v>1.8113615841033535</v>
      </c>
      <c r="G396" s="40">
        <f t="shared" si="60"/>
        <v>1.0201</v>
      </c>
      <c r="H396" s="25" t="str">
        <f t="shared" si="61"/>
        <v/>
      </c>
      <c r="I396" s="26" t="str">
        <f t="shared" si="62"/>
        <v/>
      </c>
      <c r="AN396" s="27" t="str">
        <f t="shared" si="64"/>
        <v/>
      </c>
      <c r="AO396" s="28" t="str">
        <f t="shared" si="63"/>
        <v/>
      </c>
    </row>
    <row r="397" spans="1:41" x14ac:dyDescent="0.25">
      <c r="A397" s="21"/>
      <c r="B397" s="38"/>
      <c r="C397" s="40">
        <f t="shared" si="56"/>
        <v>1991</v>
      </c>
      <c r="D397" s="40">
        <f t="shared" si="57"/>
        <v>30</v>
      </c>
      <c r="E397" s="44">
        <f t="shared" si="58"/>
        <v>2</v>
      </c>
      <c r="F397" s="41">
        <f t="shared" si="59"/>
        <v>1.8113615841033535</v>
      </c>
      <c r="G397" s="40">
        <f t="shared" si="60"/>
        <v>1.0201</v>
      </c>
      <c r="H397" s="27" t="str">
        <f t="shared" si="61"/>
        <v/>
      </c>
      <c r="I397" s="28" t="str">
        <f t="shared" si="62"/>
        <v/>
      </c>
      <c r="AN397" s="29" t="str">
        <f t="shared" si="64"/>
        <v/>
      </c>
      <c r="AO397" s="30" t="str">
        <f t="shared" si="63"/>
        <v/>
      </c>
    </row>
    <row r="398" spans="1:41" x14ac:dyDescent="0.25">
      <c r="A398" s="34"/>
      <c r="B398" s="37"/>
      <c r="C398" s="40">
        <f t="shared" si="56"/>
        <v>1991</v>
      </c>
      <c r="D398" s="40">
        <f t="shared" si="57"/>
        <v>30</v>
      </c>
      <c r="E398" s="44">
        <f t="shared" si="58"/>
        <v>2</v>
      </c>
      <c r="F398" s="41">
        <f t="shared" si="59"/>
        <v>1.8113615841033535</v>
      </c>
      <c r="G398" s="40">
        <f t="shared" si="60"/>
        <v>1.0201</v>
      </c>
      <c r="H398" s="25" t="str">
        <f t="shared" si="61"/>
        <v/>
      </c>
      <c r="I398" s="26" t="str">
        <f t="shared" si="62"/>
        <v/>
      </c>
      <c r="AN398" s="27" t="str">
        <f t="shared" si="64"/>
        <v/>
      </c>
      <c r="AO398" s="28" t="str">
        <f t="shared" si="63"/>
        <v/>
      </c>
    </row>
    <row r="399" spans="1:41" x14ac:dyDescent="0.25">
      <c r="A399" s="21"/>
      <c r="B399" s="38"/>
      <c r="C399" s="40">
        <f t="shared" si="56"/>
        <v>1991</v>
      </c>
      <c r="D399" s="40">
        <f t="shared" si="57"/>
        <v>30</v>
      </c>
      <c r="E399" s="44">
        <f t="shared" si="58"/>
        <v>2</v>
      </c>
      <c r="F399" s="41">
        <f t="shared" si="59"/>
        <v>1.8113615841033535</v>
      </c>
      <c r="G399" s="40">
        <f t="shared" si="60"/>
        <v>1.0201</v>
      </c>
      <c r="H399" s="27" t="str">
        <f t="shared" si="61"/>
        <v/>
      </c>
      <c r="I399" s="28" t="str">
        <f t="shared" si="62"/>
        <v/>
      </c>
      <c r="AN399" s="29" t="str">
        <f t="shared" si="64"/>
        <v/>
      </c>
      <c r="AO399" s="30" t="str">
        <f t="shared" si="63"/>
        <v/>
      </c>
    </row>
    <row r="400" spans="1:41" x14ac:dyDescent="0.25">
      <c r="A400" s="34"/>
      <c r="B400" s="37"/>
      <c r="C400" s="40">
        <f t="shared" si="56"/>
        <v>1991</v>
      </c>
      <c r="D400" s="40">
        <f t="shared" si="57"/>
        <v>30</v>
      </c>
      <c r="E400" s="44">
        <f t="shared" si="58"/>
        <v>2</v>
      </c>
      <c r="F400" s="41">
        <f t="shared" si="59"/>
        <v>1.8113615841033535</v>
      </c>
      <c r="G400" s="40">
        <f t="shared" si="60"/>
        <v>1.0201</v>
      </c>
      <c r="H400" s="25" t="str">
        <f t="shared" si="61"/>
        <v/>
      </c>
      <c r="I400" s="26" t="str">
        <f t="shared" si="62"/>
        <v/>
      </c>
      <c r="AN400" s="27" t="str">
        <f t="shared" si="64"/>
        <v/>
      </c>
      <c r="AO400" s="28" t="str">
        <f t="shared" si="63"/>
        <v/>
      </c>
    </row>
    <row r="401" spans="1:41" x14ac:dyDescent="0.25">
      <c r="A401" s="21"/>
      <c r="B401" s="38"/>
      <c r="C401" s="40">
        <f t="shared" si="56"/>
        <v>1991</v>
      </c>
      <c r="D401" s="40">
        <f t="shared" si="57"/>
        <v>30</v>
      </c>
      <c r="E401" s="44">
        <f t="shared" si="58"/>
        <v>2</v>
      </c>
      <c r="F401" s="41">
        <f t="shared" si="59"/>
        <v>1.8113615841033535</v>
      </c>
      <c r="G401" s="40">
        <f t="shared" si="60"/>
        <v>1.0201</v>
      </c>
      <c r="H401" s="27" t="str">
        <f t="shared" si="61"/>
        <v/>
      </c>
      <c r="I401" s="28" t="str">
        <f t="shared" si="62"/>
        <v/>
      </c>
      <c r="AN401" s="29" t="str">
        <f t="shared" si="64"/>
        <v/>
      </c>
      <c r="AO401" s="30" t="str">
        <f t="shared" si="63"/>
        <v/>
      </c>
    </row>
    <row r="402" spans="1:41" x14ac:dyDescent="0.25">
      <c r="A402" s="34"/>
      <c r="B402" s="37"/>
      <c r="C402" s="40">
        <f t="shared" si="56"/>
        <v>1991</v>
      </c>
      <c r="D402" s="40">
        <f t="shared" si="57"/>
        <v>30</v>
      </c>
      <c r="E402" s="44">
        <f t="shared" si="58"/>
        <v>2</v>
      </c>
      <c r="F402" s="41">
        <f t="shared" si="59"/>
        <v>1.8113615841033535</v>
      </c>
      <c r="G402" s="40">
        <f t="shared" si="60"/>
        <v>1.0201</v>
      </c>
      <c r="H402" s="25" t="str">
        <f t="shared" si="61"/>
        <v/>
      </c>
      <c r="I402" s="26" t="str">
        <f t="shared" si="62"/>
        <v/>
      </c>
      <c r="AN402" s="27" t="str">
        <f t="shared" si="64"/>
        <v/>
      </c>
      <c r="AO402" s="28" t="str">
        <f t="shared" si="63"/>
        <v/>
      </c>
    </row>
    <row r="403" spans="1:41" x14ac:dyDescent="0.25">
      <c r="A403" s="21"/>
      <c r="B403" s="38"/>
      <c r="C403" s="40">
        <f t="shared" si="56"/>
        <v>1991</v>
      </c>
      <c r="D403" s="40">
        <f t="shared" si="57"/>
        <v>30</v>
      </c>
      <c r="E403" s="44">
        <f t="shared" si="58"/>
        <v>2</v>
      </c>
      <c r="F403" s="41">
        <f t="shared" si="59"/>
        <v>1.8113615841033535</v>
      </c>
      <c r="G403" s="40">
        <f t="shared" si="60"/>
        <v>1.0201</v>
      </c>
      <c r="H403" s="27" t="str">
        <f t="shared" si="61"/>
        <v/>
      </c>
      <c r="I403" s="28" t="str">
        <f t="shared" si="62"/>
        <v/>
      </c>
      <c r="AN403" s="29" t="str">
        <f t="shared" si="64"/>
        <v/>
      </c>
      <c r="AO403" s="30" t="str">
        <f t="shared" si="63"/>
        <v/>
      </c>
    </row>
    <row r="404" spans="1:41" x14ac:dyDescent="0.25">
      <c r="A404" s="34"/>
      <c r="B404" s="37"/>
      <c r="C404" s="40">
        <f t="shared" si="56"/>
        <v>1991</v>
      </c>
      <c r="D404" s="40">
        <f t="shared" si="57"/>
        <v>30</v>
      </c>
      <c r="E404" s="44">
        <f t="shared" si="58"/>
        <v>2</v>
      </c>
      <c r="F404" s="41">
        <f t="shared" si="59"/>
        <v>1.8113615841033535</v>
      </c>
      <c r="G404" s="40">
        <f t="shared" si="60"/>
        <v>1.0201</v>
      </c>
      <c r="H404" s="25" t="str">
        <f t="shared" si="61"/>
        <v/>
      </c>
      <c r="I404" s="26" t="str">
        <f t="shared" si="62"/>
        <v/>
      </c>
      <c r="AN404" s="27" t="str">
        <f t="shared" si="64"/>
        <v/>
      </c>
      <c r="AO404" s="28" t="str">
        <f t="shared" si="63"/>
        <v/>
      </c>
    </row>
    <row r="405" spans="1:41" x14ac:dyDescent="0.25">
      <c r="A405" s="21"/>
      <c r="B405" s="38"/>
      <c r="C405" s="40">
        <f t="shared" si="56"/>
        <v>1991</v>
      </c>
      <c r="D405" s="40">
        <f t="shared" si="57"/>
        <v>30</v>
      </c>
      <c r="E405" s="44">
        <f t="shared" si="58"/>
        <v>2</v>
      </c>
      <c r="F405" s="41">
        <f t="shared" si="59"/>
        <v>1.8113615841033535</v>
      </c>
      <c r="G405" s="40">
        <f t="shared" si="60"/>
        <v>1.0201</v>
      </c>
      <c r="H405" s="27" t="str">
        <f t="shared" si="61"/>
        <v/>
      </c>
      <c r="I405" s="28" t="str">
        <f t="shared" si="62"/>
        <v/>
      </c>
      <c r="AN405" s="29" t="str">
        <f t="shared" si="64"/>
        <v/>
      </c>
      <c r="AO405" s="30" t="str">
        <f t="shared" si="63"/>
        <v/>
      </c>
    </row>
    <row r="406" spans="1:41" x14ac:dyDescent="0.25">
      <c r="A406" s="34"/>
      <c r="B406" s="37"/>
      <c r="C406" s="40">
        <f t="shared" si="56"/>
        <v>1991</v>
      </c>
      <c r="D406" s="40">
        <f t="shared" si="57"/>
        <v>30</v>
      </c>
      <c r="E406" s="44">
        <f t="shared" si="58"/>
        <v>2</v>
      </c>
      <c r="F406" s="41">
        <f t="shared" si="59"/>
        <v>1.8113615841033535</v>
      </c>
      <c r="G406" s="40">
        <f t="shared" si="60"/>
        <v>1.0201</v>
      </c>
      <c r="H406" s="25" t="str">
        <f t="shared" si="61"/>
        <v/>
      </c>
      <c r="I406" s="26" t="str">
        <f t="shared" si="62"/>
        <v/>
      </c>
      <c r="AN406" s="27" t="str">
        <f t="shared" si="64"/>
        <v/>
      </c>
      <c r="AO406" s="28" t="str">
        <f t="shared" si="63"/>
        <v/>
      </c>
    </row>
    <row r="407" spans="1:41" x14ac:dyDescent="0.25">
      <c r="A407" s="21"/>
      <c r="B407" s="38"/>
      <c r="C407" s="40">
        <f t="shared" si="56"/>
        <v>1991</v>
      </c>
      <c r="D407" s="40">
        <f t="shared" si="57"/>
        <v>30</v>
      </c>
      <c r="E407" s="44">
        <f t="shared" si="58"/>
        <v>2</v>
      </c>
      <c r="F407" s="41">
        <f t="shared" si="59"/>
        <v>1.8113615841033535</v>
      </c>
      <c r="G407" s="40">
        <f t="shared" si="60"/>
        <v>1.0201</v>
      </c>
      <c r="H407" s="27" t="str">
        <f t="shared" si="61"/>
        <v/>
      </c>
      <c r="I407" s="28" t="str">
        <f t="shared" si="62"/>
        <v/>
      </c>
      <c r="AN407" s="29" t="str">
        <f t="shared" si="64"/>
        <v/>
      </c>
      <c r="AO407" s="30" t="str">
        <f t="shared" si="63"/>
        <v/>
      </c>
    </row>
    <row r="408" spans="1:41" x14ac:dyDescent="0.25">
      <c r="A408" s="34"/>
      <c r="B408" s="37"/>
      <c r="C408" s="40">
        <f t="shared" si="56"/>
        <v>1991</v>
      </c>
      <c r="D408" s="40">
        <f t="shared" si="57"/>
        <v>30</v>
      </c>
      <c r="E408" s="44">
        <f t="shared" si="58"/>
        <v>2</v>
      </c>
      <c r="F408" s="41">
        <f t="shared" si="59"/>
        <v>1.8113615841033535</v>
      </c>
      <c r="G408" s="40">
        <f t="shared" si="60"/>
        <v>1.0201</v>
      </c>
      <c r="H408" s="25" t="str">
        <f t="shared" si="61"/>
        <v/>
      </c>
      <c r="I408" s="26" t="str">
        <f t="shared" si="62"/>
        <v/>
      </c>
      <c r="AN408" s="27" t="str">
        <f t="shared" si="64"/>
        <v/>
      </c>
      <c r="AO408" s="28" t="str">
        <f t="shared" si="63"/>
        <v/>
      </c>
    </row>
    <row r="409" spans="1:41" x14ac:dyDescent="0.25">
      <c r="A409" s="21"/>
      <c r="B409" s="38"/>
      <c r="C409" s="40">
        <f t="shared" si="56"/>
        <v>1991</v>
      </c>
      <c r="D409" s="40">
        <f t="shared" si="57"/>
        <v>30</v>
      </c>
      <c r="E409" s="44">
        <f t="shared" si="58"/>
        <v>2</v>
      </c>
      <c r="F409" s="41">
        <f t="shared" si="59"/>
        <v>1.8113615841033535</v>
      </c>
      <c r="G409" s="40">
        <f t="shared" si="60"/>
        <v>1.0201</v>
      </c>
      <c r="H409" s="27" t="str">
        <f t="shared" si="61"/>
        <v/>
      </c>
      <c r="I409" s="28" t="str">
        <f t="shared" si="62"/>
        <v/>
      </c>
      <c r="AN409" s="29" t="str">
        <f t="shared" si="64"/>
        <v/>
      </c>
      <c r="AO409" s="30" t="str">
        <f t="shared" si="63"/>
        <v/>
      </c>
    </row>
    <row r="410" spans="1:41" x14ac:dyDescent="0.25">
      <c r="A410" s="34"/>
      <c r="B410" s="37"/>
      <c r="C410" s="40">
        <f t="shared" si="56"/>
        <v>1991</v>
      </c>
      <c r="D410" s="40">
        <f t="shared" si="57"/>
        <v>30</v>
      </c>
      <c r="E410" s="44">
        <f t="shared" si="58"/>
        <v>2</v>
      </c>
      <c r="F410" s="41">
        <f t="shared" si="59"/>
        <v>1.8113615841033535</v>
      </c>
      <c r="G410" s="40">
        <f t="shared" si="60"/>
        <v>1.0201</v>
      </c>
      <c r="H410" s="25" t="str">
        <f t="shared" si="61"/>
        <v/>
      </c>
      <c r="I410" s="26" t="str">
        <f t="shared" si="62"/>
        <v/>
      </c>
      <c r="AN410" s="27" t="str">
        <f t="shared" si="64"/>
        <v/>
      </c>
      <c r="AO410" s="28" t="str">
        <f t="shared" si="63"/>
        <v/>
      </c>
    </row>
    <row r="411" spans="1:41" x14ac:dyDescent="0.25">
      <c r="A411" s="21"/>
      <c r="B411" s="38"/>
      <c r="C411" s="40">
        <f t="shared" si="56"/>
        <v>1991</v>
      </c>
      <c r="D411" s="40">
        <f t="shared" si="57"/>
        <v>30</v>
      </c>
      <c r="E411" s="44">
        <f t="shared" si="58"/>
        <v>2</v>
      </c>
      <c r="F411" s="41">
        <f t="shared" si="59"/>
        <v>1.8113615841033535</v>
      </c>
      <c r="G411" s="40">
        <f t="shared" si="60"/>
        <v>1.0201</v>
      </c>
      <c r="H411" s="27" t="str">
        <f t="shared" si="61"/>
        <v/>
      </c>
      <c r="I411" s="28" t="str">
        <f t="shared" si="62"/>
        <v/>
      </c>
      <c r="AN411" s="29" t="str">
        <f t="shared" si="64"/>
        <v/>
      </c>
      <c r="AO411" s="30" t="str">
        <f t="shared" si="63"/>
        <v/>
      </c>
    </row>
    <row r="412" spans="1:41" x14ac:dyDescent="0.25">
      <c r="A412" s="34"/>
      <c r="B412" s="37"/>
      <c r="C412" s="40">
        <f t="shared" si="56"/>
        <v>1991</v>
      </c>
      <c r="D412" s="40">
        <f t="shared" si="57"/>
        <v>30</v>
      </c>
      <c r="E412" s="44">
        <f t="shared" si="58"/>
        <v>2</v>
      </c>
      <c r="F412" s="41">
        <f t="shared" si="59"/>
        <v>1.8113615841033535</v>
      </c>
      <c r="G412" s="40">
        <f t="shared" si="60"/>
        <v>1.0201</v>
      </c>
      <c r="H412" s="25" t="str">
        <f t="shared" si="61"/>
        <v/>
      </c>
      <c r="I412" s="26" t="str">
        <f t="shared" si="62"/>
        <v/>
      </c>
      <c r="AN412" s="27" t="str">
        <f t="shared" si="64"/>
        <v/>
      </c>
      <c r="AO412" s="28" t="str">
        <f t="shared" si="63"/>
        <v/>
      </c>
    </row>
    <row r="413" spans="1:41" x14ac:dyDescent="0.25">
      <c r="A413" s="21"/>
      <c r="B413" s="38"/>
      <c r="C413" s="40">
        <f t="shared" si="56"/>
        <v>1991</v>
      </c>
      <c r="D413" s="40">
        <f t="shared" si="57"/>
        <v>30</v>
      </c>
      <c r="E413" s="44">
        <f t="shared" si="58"/>
        <v>2</v>
      </c>
      <c r="F413" s="41">
        <f t="shared" si="59"/>
        <v>1.8113615841033535</v>
      </c>
      <c r="G413" s="40">
        <f t="shared" si="60"/>
        <v>1.0201</v>
      </c>
      <c r="H413" s="27" t="str">
        <f t="shared" si="61"/>
        <v/>
      </c>
      <c r="I413" s="28" t="str">
        <f t="shared" si="62"/>
        <v/>
      </c>
      <c r="AN413" s="29" t="str">
        <f t="shared" si="64"/>
        <v/>
      </c>
      <c r="AO413" s="30" t="str">
        <f t="shared" si="63"/>
        <v/>
      </c>
    </row>
    <row r="414" spans="1:41" x14ac:dyDescent="0.25">
      <c r="A414" s="34"/>
      <c r="B414" s="37"/>
      <c r="C414" s="40">
        <f t="shared" si="56"/>
        <v>1991</v>
      </c>
      <c r="D414" s="40">
        <f t="shared" si="57"/>
        <v>30</v>
      </c>
      <c r="E414" s="44">
        <f t="shared" si="58"/>
        <v>2</v>
      </c>
      <c r="F414" s="41">
        <f t="shared" si="59"/>
        <v>1.8113615841033535</v>
      </c>
      <c r="G414" s="40">
        <f t="shared" si="60"/>
        <v>1.0201</v>
      </c>
      <c r="H414" s="25" t="str">
        <f t="shared" si="61"/>
        <v/>
      </c>
      <c r="I414" s="26" t="str">
        <f t="shared" si="62"/>
        <v/>
      </c>
      <c r="AN414" s="27" t="str">
        <f t="shared" si="64"/>
        <v/>
      </c>
      <c r="AO414" s="28" t="str">
        <f t="shared" si="63"/>
        <v/>
      </c>
    </row>
    <row r="415" spans="1:41" x14ac:dyDescent="0.25">
      <c r="A415" s="21"/>
      <c r="B415" s="38"/>
      <c r="C415" s="40">
        <f t="shared" si="56"/>
        <v>1991</v>
      </c>
      <c r="D415" s="40">
        <f t="shared" si="57"/>
        <v>30</v>
      </c>
      <c r="E415" s="44">
        <f t="shared" si="58"/>
        <v>2</v>
      </c>
      <c r="F415" s="41">
        <f t="shared" si="59"/>
        <v>1.8113615841033535</v>
      </c>
      <c r="G415" s="40">
        <f t="shared" si="60"/>
        <v>1.0201</v>
      </c>
      <c r="H415" s="27" t="str">
        <f t="shared" si="61"/>
        <v/>
      </c>
      <c r="I415" s="28" t="str">
        <f t="shared" si="62"/>
        <v/>
      </c>
      <c r="AN415" s="29" t="str">
        <f t="shared" si="64"/>
        <v/>
      </c>
      <c r="AO415" s="30" t="str">
        <f t="shared" si="63"/>
        <v/>
      </c>
    </row>
    <row r="416" spans="1:41" x14ac:dyDescent="0.25">
      <c r="A416" s="34"/>
      <c r="B416" s="37"/>
      <c r="C416" s="40">
        <f t="shared" si="56"/>
        <v>1991</v>
      </c>
      <c r="D416" s="40">
        <f t="shared" si="57"/>
        <v>30</v>
      </c>
      <c r="E416" s="44">
        <f t="shared" si="58"/>
        <v>2</v>
      </c>
      <c r="F416" s="41">
        <f t="shared" si="59"/>
        <v>1.8113615841033535</v>
      </c>
      <c r="G416" s="40">
        <f t="shared" si="60"/>
        <v>1.0201</v>
      </c>
      <c r="H416" s="25" t="str">
        <f t="shared" si="61"/>
        <v/>
      </c>
      <c r="I416" s="26" t="str">
        <f t="shared" si="62"/>
        <v/>
      </c>
      <c r="AN416" s="27" t="str">
        <f t="shared" si="64"/>
        <v/>
      </c>
      <c r="AO416" s="28" t="str">
        <f t="shared" si="63"/>
        <v/>
      </c>
    </row>
    <row r="417" spans="1:41" x14ac:dyDescent="0.25">
      <c r="A417" s="21"/>
      <c r="B417" s="38"/>
      <c r="C417" s="40">
        <f t="shared" si="56"/>
        <v>1991</v>
      </c>
      <c r="D417" s="40">
        <f t="shared" si="57"/>
        <v>30</v>
      </c>
      <c r="E417" s="44">
        <f t="shared" si="58"/>
        <v>2</v>
      </c>
      <c r="F417" s="41">
        <f t="shared" si="59"/>
        <v>1.8113615841033535</v>
      </c>
      <c r="G417" s="40">
        <f t="shared" si="60"/>
        <v>1.0201</v>
      </c>
      <c r="H417" s="27" t="str">
        <f t="shared" si="61"/>
        <v/>
      </c>
      <c r="I417" s="28" t="str">
        <f t="shared" si="62"/>
        <v/>
      </c>
      <c r="AN417" s="29" t="str">
        <f t="shared" si="64"/>
        <v/>
      </c>
      <c r="AO417" s="30" t="str">
        <f t="shared" si="63"/>
        <v/>
      </c>
    </row>
    <row r="418" spans="1:41" x14ac:dyDescent="0.25">
      <c r="A418" s="34"/>
      <c r="B418" s="37"/>
      <c r="C418" s="40">
        <f t="shared" si="56"/>
        <v>1991</v>
      </c>
      <c r="D418" s="40">
        <f t="shared" si="57"/>
        <v>30</v>
      </c>
      <c r="E418" s="44">
        <f t="shared" si="58"/>
        <v>2</v>
      </c>
      <c r="F418" s="41">
        <f t="shared" si="59"/>
        <v>1.8113615841033535</v>
      </c>
      <c r="G418" s="40">
        <f t="shared" si="60"/>
        <v>1.0201</v>
      </c>
      <c r="H418" s="25" t="str">
        <f t="shared" si="61"/>
        <v/>
      </c>
      <c r="I418" s="26" t="str">
        <f t="shared" si="62"/>
        <v/>
      </c>
      <c r="AN418" s="27" t="str">
        <f t="shared" si="64"/>
        <v/>
      </c>
      <c r="AO418" s="28" t="str">
        <f t="shared" si="63"/>
        <v/>
      </c>
    </row>
    <row r="419" spans="1:41" x14ac:dyDescent="0.25">
      <c r="A419" s="21"/>
      <c r="B419" s="38"/>
      <c r="C419" s="40">
        <f t="shared" si="56"/>
        <v>1991</v>
      </c>
      <c r="D419" s="40">
        <f t="shared" si="57"/>
        <v>30</v>
      </c>
      <c r="E419" s="44">
        <f t="shared" si="58"/>
        <v>2</v>
      </c>
      <c r="F419" s="41">
        <f t="shared" si="59"/>
        <v>1.8113615841033535</v>
      </c>
      <c r="G419" s="40">
        <f t="shared" si="60"/>
        <v>1.0201</v>
      </c>
      <c r="H419" s="27" t="str">
        <f t="shared" si="61"/>
        <v/>
      </c>
      <c r="I419" s="28" t="str">
        <f t="shared" si="62"/>
        <v/>
      </c>
      <c r="AN419" s="29" t="str">
        <f t="shared" si="64"/>
        <v/>
      </c>
      <c r="AO419" s="30" t="str">
        <f t="shared" si="63"/>
        <v/>
      </c>
    </row>
    <row r="420" spans="1:41" x14ac:dyDescent="0.25">
      <c r="A420" s="34"/>
      <c r="B420" s="37"/>
      <c r="C420" s="40">
        <f t="shared" si="56"/>
        <v>1991</v>
      </c>
      <c r="D420" s="40">
        <f t="shared" si="57"/>
        <v>30</v>
      </c>
      <c r="E420" s="44">
        <f t="shared" si="58"/>
        <v>2</v>
      </c>
      <c r="F420" s="41">
        <f t="shared" si="59"/>
        <v>1.8113615841033535</v>
      </c>
      <c r="G420" s="40">
        <f t="shared" si="60"/>
        <v>1.0201</v>
      </c>
      <c r="H420" s="25" t="str">
        <f t="shared" si="61"/>
        <v/>
      </c>
      <c r="I420" s="26" t="str">
        <f t="shared" si="62"/>
        <v/>
      </c>
      <c r="AN420" s="27" t="str">
        <f t="shared" si="64"/>
        <v/>
      </c>
      <c r="AO420" s="28" t="str">
        <f t="shared" si="63"/>
        <v/>
      </c>
    </row>
    <row r="421" spans="1:41" x14ac:dyDescent="0.25">
      <c r="A421" s="21"/>
      <c r="B421" s="38"/>
      <c r="C421" s="40">
        <f t="shared" si="56"/>
        <v>1991</v>
      </c>
      <c r="D421" s="40">
        <f t="shared" si="57"/>
        <v>30</v>
      </c>
      <c r="E421" s="44">
        <f t="shared" si="58"/>
        <v>2</v>
      </c>
      <c r="F421" s="41">
        <f t="shared" si="59"/>
        <v>1.8113615841033535</v>
      </c>
      <c r="G421" s="40">
        <f t="shared" si="60"/>
        <v>1.0201</v>
      </c>
      <c r="H421" s="27" t="str">
        <f t="shared" si="61"/>
        <v/>
      </c>
      <c r="I421" s="28" t="str">
        <f t="shared" si="62"/>
        <v/>
      </c>
      <c r="AN421" s="29" t="str">
        <f t="shared" si="64"/>
        <v/>
      </c>
      <c r="AO421" s="30" t="str">
        <f t="shared" si="63"/>
        <v/>
      </c>
    </row>
    <row r="422" spans="1:41" x14ac:dyDescent="0.25">
      <c r="A422" s="34"/>
      <c r="B422" s="37"/>
      <c r="C422" s="40">
        <f t="shared" si="56"/>
        <v>1991</v>
      </c>
      <c r="D422" s="40">
        <f t="shared" si="57"/>
        <v>30</v>
      </c>
      <c r="E422" s="44">
        <f t="shared" si="58"/>
        <v>2</v>
      </c>
      <c r="F422" s="41">
        <f t="shared" si="59"/>
        <v>1.8113615841033535</v>
      </c>
      <c r="G422" s="40">
        <f t="shared" si="60"/>
        <v>1.0201</v>
      </c>
      <c r="H422" s="25" t="str">
        <f t="shared" si="61"/>
        <v/>
      </c>
      <c r="I422" s="26" t="str">
        <f t="shared" si="62"/>
        <v/>
      </c>
      <c r="AN422" s="27" t="str">
        <f t="shared" si="64"/>
        <v/>
      </c>
      <c r="AO422" s="28" t="str">
        <f t="shared" si="63"/>
        <v/>
      </c>
    </row>
    <row r="423" spans="1:41" x14ac:dyDescent="0.25">
      <c r="A423" s="21"/>
      <c r="B423" s="38"/>
      <c r="C423" s="40">
        <f t="shared" si="56"/>
        <v>1991</v>
      </c>
      <c r="D423" s="40">
        <f t="shared" si="57"/>
        <v>30</v>
      </c>
      <c r="E423" s="44">
        <f t="shared" si="58"/>
        <v>2</v>
      </c>
      <c r="F423" s="41">
        <f t="shared" si="59"/>
        <v>1.8113615841033535</v>
      </c>
      <c r="G423" s="40">
        <f t="shared" si="60"/>
        <v>1.0201</v>
      </c>
      <c r="H423" s="27" t="str">
        <f t="shared" si="61"/>
        <v/>
      </c>
      <c r="I423" s="28" t="str">
        <f t="shared" si="62"/>
        <v/>
      </c>
      <c r="AN423" s="29" t="str">
        <f t="shared" si="64"/>
        <v/>
      </c>
      <c r="AO423" s="30" t="str">
        <f t="shared" si="63"/>
        <v/>
      </c>
    </row>
    <row r="424" spans="1:41" x14ac:dyDescent="0.25">
      <c r="A424" s="34"/>
      <c r="B424" s="37"/>
      <c r="C424" s="40">
        <f t="shared" si="56"/>
        <v>1991</v>
      </c>
      <c r="D424" s="40">
        <f t="shared" si="57"/>
        <v>30</v>
      </c>
      <c r="E424" s="44">
        <f t="shared" si="58"/>
        <v>2</v>
      </c>
      <c r="F424" s="41">
        <f t="shared" si="59"/>
        <v>1.8113615841033535</v>
      </c>
      <c r="G424" s="40">
        <f t="shared" si="60"/>
        <v>1.0201</v>
      </c>
      <c r="H424" s="25" t="str">
        <f t="shared" si="61"/>
        <v/>
      </c>
      <c r="I424" s="26" t="str">
        <f t="shared" si="62"/>
        <v/>
      </c>
      <c r="AN424" s="27" t="str">
        <f t="shared" si="64"/>
        <v/>
      </c>
      <c r="AO424" s="28" t="str">
        <f t="shared" si="63"/>
        <v/>
      </c>
    </row>
    <row r="425" spans="1:41" x14ac:dyDescent="0.25">
      <c r="A425" s="21"/>
      <c r="B425" s="38"/>
      <c r="C425" s="40">
        <f t="shared" si="56"/>
        <v>1991</v>
      </c>
      <c r="D425" s="40">
        <f t="shared" si="57"/>
        <v>30</v>
      </c>
      <c r="E425" s="44">
        <f t="shared" si="58"/>
        <v>2</v>
      </c>
      <c r="F425" s="41">
        <f t="shared" si="59"/>
        <v>1.8113615841033535</v>
      </c>
      <c r="G425" s="40">
        <f t="shared" si="60"/>
        <v>1.0201</v>
      </c>
      <c r="H425" s="27" t="str">
        <f t="shared" si="61"/>
        <v/>
      </c>
      <c r="I425" s="28" t="str">
        <f t="shared" si="62"/>
        <v/>
      </c>
      <c r="AN425" s="29" t="str">
        <f t="shared" si="64"/>
        <v/>
      </c>
      <c r="AO425" s="30" t="str">
        <f t="shared" si="63"/>
        <v/>
      </c>
    </row>
    <row r="426" spans="1:41" x14ac:dyDescent="0.25">
      <c r="A426" s="34"/>
      <c r="B426" s="37"/>
      <c r="C426" s="40">
        <f t="shared" si="56"/>
        <v>1991</v>
      </c>
      <c r="D426" s="40">
        <f t="shared" si="57"/>
        <v>30</v>
      </c>
      <c r="E426" s="44">
        <f t="shared" si="58"/>
        <v>2</v>
      </c>
      <c r="F426" s="41">
        <f t="shared" si="59"/>
        <v>1.8113615841033535</v>
      </c>
      <c r="G426" s="40">
        <f t="shared" si="60"/>
        <v>1.0201</v>
      </c>
      <c r="H426" s="25" t="str">
        <f t="shared" si="61"/>
        <v/>
      </c>
      <c r="I426" s="26" t="str">
        <f t="shared" si="62"/>
        <v/>
      </c>
      <c r="AN426" s="27" t="str">
        <f t="shared" si="64"/>
        <v/>
      </c>
      <c r="AO426" s="28" t="str">
        <f t="shared" si="63"/>
        <v/>
      </c>
    </row>
    <row r="427" spans="1:41" x14ac:dyDescent="0.25">
      <c r="A427" s="21"/>
      <c r="B427" s="38"/>
      <c r="C427" s="40">
        <f t="shared" si="56"/>
        <v>1991</v>
      </c>
      <c r="D427" s="40">
        <f t="shared" si="57"/>
        <v>30</v>
      </c>
      <c r="E427" s="44">
        <f t="shared" si="58"/>
        <v>2</v>
      </c>
      <c r="F427" s="41">
        <f t="shared" si="59"/>
        <v>1.8113615841033535</v>
      </c>
      <c r="G427" s="40">
        <f t="shared" si="60"/>
        <v>1.0201</v>
      </c>
      <c r="H427" s="27" t="str">
        <f t="shared" si="61"/>
        <v/>
      </c>
      <c r="I427" s="28" t="str">
        <f t="shared" si="62"/>
        <v/>
      </c>
      <c r="AN427" s="29" t="str">
        <f t="shared" si="64"/>
        <v/>
      </c>
      <c r="AO427" s="30" t="str">
        <f t="shared" si="63"/>
        <v/>
      </c>
    </row>
    <row r="428" spans="1:41" x14ac:dyDescent="0.25">
      <c r="A428" s="34"/>
      <c r="B428" s="37"/>
      <c r="C428" s="40">
        <f t="shared" si="56"/>
        <v>1991</v>
      </c>
      <c r="D428" s="40">
        <f t="shared" si="57"/>
        <v>30</v>
      </c>
      <c r="E428" s="44">
        <f t="shared" si="58"/>
        <v>2</v>
      </c>
      <c r="F428" s="41">
        <f t="shared" si="59"/>
        <v>1.8113615841033535</v>
      </c>
      <c r="G428" s="40">
        <f t="shared" si="60"/>
        <v>1.0201</v>
      </c>
      <c r="H428" s="25" t="str">
        <f t="shared" si="61"/>
        <v/>
      </c>
      <c r="I428" s="26" t="str">
        <f t="shared" si="62"/>
        <v/>
      </c>
      <c r="AN428" s="27" t="str">
        <f t="shared" si="64"/>
        <v/>
      </c>
      <c r="AO428" s="28" t="str">
        <f t="shared" si="63"/>
        <v/>
      </c>
    </row>
    <row r="429" spans="1:41" x14ac:dyDescent="0.25">
      <c r="A429" s="21"/>
      <c r="B429" s="38"/>
      <c r="C429" s="40">
        <f t="shared" si="56"/>
        <v>1991</v>
      </c>
      <c r="D429" s="40">
        <f t="shared" si="57"/>
        <v>30</v>
      </c>
      <c r="E429" s="44">
        <f t="shared" si="58"/>
        <v>2</v>
      </c>
      <c r="F429" s="41">
        <f t="shared" si="59"/>
        <v>1.8113615841033535</v>
      </c>
      <c r="G429" s="40">
        <f t="shared" si="60"/>
        <v>1.0201</v>
      </c>
      <c r="H429" s="27" t="str">
        <f t="shared" si="61"/>
        <v/>
      </c>
      <c r="I429" s="28" t="str">
        <f t="shared" si="62"/>
        <v/>
      </c>
      <c r="AN429" s="29" t="str">
        <f t="shared" si="64"/>
        <v/>
      </c>
      <c r="AO429" s="30" t="str">
        <f t="shared" si="63"/>
        <v/>
      </c>
    </row>
    <row r="430" spans="1:41" x14ac:dyDescent="0.25">
      <c r="A430" s="34"/>
      <c r="B430" s="37"/>
      <c r="C430" s="40">
        <f t="shared" si="56"/>
        <v>1991</v>
      </c>
      <c r="D430" s="40">
        <f t="shared" si="57"/>
        <v>30</v>
      </c>
      <c r="E430" s="44">
        <f t="shared" si="58"/>
        <v>2</v>
      </c>
      <c r="F430" s="41">
        <f t="shared" si="59"/>
        <v>1.8113615841033535</v>
      </c>
      <c r="G430" s="40">
        <f t="shared" si="60"/>
        <v>1.0201</v>
      </c>
      <c r="H430" s="25" t="str">
        <f t="shared" si="61"/>
        <v/>
      </c>
      <c r="I430" s="26" t="str">
        <f t="shared" si="62"/>
        <v/>
      </c>
      <c r="AN430" s="27" t="str">
        <f t="shared" si="64"/>
        <v/>
      </c>
      <c r="AO430" s="28" t="str">
        <f t="shared" si="63"/>
        <v/>
      </c>
    </row>
    <row r="431" spans="1:41" x14ac:dyDescent="0.25">
      <c r="A431" s="21"/>
      <c r="B431" s="38"/>
      <c r="C431" s="40">
        <f t="shared" si="56"/>
        <v>1991</v>
      </c>
      <c r="D431" s="40">
        <f t="shared" si="57"/>
        <v>30</v>
      </c>
      <c r="E431" s="44">
        <f t="shared" si="58"/>
        <v>2</v>
      </c>
      <c r="F431" s="41">
        <f t="shared" si="59"/>
        <v>1.8113615841033535</v>
      </c>
      <c r="G431" s="40">
        <f t="shared" si="60"/>
        <v>1.0201</v>
      </c>
      <c r="H431" s="27" t="str">
        <f t="shared" si="61"/>
        <v/>
      </c>
      <c r="I431" s="28" t="str">
        <f t="shared" si="62"/>
        <v/>
      </c>
      <c r="AN431" s="29" t="str">
        <f t="shared" si="64"/>
        <v/>
      </c>
      <c r="AO431" s="30" t="str">
        <f t="shared" si="63"/>
        <v/>
      </c>
    </row>
    <row r="432" spans="1:41" x14ac:dyDescent="0.25">
      <c r="A432" s="34"/>
      <c r="B432" s="37"/>
      <c r="C432" s="40">
        <f t="shared" si="56"/>
        <v>1991</v>
      </c>
      <c r="D432" s="40">
        <f t="shared" si="57"/>
        <v>30</v>
      </c>
      <c r="E432" s="44">
        <f t="shared" si="58"/>
        <v>2</v>
      </c>
      <c r="F432" s="41">
        <f t="shared" si="59"/>
        <v>1.8113615841033535</v>
      </c>
      <c r="G432" s="40">
        <f t="shared" si="60"/>
        <v>1.0201</v>
      </c>
      <c r="H432" s="25" t="str">
        <f t="shared" si="61"/>
        <v/>
      </c>
      <c r="I432" s="26" t="str">
        <f t="shared" si="62"/>
        <v/>
      </c>
      <c r="AN432" s="27" t="str">
        <f t="shared" si="64"/>
        <v/>
      </c>
      <c r="AO432" s="28" t="str">
        <f t="shared" si="63"/>
        <v/>
      </c>
    </row>
    <row r="433" spans="1:41" x14ac:dyDescent="0.25">
      <c r="A433" s="21"/>
      <c r="B433" s="38"/>
      <c r="C433" s="40">
        <f t="shared" si="56"/>
        <v>1991</v>
      </c>
      <c r="D433" s="40">
        <f t="shared" si="57"/>
        <v>30</v>
      </c>
      <c r="E433" s="44">
        <f t="shared" si="58"/>
        <v>2</v>
      </c>
      <c r="F433" s="41">
        <f t="shared" si="59"/>
        <v>1.8113615841033535</v>
      </c>
      <c r="G433" s="40">
        <f t="shared" si="60"/>
        <v>1.0201</v>
      </c>
      <c r="H433" s="27" t="str">
        <f t="shared" si="61"/>
        <v/>
      </c>
      <c r="I433" s="28" t="str">
        <f t="shared" si="62"/>
        <v/>
      </c>
      <c r="AN433" s="29" t="str">
        <f t="shared" si="64"/>
        <v/>
      </c>
      <c r="AO433" s="30" t="str">
        <f t="shared" si="63"/>
        <v/>
      </c>
    </row>
    <row r="434" spans="1:41" x14ac:dyDescent="0.25">
      <c r="A434" s="34"/>
      <c r="B434" s="37"/>
      <c r="C434" s="40">
        <f t="shared" si="56"/>
        <v>1991</v>
      </c>
      <c r="D434" s="40">
        <f t="shared" si="57"/>
        <v>30</v>
      </c>
      <c r="E434" s="44">
        <f t="shared" si="58"/>
        <v>2</v>
      </c>
      <c r="F434" s="41">
        <f t="shared" si="59"/>
        <v>1.8113615841033535</v>
      </c>
      <c r="G434" s="40">
        <f t="shared" si="60"/>
        <v>1.0201</v>
      </c>
      <c r="H434" s="25" t="str">
        <f t="shared" si="61"/>
        <v/>
      </c>
      <c r="I434" s="26" t="str">
        <f t="shared" si="62"/>
        <v/>
      </c>
      <c r="AN434" s="27" t="str">
        <f t="shared" si="64"/>
        <v/>
      </c>
      <c r="AO434" s="28" t="str">
        <f t="shared" si="63"/>
        <v/>
      </c>
    </row>
    <row r="435" spans="1:41" x14ac:dyDescent="0.25">
      <c r="A435" s="21"/>
      <c r="B435" s="38"/>
      <c r="C435" s="40">
        <f t="shared" si="56"/>
        <v>1991</v>
      </c>
      <c r="D435" s="40">
        <f t="shared" si="57"/>
        <v>30</v>
      </c>
      <c r="E435" s="44">
        <f t="shared" si="58"/>
        <v>2</v>
      </c>
      <c r="F435" s="41">
        <f t="shared" si="59"/>
        <v>1.8113615841033535</v>
      </c>
      <c r="G435" s="40">
        <f t="shared" si="60"/>
        <v>1.0201</v>
      </c>
      <c r="H435" s="27" t="str">
        <f t="shared" si="61"/>
        <v/>
      </c>
      <c r="I435" s="28" t="str">
        <f t="shared" si="62"/>
        <v/>
      </c>
      <c r="AN435" s="29" t="str">
        <f t="shared" si="64"/>
        <v/>
      </c>
      <c r="AO435" s="30" t="str">
        <f t="shared" si="63"/>
        <v/>
      </c>
    </row>
    <row r="436" spans="1:41" x14ac:dyDescent="0.25">
      <c r="A436" s="34"/>
      <c r="B436" s="37"/>
      <c r="C436" s="40">
        <f t="shared" si="56"/>
        <v>1991</v>
      </c>
      <c r="D436" s="40">
        <f t="shared" si="57"/>
        <v>30</v>
      </c>
      <c r="E436" s="44">
        <f t="shared" si="58"/>
        <v>2</v>
      </c>
      <c r="F436" s="41">
        <f t="shared" si="59"/>
        <v>1.8113615841033535</v>
      </c>
      <c r="G436" s="40">
        <f t="shared" si="60"/>
        <v>1.0201</v>
      </c>
      <c r="H436" s="25" t="str">
        <f t="shared" si="61"/>
        <v/>
      </c>
      <c r="I436" s="26" t="str">
        <f t="shared" si="62"/>
        <v/>
      </c>
      <c r="AN436" s="27" t="str">
        <f t="shared" si="64"/>
        <v/>
      </c>
      <c r="AO436" s="28" t="str">
        <f t="shared" si="63"/>
        <v/>
      </c>
    </row>
    <row r="437" spans="1:41" x14ac:dyDescent="0.25">
      <c r="A437" s="21"/>
      <c r="B437" s="38"/>
      <c r="C437" s="40">
        <f t="shared" si="56"/>
        <v>1991</v>
      </c>
      <c r="D437" s="40">
        <f t="shared" si="57"/>
        <v>30</v>
      </c>
      <c r="E437" s="44">
        <f t="shared" si="58"/>
        <v>2</v>
      </c>
      <c r="F437" s="41">
        <f t="shared" si="59"/>
        <v>1.8113615841033535</v>
      </c>
      <c r="G437" s="40">
        <f t="shared" si="60"/>
        <v>1.0201</v>
      </c>
      <c r="H437" s="27" t="str">
        <f t="shared" si="61"/>
        <v/>
      </c>
      <c r="I437" s="28" t="str">
        <f t="shared" si="62"/>
        <v/>
      </c>
      <c r="AN437" s="29" t="str">
        <f t="shared" si="64"/>
        <v/>
      </c>
      <c r="AO437" s="30" t="str">
        <f t="shared" si="63"/>
        <v/>
      </c>
    </row>
    <row r="438" spans="1:41" x14ac:dyDescent="0.25">
      <c r="A438" s="34"/>
      <c r="B438" s="37"/>
      <c r="C438" s="40">
        <f t="shared" si="56"/>
        <v>1991</v>
      </c>
      <c r="D438" s="40">
        <f t="shared" si="57"/>
        <v>30</v>
      </c>
      <c r="E438" s="44">
        <f t="shared" si="58"/>
        <v>2</v>
      </c>
      <c r="F438" s="41">
        <f t="shared" si="59"/>
        <v>1.8113615841033535</v>
      </c>
      <c r="G438" s="40">
        <f t="shared" si="60"/>
        <v>1.0201</v>
      </c>
      <c r="H438" s="25" t="str">
        <f t="shared" si="61"/>
        <v/>
      </c>
      <c r="I438" s="26" t="str">
        <f t="shared" si="62"/>
        <v/>
      </c>
      <c r="AN438" s="27" t="str">
        <f t="shared" si="64"/>
        <v/>
      </c>
      <c r="AO438" s="28" t="str">
        <f t="shared" si="63"/>
        <v/>
      </c>
    </row>
    <row r="439" spans="1:41" x14ac:dyDescent="0.25">
      <c r="A439" s="21"/>
      <c r="B439" s="38"/>
      <c r="C439" s="40">
        <f t="shared" si="56"/>
        <v>1991</v>
      </c>
      <c r="D439" s="40">
        <f t="shared" si="57"/>
        <v>30</v>
      </c>
      <c r="E439" s="44">
        <f t="shared" si="58"/>
        <v>2</v>
      </c>
      <c r="F439" s="41">
        <f t="shared" si="59"/>
        <v>1.8113615841033535</v>
      </c>
      <c r="G439" s="40">
        <f t="shared" si="60"/>
        <v>1.0201</v>
      </c>
      <c r="H439" s="27" t="str">
        <f t="shared" si="61"/>
        <v/>
      </c>
      <c r="I439" s="28" t="str">
        <f t="shared" si="62"/>
        <v/>
      </c>
      <c r="AN439" s="29" t="str">
        <f t="shared" si="64"/>
        <v/>
      </c>
      <c r="AO439" s="30" t="str">
        <f t="shared" si="63"/>
        <v/>
      </c>
    </row>
    <row r="440" spans="1:41" x14ac:dyDescent="0.25">
      <c r="A440" s="34"/>
      <c r="B440" s="37"/>
      <c r="C440" s="40">
        <f t="shared" si="56"/>
        <v>1991</v>
      </c>
      <c r="D440" s="40">
        <f t="shared" si="57"/>
        <v>30</v>
      </c>
      <c r="E440" s="44">
        <f t="shared" si="58"/>
        <v>2</v>
      </c>
      <c r="F440" s="41">
        <f t="shared" si="59"/>
        <v>1.8113615841033535</v>
      </c>
      <c r="G440" s="40">
        <f t="shared" si="60"/>
        <v>1.0201</v>
      </c>
      <c r="H440" s="25" t="str">
        <f t="shared" si="61"/>
        <v/>
      </c>
      <c r="I440" s="26" t="str">
        <f t="shared" si="62"/>
        <v/>
      </c>
      <c r="AN440" s="27" t="str">
        <f t="shared" si="64"/>
        <v/>
      </c>
      <c r="AO440" s="28" t="str">
        <f t="shared" si="63"/>
        <v/>
      </c>
    </row>
    <row r="441" spans="1:41" x14ac:dyDescent="0.25">
      <c r="A441" s="21"/>
      <c r="B441" s="38"/>
      <c r="C441" s="40">
        <f t="shared" si="56"/>
        <v>1991</v>
      </c>
      <c r="D441" s="40">
        <f t="shared" si="57"/>
        <v>30</v>
      </c>
      <c r="E441" s="44">
        <f t="shared" si="58"/>
        <v>2</v>
      </c>
      <c r="F441" s="41">
        <f t="shared" si="59"/>
        <v>1.8113615841033535</v>
      </c>
      <c r="G441" s="40">
        <f t="shared" si="60"/>
        <v>1.0201</v>
      </c>
      <c r="H441" s="27" t="str">
        <f t="shared" si="61"/>
        <v/>
      </c>
      <c r="I441" s="28" t="str">
        <f t="shared" si="62"/>
        <v/>
      </c>
      <c r="AN441" s="29" t="str">
        <f t="shared" si="64"/>
        <v/>
      </c>
      <c r="AO441" s="30" t="str">
        <f t="shared" si="63"/>
        <v/>
      </c>
    </row>
    <row r="442" spans="1:41" x14ac:dyDescent="0.25">
      <c r="A442" s="34"/>
      <c r="B442" s="37"/>
      <c r="C442" s="40">
        <f t="shared" si="56"/>
        <v>1991</v>
      </c>
      <c r="D442" s="40">
        <f t="shared" si="57"/>
        <v>30</v>
      </c>
      <c r="E442" s="44">
        <f t="shared" si="58"/>
        <v>2</v>
      </c>
      <c r="F442" s="41">
        <f t="shared" si="59"/>
        <v>1.8113615841033535</v>
      </c>
      <c r="G442" s="40">
        <f t="shared" si="60"/>
        <v>1.0201</v>
      </c>
      <c r="H442" s="25" t="str">
        <f t="shared" si="61"/>
        <v/>
      </c>
      <c r="I442" s="26" t="str">
        <f t="shared" si="62"/>
        <v/>
      </c>
      <c r="AN442" s="27" t="str">
        <f t="shared" si="64"/>
        <v/>
      </c>
      <c r="AO442" s="28" t="str">
        <f t="shared" si="63"/>
        <v/>
      </c>
    </row>
    <row r="443" spans="1:41" x14ac:dyDescent="0.25">
      <c r="A443" s="21"/>
      <c r="B443" s="38"/>
      <c r="C443" s="40">
        <f t="shared" si="56"/>
        <v>1991</v>
      </c>
      <c r="D443" s="40">
        <f t="shared" si="57"/>
        <v>30</v>
      </c>
      <c r="E443" s="44">
        <f t="shared" si="58"/>
        <v>2</v>
      </c>
      <c r="F443" s="41">
        <f t="shared" si="59"/>
        <v>1.8113615841033535</v>
      </c>
      <c r="G443" s="40">
        <f t="shared" si="60"/>
        <v>1.0201</v>
      </c>
      <c r="H443" s="27" t="str">
        <f t="shared" si="61"/>
        <v/>
      </c>
      <c r="I443" s="28" t="str">
        <f t="shared" si="62"/>
        <v/>
      </c>
      <c r="AN443" s="29" t="str">
        <f t="shared" si="64"/>
        <v/>
      </c>
      <c r="AO443" s="30" t="str">
        <f t="shared" si="63"/>
        <v/>
      </c>
    </row>
    <row r="444" spans="1:41" x14ac:dyDescent="0.25">
      <c r="A444" s="34"/>
      <c r="B444" s="37"/>
      <c r="C444" s="40">
        <f t="shared" si="56"/>
        <v>1991</v>
      </c>
      <c r="D444" s="40">
        <f t="shared" si="57"/>
        <v>30</v>
      </c>
      <c r="E444" s="44">
        <f t="shared" si="58"/>
        <v>2</v>
      </c>
      <c r="F444" s="41">
        <f t="shared" si="59"/>
        <v>1.8113615841033535</v>
      </c>
      <c r="G444" s="40">
        <f t="shared" si="60"/>
        <v>1.0201</v>
      </c>
      <c r="H444" s="25" t="str">
        <f t="shared" si="61"/>
        <v/>
      </c>
      <c r="I444" s="26" t="str">
        <f t="shared" si="62"/>
        <v/>
      </c>
      <c r="AN444" s="27" t="str">
        <f t="shared" si="64"/>
        <v/>
      </c>
      <c r="AO444" s="28" t="str">
        <f t="shared" si="63"/>
        <v/>
      </c>
    </row>
    <row r="445" spans="1:41" x14ac:dyDescent="0.25">
      <c r="A445" s="21"/>
      <c r="B445" s="38"/>
      <c r="C445" s="40">
        <f t="shared" si="56"/>
        <v>1991</v>
      </c>
      <c r="D445" s="40">
        <f t="shared" si="57"/>
        <v>30</v>
      </c>
      <c r="E445" s="44">
        <f t="shared" si="58"/>
        <v>2</v>
      </c>
      <c r="F445" s="41">
        <f t="shared" si="59"/>
        <v>1.8113615841033535</v>
      </c>
      <c r="G445" s="40">
        <f t="shared" si="60"/>
        <v>1.0201</v>
      </c>
      <c r="H445" s="27" t="str">
        <f t="shared" si="61"/>
        <v/>
      </c>
      <c r="I445" s="28" t="str">
        <f t="shared" si="62"/>
        <v/>
      </c>
      <c r="AN445" s="29" t="str">
        <f t="shared" si="64"/>
        <v/>
      </c>
      <c r="AO445" s="30" t="str">
        <f t="shared" si="63"/>
        <v/>
      </c>
    </row>
    <row r="446" spans="1:41" x14ac:dyDescent="0.25">
      <c r="A446" s="34"/>
      <c r="B446" s="37"/>
      <c r="C446" s="40">
        <f t="shared" si="56"/>
        <v>1991</v>
      </c>
      <c r="D446" s="40">
        <f t="shared" si="57"/>
        <v>30</v>
      </c>
      <c r="E446" s="44">
        <f t="shared" si="58"/>
        <v>2</v>
      </c>
      <c r="F446" s="41">
        <f t="shared" si="59"/>
        <v>1.8113615841033535</v>
      </c>
      <c r="G446" s="40">
        <f t="shared" si="60"/>
        <v>1.0201</v>
      </c>
      <c r="H446" s="25" t="str">
        <f t="shared" si="61"/>
        <v/>
      </c>
      <c r="I446" s="26" t="str">
        <f t="shared" si="62"/>
        <v/>
      </c>
      <c r="AN446" s="27" t="str">
        <f t="shared" si="64"/>
        <v/>
      </c>
      <c r="AO446" s="28" t="str">
        <f t="shared" si="63"/>
        <v/>
      </c>
    </row>
    <row r="447" spans="1:41" x14ac:dyDescent="0.25">
      <c r="A447" s="21"/>
      <c r="B447" s="38"/>
      <c r="C447" s="40">
        <f t="shared" si="56"/>
        <v>1991</v>
      </c>
      <c r="D447" s="40">
        <f t="shared" si="57"/>
        <v>30</v>
      </c>
      <c r="E447" s="44">
        <f t="shared" si="58"/>
        <v>2</v>
      </c>
      <c r="F447" s="41">
        <f t="shared" si="59"/>
        <v>1.8113615841033535</v>
      </c>
      <c r="G447" s="40">
        <f t="shared" si="60"/>
        <v>1.0201</v>
      </c>
      <c r="H447" s="27" t="str">
        <f t="shared" si="61"/>
        <v/>
      </c>
      <c r="I447" s="28" t="str">
        <f t="shared" si="62"/>
        <v/>
      </c>
      <c r="AN447" s="29" t="str">
        <f t="shared" si="64"/>
        <v/>
      </c>
      <c r="AO447" s="30" t="str">
        <f t="shared" si="63"/>
        <v/>
      </c>
    </row>
    <row r="448" spans="1:41" x14ac:dyDescent="0.25">
      <c r="A448" s="34"/>
      <c r="B448" s="37"/>
      <c r="C448" s="40">
        <f t="shared" si="56"/>
        <v>1991</v>
      </c>
      <c r="D448" s="40">
        <f t="shared" si="57"/>
        <v>30</v>
      </c>
      <c r="E448" s="44">
        <f t="shared" si="58"/>
        <v>2</v>
      </c>
      <c r="F448" s="41">
        <f t="shared" si="59"/>
        <v>1.8113615841033535</v>
      </c>
      <c r="G448" s="40">
        <f t="shared" si="60"/>
        <v>1.0201</v>
      </c>
      <c r="H448" s="25" t="str">
        <f t="shared" si="61"/>
        <v/>
      </c>
      <c r="I448" s="26" t="str">
        <f t="shared" si="62"/>
        <v/>
      </c>
      <c r="AN448" s="27" t="str">
        <f t="shared" si="64"/>
        <v/>
      </c>
      <c r="AO448" s="28" t="str">
        <f t="shared" si="63"/>
        <v/>
      </c>
    </row>
    <row r="449" spans="1:41" x14ac:dyDescent="0.25">
      <c r="A449" s="21"/>
      <c r="B449" s="38"/>
      <c r="C449" s="40">
        <f t="shared" si="56"/>
        <v>1991</v>
      </c>
      <c r="D449" s="40">
        <f t="shared" si="57"/>
        <v>30</v>
      </c>
      <c r="E449" s="44">
        <f t="shared" si="58"/>
        <v>2</v>
      </c>
      <c r="F449" s="41">
        <f t="shared" si="59"/>
        <v>1.8113615841033535</v>
      </c>
      <c r="G449" s="40">
        <f t="shared" si="60"/>
        <v>1.0201</v>
      </c>
      <c r="H449" s="27" t="str">
        <f t="shared" si="61"/>
        <v/>
      </c>
      <c r="I449" s="28" t="str">
        <f t="shared" si="62"/>
        <v/>
      </c>
      <c r="AN449" s="29" t="str">
        <f t="shared" si="64"/>
        <v/>
      </c>
      <c r="AO449" s="30" t="str">
        <f t="shared" si="63"/>
        <v/>
      </c>
    </row>
    <row r="450" spans="1:41" x14ac:dyDescent="0.25">
      <c r="A450" s="34"/>
      <c r="B450" s="37"/>
      <c r="C450" s="40">
        <f t="shared" si="56"/>
        <v>1991</v>
      </c>
      <c r="D450" s="40">
        <f t="shared" si="57"/>
        <v>30</v>
      </c>
      <c r="E450" s="44">
        <f t="shared" si="58"/>
        <v>2</v>
      </c>
      <c r="F450" s="41">
        <f t="shared" si="59"/>
        <v>1.8113615841033535</v>
      </c>
      <c r="G450" s="40">
        <f t="shared" si="60"/>
        <v>1.0201</v>
      </c>
      <c r="H450" s="25" t="str">
        <f t="shared" si="61"/>
        <v/>
      </c>
      <c r="I450" s="26" t="str">
        <f t="shared" si="62"/>
        <v/>
      </c>
      <c r="AN450" s="27" t="str">
        <f t="shared" si="64"/>
        <v/>
      </c>
      <c r="AO450" s="28" t="str">
        <f t="shared" si="63"/>
        <v/>
      </c>
    </row>
    <row r="451" spans="1:41" x14ac:dyDescent="0.25">
      <c r="A451" s="21"/>
      <c r="B451" s="38"/>
      <c r="C451" s="40">
        <f t="shared" si="56"/>
        <v>1991</v>
      </c>
      <c r="D451" s="40">
        <f t="shared" si="57"/>
        <v>30</v>
      </c>
      <c r="E451" s="44">
        <f t="shared" si="58"/>
        <v>2</v>
      </c>
      <c r="F451" s="41">
        <f t="shared" si="59"/>
        <v>1.8113615841033535</v>
      </c>
      <c r="G451" s="40">
        <f t="shared" si="60"/>
        <v>1.0201</v>
      </c>
      <c r="H451" s="27" t="str">
        <f t="shared" si="61"/>
        <v/>
      </c>
      <c r="I451" s="28" t="str">
        <f t="shared" si="62"/>
        <v/>
      </c>
      <c r="AN451" s="29" t="str">
        <f t="shared" si="64"/>
        <v/>
      </c>
      <c r="AO451" s="30" t="str">
        <f t="shared" si="63"/>
        <v/>
      </c>
    </row>
    <row r="452" spans="1:41" x14ac:dyDescent="0.25">
      <c r="A452" s="34"/>
      <c r="B452" s="37"/>
      <c r="C452" s="40">
        <f t="shared" si="56"/>
        <v>1991</v>
      </c>
      <c r="D452" s="40">
        <f t="shared" si="57"/>
        <v>30</v>
      </c>
      <c r="E452" s="44">
        <f t="shared" si="58"/>
        <v>2</v>
      </c>
      <c r="F452" s="41">
        <f t="shared" si="59"/>
        <v>1.8113615841033535</v>
      </c>
      <c r="G452" s="40">
        <f t="shared" si="60"/>
        <v>1.0201</v>
      </c>
      <c r="H452" s="25" t="str">
        <f t="shared" si="61"/>
        <v/>
      </c>
      <c r="I452" s="26" t="str">
        <f t="shared" si="62"/>
        <v/>
      </c>
      <c r="AN452" s="27" t="str">
        <f t="shared" si="64"/>
        <v/>
      </c>
      <c r="AO452" s="28" t="str">
        <f t="shared" si="63"/>
        <v/>
      </c>
    </row>
    <row r="453" spans="1:41" x14ac:dyDescent="0.25">
      <c r="A453" s="21"/>
      <c r="B453" s="38"/>
      <c r="C453" s="40">
        <f t="shared" si="56"/>
        <v>1991</v>
      </c>
      <c r="D453" s="40">
        <f t="shared" si="57"/>
        <v>30</v>
      </c>
      <c r="E453" s="44">
        <f t="shared" si="58"/>
        <v>2</v>
      </c>
      <c r="F453" s="41">
        <f t="shared" si="59"/>
        <v>1.8113615841033535</v>
      </c>
      <c r="G453" s="40">
        <f t="shared" si="60"/>
        <v>1.0201</v>
      </c>
      <c r="H453" s="27" t="str">
        <f t="shared" si="61"/>
        <v/>
      </c>
      <c r="I453" s="28" t="str">
        <f t="shared" si="62"/>
        <v/>
      </c>
      <c r="AN453" s="29" t="str">
        <f t="shared" si="64"/>
        <v/>
      </c>
      <c r="AO453" s="30" t="str">
        <f t="shared" si="63"/>
        <v/>
      </c>
    </row>
    <row r="454" spans="1:41" x14ac:dyDescent="0.25">
      <c r="A454" s="34"/>
      <c r="B454" s="37"/>
      <c r="C454" s="40">
        <f t="shared" si="56"/>
        <v>1991</v>
      </c>
      <c r="D454" s="40">
        <f t="shared" si="57"/>
        <v>30</v>
      </c>
      <c r="E454" s="44">
        <f t="shared" si="58"/>
        <v>2</v>
      </c>
      <c r="F454" s="41">
        <f t="shared" si="59"/>
        <v>1.8113615841033535</v>
      </c>
      <c r="G454" s="40">
        <f t="shared" si="60"/>
        <v>1.0201</v>
      </c>
      <c r="H454" s="25" t="str">
        <f t="shared" si="61"/>
        <v/>
      </c>
      <c r="I454" s="26" t="str">
        <f t="shared" si="62"/>
        <v/>
      </c>
      <c r="AN454" s="27" t="str">
        <f t="shared" si="64"/>
        <v/>
      </c>
      <c r="AO454" s="28" t="str">
        <f t="shared" si="63"/>
        <v/>
      </c>
    </row>
    <row r="455" spans="1:41" x14ac:dyDescent="0.25">
      <c r="A455" s="21"/>
      <c r="B455" s="38"/>
      <c r="C455" s="40">
        <f t="shared" si="56"/>
        <v>1991</v>
      </c>
      <c r="D455" s="40">
        <f t="shared" si="57"/>
        <v>30</v>
      </c>
      <c r="E455" s="44">
        <f t="shared" si="58"/>
        <v>2</v>
      </c>
      <c r="F455" s="41">
        <f t="shared" si="59"/>
        <v>1.8113615841033535</v>
      </c>
      <c r="G455" s="40">
        <f t="shared" si="60"/>
        <v>1.0201</v>
      </c>
      <c r="H455" s="27" t="str">
        <f t="shared" si="61"/>
        <v/>
      </c>
      <c r="I455" s="28" t="str">
        <f t="shared" si="62"/>
        <v/>
      </c>
      <c r="AN455" s="29" t="str">
        <f t="shared" si="64"/>
        <v/>
      </c>
      <c r="AO455" s="30" t="str">
        <f t="shared" si="63"/>
        <v/>
      </c>
    </row>
    <row r="456" spans="1:41" x14ac:dyDescent="0.25">
      <c r="A456" s="34"/>
      <c r="B456" s="37"/>
      <c r="C456" s="40">
        <f t="shared" ref="C456:C519" si="65">IF(B456&lt;1991,1991,B456)</f>
        <v>1991</v>
      </c>
      <c r="D456" s="40">
        <f t="shared" ref="D456:D519" si="66">IF(C456&lt;=2021,(VLOOKUP(C456,$X$7:$Y$37,2,FALSE)),"")</f>
        <v>30</v>
      </c>
      <c r="E456" s="44">
        <f t="shared" ref="E456:E519" si="67">IF(B456&lt;2022,VLOOKUP($AI$9,$AA$7:$AB$25,2,FALSE),$AI$9-B456)</f>
        <v>2</v>
      </c>
      <c r="F456" s="41">
        <f t="shared" ref="F456:F519" si="68">IF(D456="","",(1+0.02)^D456)</f>
        <v>1.8113615841033535</v>
      </c>
      <c r="G456" s="40">
        <f t="shared" ref="G456:G519" si="69">(1+0.01)^E456</f>
        <v>1.0201</v>
      </c>
      <c r="H456" s="25" t="str">
        <f t="shared" ref="H456:H519" si="70">IF(B456&gt;$AI$9,CONCATENATE("Majetek zařazen do užívání po roce ",$AI$9),IF(B456="","",(IF(F456="",(A456*G456),(A456*(F456*G456))))))</f>
        <v/>
      </c>
      <c r="I456" s="26" t="str">
        <f t="shared" ref="I456:I519" si="71">IF(B456="","",IF(B456&gt;$AI$9,0,H456*0.065))</f>
        <v/>
      </c>
      <c r="AN456" s="27" t="str">
        <f t="shared" si="64"/>
        <v/>
      </c>
      <c r="AO456" s="28" t="str">
        <f t="shared" si="63"/>
        <v/>
      </c>
    </row>
    <row r="457" spans="1:41" x14ac:dyDescent="0.25">
      <c r="A457" s="21"/>
      <c r="B457" s="38"/>
      <c r="C457" s="40">
        <f t="shared" si="65"/>
        <v>1991</v>
      </c>
      <c r="D457" s="40">
        <f t="shared" si="66"/>
        <v>30</v>
      </c>
      <c r="E457" s="44">
        <f t="shared" si="67"/>
        <v>2</v>
      </c>
      <c r="F457" s="41">
        <f t="shared" si="68"/>
        <v>1.8113615841033535</v>
      </c>
      <c r="G457" s="40">
        <f t="shared" si="69"/>
        <v>1.0201</v>
      </c>
      <c r="H457" s="27" t="str">
        <f t="shared" si="70"/>
        <v/>
      </c>
      <c r="I457" s="28" t="str">
        <f t="shared" si="71"/>
        <v/>
      </c>
      <c r="AN457" s="29" t="str">
        <f t="shared" si="64"/>
        <v/>
      </c>
      <c r="AO457" s="30" t="str">
        <f t="shared" ref="AO457:AO520" si="72">IF(AH457="","",AN457*0.065)</f>
        <v/>
      </c>
    </row>
    <row r="458" spans="1:41" x14ac:dyDescent="0.25">
      <c r="A458" s="34"/>
      <c r="B458" s="37"/>
      <c r="C458" s="40">
        <f t="shared" si="65"/>
        <v>1991</v>
      </c>
      <c r="D458" s="40">
        <f t="shared" si="66"/>
        <v>30</v>
      </c>
      <c r="E458" s="44">
        <f t="shared" si="67"/>
        <v>2</v>
      </c>
      <c r="F458" s="41">
        <f t="shared" si="68"/>
        <v>1.8113615841033535</v>
      </c>
      <c r="G458" s="40">
        <f t="shared" si="69"/>
        <v>1.0201</v>
      </c>
      <c r="H458" s="25" t="str">
        <f t="shared" si="70"/>
        <v/>
      </c>
      <c r="I458" s="26" t="str">
        <f t="shared" si="71"/>
        <v/>
      </c>
      <c r="AN458" s="27" t="str">
        <f t="shared" si="64"/>
        <v/>
      </c>
      <c r="AO458" s="28" t="str">
        <f t="shared" si="72"/>
        <v/>
      </c>
    </row>
    <row r="459" spans="1:41" x14ac:dyDescent="0.25">
      <c r="A459" s="21"/>
      <c r="B459" s="38"/>
      <c r="C459" s="40">
        <f t="shared" si="65"/>
        <v>1991</v>
      </c>
      <c r="D459" s="40">
        <f t="shared" si="66"/>
        <v>30</v>
      </c>
      <c r="E459" s="44">
        <f t="shared" si="67"/>
        <v>2</v>
      </c>
      <c r="F459" s="41">
        <f t="shared" si="68"/>
        <v>1.8113615841033535</v>
      </c>
      <c r="G459" s="40">
        <f t="shared" si="69"/>
        <v>1.0201</v>
      </c>
      <c r="H459" s="27" t="str">
        <f t="shared" si="70"/>
        <v/>
      </c>
      <c r="I459" s="28" t="str">
        <f t="shared" si="71"/>
        <v/>
      </c>
      <c r="AN459" s="29" t="str">
        <f t="shared" ref="AN459:AN522" si="73">IF(AH459="","",(IF(AL459="",(AG459*AM459),(AG459*(AL459*AM459)))))</f>
        <v/>
      </c>
      <c r="AO459" s="30" t="str">
        <f t="shared" si="72"/>
        <v/>
      </c>
    </row>
    <row r="460" spans="1:41" x14ac:dyDescent="0.25">
      <c r="A460" s="34"/>
      <c r="B460" s="37"/>
      <c r="C460" s="40">
        <f t="shared" si="65"/>
        <v>1991</v>
      </c>
      <c r="D460" s="40">
        <f t="shared" si="66"/>
        <v>30</v>
      </c>
      <c r="E460" s="44">
        <f t="shared" si="67"/>
        <v>2</v>
      </c>
      <c r="F460" s="41">
        <f t="shared" si="68"/>
        <v>1.8113615841033535</v>
      </c>
      <c r="G460" s="40">
        <f t="shared" si="69"/>
        <v>1.0201</v>
      </c>
      <c r="H460" s="25" t="str">
        <f t="shared" si="70"/>
        <v/>
      </c>
      <c r="I460" s="26" t="str">
        <f t="shared" si="71"/>
        <v/>
      </c>
      <c r="AN460" s="27" t="str">
        <f t="shared" si="73"/>
        <v/>
      </c>
      <c r="AO460" s="28" t="str">
        <f t="shared" si="72"/>
        <v/>
      </c>
    </row>
    <row r="461" spans="1:41" x14ac:dyDescent="0.25">
      <c r="A461" s="21"/>
      <c r="B461" s="38"/>
      <c r="C461" s="40">
        <f t="shared" si="65"/>
        <v>1991</v>
      </c>
      <c r="D461" s="40">
        <f t="shared" si="66"/>
        <v>30</v>
      </c>
      <c r="E461" s="44">
        <f t="shared" si="67"/>
        <v>2</v>
      </c>
      <c r="F461" s="41">
        <f t="shared" si="68"/>
        <v>1.8113615841033535</v>
      </c>
      <c r="G461" s="40">
        <f t="shared" si="69"/>
        <v>1.0201</v>
      </c>
      <c r="H461" s="27" t="str">
        <f t="shared" si="70"/>
        <v/>
      </c>
      <c r="I461" s="28" t="str">
        <f t="shared" si="71"/>
        <v/>
      </c>
      <c r="AN461" s="29" t="str">
        <f t="shared" si="73"/>
        <v/>
      </c>
      <c r="AO461" s="30" t="str">
        <f t="shared" si="72"/>
        <v/>
      </c>
    </row>
    <row r="462" spans="1:41" x14ac:dyDescent="0.25">
      <c r="A462" s="34"/>
      <c r="B462" s="37"/>
      <c r="C462" s="40">
        <f t="shared" si="65"/>
        <v>1991</v>
      </c>
      <c r="D462" s="40">
        <f t="shared" si="66"/>
        <v>30</v>
      </c>
      <c r="E462" s="44">
        <f t="shared" si="67"/>
        <v>2</v>
      </c>
      <c r="F462" s="41">
        <f t="shared" si="68"/>
        <v>1.8113615841033535</v>
      </c>
      <c r="G462" s="40">
        <f t="shared" si="69"/>
        <v>1.0201</v>
      </c>
      <c r="H462" s="25" t="str">
        <f t="shared" si="70"/>
        <v/>
      </c>
      <c r="I462" s="26" t="str">
        <f t="shared" si="71"/>
        <v/>
      </c>
      <c r="AN462" s="27" t="str">
        <f t="shared" si="73"/>
        <v/>
      </c>
      <c r="AO462" s="28" t="str">
        <f t="shared" si="72"/>
        <v/>
      </c>
    </row>
    <row r="463" spans="1:41" x14ac:dyDescent="0.25">
      <c r="A463" s="21"/>
      <c r="B463" s="38"/>
      <c r="C463" s="40">
        <f t="shared" si="65"/>
        <v>1991</v>
      </c>
      <c r="D463" s="40">
        <f t="shared" si="66"/>
        <v>30</v>
      </c>
      <c r="E463" s="44">
        <f t="shared" si="67"/>
        <v>2</v>
      </c>
      <c r="F463" s="41">
        <f t="shared" si="68"/>
        <v>1.8113615841033535</v>
      </c>
      <c r="G463" s="40">
        <f t="shared" si="69"/>
        <v>1.0201</v>
      </c>
      <c r="H463" s="27" t="str">
        <f t="shared" si="70"/>
        <v/>
      </c>
      <c r="I463" s="28" t="str">
        <f t="shared" si="71"/>
        <v/>
      </c>
      <c r="AN463" s="29" t="str">
        <f t="shared" si="73"/>
        <v/>
      </c>
      <c r="AO463" s="30" t="str">
        <f t="shared" si="72"/>
        <v/>
      </c>
    </row>
    <row r="464" spans="1:41" x14ac:dyDescent="0.25">
      <c r="A464" s="34"/>
      <c r="B464" s="37"/>
      <c r="C464" s="40">
        <f t="shared" si="65"/>
        <v>1991</v>
      </c>
      <c r="D464" s="40">
        <f t="shared" si="66"/>
        <v>30</v>
      </c>
      <c r="E464" s="44">
        <f t="shared" si="67"/>
        <v>2</v>
      </c>
      <c r="F464" s="41">
        <f t="shared" si="68"/>
        <v>1.8113615841033535</v>
      </c>
      <c r="G464" s="40">
        <f t="shared" si="69"/>
        <v>1.0201</v>
      </c>
      <c r="H464" s="25" t="str">
        <f t="shared" si="70"/>
        <v/>
      </c>
      <c r="I464" s="26" t="str">
        <f t="shared" si="71"/>
        <v/>
      </c>
      <c r="AN464" s="27" t="str">
        <f t="shared" si="73"/>
        <v/>
      </c>
      <c r="AO464" s="28" t="str">
        <f t="shared" si="72"/>
        <v/>
      </c>
    </row>
    <row r="465" spans="1:41" x14ac:dyDescent="0.25">
      <c r="A465" s="21"/>
      <c r="B465" s="38"/>
      <c r="C465" s="40">
        <f t="shared" si="65"/>
        <v>1991</v>
      </c>
      <c r="D465" s="40">
        <f t="shared" si="66"/>
        <v>30</v>
      </c>
      <c r="E465" s="44">
        <f t="shared" si="67"/>
        <v>2</v>
      </c>
      <c r="F465" s="41">
        <f t="shared" si="68"/>
        <v>1.8113615841033535</v>
      </c>
      <c r="G465" s="40">
        <f t="shared" si="69"/>
        <v>1.0201</v>
      </c>
      <c r="H465" s="27" t="str">
        <f t="shared" si="70"/>
        <v/>
      </c>
      <c r="I465" s="28" t="str">
        <f t="shared" si="71"/>
        <v/>
      </c>
      <c r="AN465" s="29" t="str">
        <f t="shared" si="73"/>
        <v/>
      </c>
      <c r="AO465" s="30" t="str">
        <f t="shared" si="72"/>
        <v/>
      </c>
    </row>
    <row r="466" spans="1:41" x14ac:dyDescent="0.25">
      <c r="A466" s="34"/>
      <c r="B466" s="37"/>
      <c r="C466" s="40">
        <f t="shared" si="65"/>
        <v>1991</v>
      </c>
      <c r="D466" s="40">
        <f t="shared" si="66"/>
        <v>30</v>
      </c>
      <c r="E466" s="44">
        <f t="shared" si="67"/>
        <v>2</v>
      </c>
      <c r="F466" s="41">
        <f t="shared" si="68"/>
        <v>1.8113615841033535</v>
      </c>
      <c r="G466" s="40">
        <f t="shared" si="69"/>
        <v>1.0201</v>
      </c>
      <c r="H466" s="25" t="str">
        <f t="shared" si="70"/>
        <v/>
      </c>
      <c r="I466" s="26" t="str">
        <f t="shared" si="71"/>
        <v/>
      </c>
      <c r="AN466" s="27" t="str">
        <f t="shared" si="73"/>
        <v/>
      </c>
      <c r="AO466" s="28" t="str">
        <f t="shared" si="72"/>
        <v/>
      </c>
    </row>
    <row r="467" spans="1:41" x14ac:dyDescent="0.25">
      <c r="A467" s="21"/>
      <c r="B467" s="38"/>
      <c r="C467" s="40">
        <f t="shared" si="65"/>
        <v>1991</v>
      </c>
      <c r="D467" s="40">
        <f t="shared" si="66"/>
        <v>30</v>
      </c>
      <c r="E467" s="44">
        <f t="shared" si="67"/>
        <v>2</v>
      </c>
      <c r="F467" s="41">
        <f t="shared" si="68"/>
        <v>1.8113615841033535</v>
      </c>
      <c r="G467" s="40">
        <f t="shared" si="69"/>
        <v>1.0201</v>
      </c>
      <c r="H467" s="27" t="str">
        <f t="shared" si="70"/>
        <v/>
      </c>
      <c r="I467" s="28" t="str">
        <f t="shared" si="71"/>
        <v/>
      </c>
      <c r="AN467" s="29" t="str">
        <f t="shared" si="73"/>
        <v/>
      </c>
      <c r="AO467" s="30" t="str">
        <f t="shared" si="72"/>
        <v/>
      </c>
    </row>
    <row r="468" spans="1:41" x14ac:dyDescent="0.25">
      <c r="A468" s="34"/>
      <c r="B468" s="37"/>
      <c r="C468" s="40">
        <f t="shared" si="65"/>
        <v>1991</v>
      </c>
      <c r="D468" s="40">
        <f t="shared" si="66"/>
        <v>30</v>
      </c>
      <c r="E468" s="44">
        <f t="shared" si="67"/>
        <v>2</v>
      </c>
      <c r="F468" s="41">
        <f t="shared" si="68"/>
        <v>1.8113615841033535</v>
      </c>
      <c r="G468" s="40">
        <f t="shared" si="69"/>
        <v>1.0201</v>
      </c>
      <c r="H468" s="25" t="str">
        <f t="shared" si="70"/>
        <v/>
      </c>
      <c r="I468" s="26" t="str">
        <f t="shared" si="71"/>
        <v/>
      </c>
      <c r="AN468" s="27" t="str">
        <f t="shared" si="73"/>
        <v/>
      </c>
      <c r="AO468" s="28" t="str">
        <f t="shared" si="72"/>
        <v/>
      </c>
    </row>
    <row r="469" spans="1:41" x14ac:dyDescent="0.25">
      <c r="A469" s="21"/>
      <c r="B469" s="38"/>
      <c r="C469" s="40">
        <f t="shared" si="65"/>
        <v>1991</v>
      </c>
      <c r="D469" s="40">
        <f t="shared" si="66"/>
        <v>30</v>
      </c>
      <c r="E469" s="44">
        <f t="shared" si="67"/>
        <v>2</v>
      </c>
      <c r="F469" s="41">
        <f t="shared" si="68"/>
        <v>1.8113615841033535</v>
      </c>
      <c r="G469" s="40">
        <f t="shared" si="69"/>
        <v>1.0201</v>
      </c>
      <c r="H469" s="27" t="str">
        <f t="shared" si="70"/>
        <v/>
      </c>
      <c r="I469" s="28" t="str">
        <f t="shared" si="71"/>
        <v/>
      </c>
      <c r="AN469" s="29" t="str">
        <f t="shared" si="73"/>
        <v/>
      </c>
      <c r="AO469" s="30" t="str">
        <f t="shared" si="72"/>
        <v/>
      </c>
    </row>
    <row r="470" spans="1:41" x14ac:dyDescent="0.25">
      <c r="A470" s="34"/>
      <c r="B470" s="37"/>
      <c r="C470" s="40">
        <f t="shared" si="65"/>
        <v>1991</v>
      </c>
      <c r="D470" s="40">
        <f t="shared" si="66"/>
        <v>30</v>
      </c>
      <c r="E470" s="44">
        <f t="shared" si="67"/>
        <v>2</v>
      </c>
      <c r="F470" s="41">
        <f t="shared" si="68"/>
        <v>1.8113615841033535</v>
      </c>
      <c r="G470" s="40">
        <f t="shared" si="69"/>
        <v>1.0201</v>
      </c>
      <c r="H470" s="25" t="str">
        <f t="shared" si="70"/>
        <v/>
      </c>
      <c r="I470" s="26" t="str">
        <f t="shared" si="71"/>
        <v/>
      </c>
      <c r="AN470" s="27" t="str">
        <f t="shared" si="73"/>
        <v/>
      </c>
      <c r="AO470" s="28" t="str">
        <f t="shared" si="72"/>
        <v/>
      </c>
    </row>
    <row r="471" spans="1:41" x14ac:dyDescent="0.25">
      <c r="A471" s="21"/>
      <c r="B471" s="38"/>
      <c r="C471" s="40">
        <f t="shared" si="65"/>
        <v>1991</v>
      </c>
      <c r="D471" s="40">
        <f t="shared" si="66"/>
        <v>30</v>
      </c>
      <c r="E471" s="44">
        <f t="shared" si="67"/>
        <v>2</v>
      </c>
      <c r="F471" s="41">
        <f t="shared" si="68"/>
        <v>1.8113615841033535</v>
      </c>
      <c r="G471" s="40">
        <f t="shared" si="69"/>
        <v>1.0201</v>
      </c>
      <c r="H471" s="27" t="str">
        <f t="shared" si="70"/>
        <v/>
      </c>
      <c r="I471" s="28" t="str">
        <f t="shared" si="71"/>
        <v/>
      </c>
      <c r="AN471" s="29" t="str">
        <f t="shared" si="73"/>
        <v/>
      </c>
      <c r="AO471" s="30" t="str">
        <f t="shared" si="72"/>
        <v/>
      </c>
    </row>
    <row r="472" spans="1:41" x14ac:dyDescent="0.25">
      <c r="A472" s="34"/>
      <c r="B472" s="37"/>
      <c r="C472" s="40">
        <f t="shared" si="65"/>
        <v>1991</v>
      </c>
      <c r="D472" s="40">
        <f t="shared" si="66"/>
        <v>30</v>
      </c>
      <c r="E472" s="44">
        <f t="shared" si="67"/>
        <v>2</v>
      </c>
      <c r="F472" s="41">
        <f t="shared" si="68"/>
        <v>1.8113615841033535</v>
      </c>
      <c r="G472" s="40">
        <f t="shared" si="69"/>
        <v>1.0201</v>
      </c>
      <c r="H472" s="25" t="str">
        <f t="shared" si="70"/>
        <v/>
      </c>
      <c r="I472" s="26" t="str">
        <f t="shared" si="71"/>
        <v/>
      </c>
      <c r="AN472" s="27" t="str">
        <f t="shared" si="73"/>
        <v/>
      </c>
      <c r="AO472" s="28" t="str">
        <f t="shared" si="72"/>
        <v/>
      </c>
    </row>
    <row r="473" spans="1:41" x14ac:dyDescent="0.25">
      <c r="A473" s="21"/>
      <c r="B473" s="38"/>
      <c r="C473" s="40">
        <f t="shared" si="65"/>
        <v>1991</v>
      </c>
      <c r="D473" s="40">
        <f t="shared" si="66"/>
        <v>30</v>
      </c>
      <c r="E473" s="44">
        <f t="shared" si="67"/>
        <v>2</v>
      </c>
      <c r="F473" s="41">
        <f t="shared" si="68"/>
        <v>1.8113615841033535</v>
      </c>
      <c r="G473" s="40">
        <f t="shared" si="69"/>
        <v>1.0201</v>
      </c>
      <c r="H473" s="27" t="str">
        <f t="shared" si="70"/>
        <v/>
      </c>
      <c r="I473" s="28" t="str">
        <f t="shared" si="71"/>
        <v/>
      </c>
      <c r="AN473" s="29" t="str">
        <f t="shared" si="73"/>
        <v/>
      </c>
      <c r="AO473" s="30" t="str">
        <f t="shared" si="72"/>
        <v/>
      </c>
    </row>
    <row r="474" spans="1:41" x14ac:dyDescent="0.25">
      <c r="A474" s="34"/>
      <c r="B474" s="37"/>
      <c r="C474" s="40">
        <f t="shared" si="65"/>
        <v>1991</v>
      </c>
      <c r="D474" s="40">
        <f t="shared" si="66"/>
        <v>30</v>
      </c>
      <c r="E474" s="44">
        <f t="shared" si="67"/>
        <v>2</v>
      </c>
      <c r="F474" s="41">
        <f t="shared" si="68"/>
        <v>1.8113615841033535</v>
      </c>
      <c r="G474" s="40">
        <f t="shared" si="69"/>
        <v>1.0201</v>
      </c>
      <c r="H474" s="25" t="str">
        <f t="shared" si="70"/>
        <v/>
      </c>
      <c r="I474" s="26" t="str">
        <f t="shared" si="71"/>
        <v/>
      </c>
      <c r="AN474" s="27" t="str">
        <f t="shared" si="73"/>
        <v/>
      </c>
      <c r="AO474" s="28" t="str">
        <f t="shared" si="72"/>
        <v/>
      </c>
    </row>
    <row r="475" spans="1:41" x14ac:dyDescent="0.25">
      <c r="A475" s="21"/>
      <c r="B475" s="38"/>
      <c r="C475" s="40">
        <f t="shared" si="65"/>
        <v>1991</v>
      </c>
      <c r="D475" s="40">
        <f t="shared" si="66"/>
        <v>30</v>
      </c>
      <c r="E475" s="44">
        <f t="shared" si="67"/>
        <v>2</v>
      </c>
      <c r="F475" s="41">
        <f t="shared" si="68"/>
        <v>1.8113615841033535</v>
      </c>
      <c r="G475" s="40">
        <f t="shared" si="69"/>
        <v>1.0201</v>
      </c>
      <c r="H475" s="27" t="str">
        <f t="shared" si="70"/>
        <v/>
      </c>
      <c r="I475" s="28" t="str">
        <f t="shared" si="71"/>
        <v/>
      </c>
      <c r="AN475" s="29" t="str">
        <f t="shared" si="73"/>
        <v/>
      </c>
      <c r="AO475" s="30" t="str">
        <f t="shared" si="72"/>
        <v/>
      </c>
    </row>
    <row r="476" spans="1:41" x14ac:dyDescent="0.25">
      <c r="A476" s="34"/>
      <c r="B476" s="37"/>
      <c r="C476" s="40">
        <f t="shared" si="65"/>
        <v>1991</v>
      </c>
      <c r="D476" s="40">
        <f t="shared" si="66"/>
        <v>30</v>
      </c>
      <c r="E476" s="44">
        <f t="shared" si="67"/>
        <v>2</v>
      </c>
      <c r="F476" s="41">
        <f t="shared" si="68"/>
        <v>1.8113615841033535</v>
      </c>
      <c r="G476" s="40">
        <f t="shared" si="69"/>
        <v>1.0201</v>
      </c>
      <c r="H476" s="25" t="str">
        <f t="shared" si="70"/>
        <v/>
      </c>
      <c r="I476" s="26" t="str">
        <f t="shared" si="71"/>
        <v/>
      </c>
      <c r="AN476" s="27" t="str">
        <f t="shared" si="73"/>
        <v/>
      </c>
      <c r="AO476" s="28" t="str">
        <f t="shared" si="72"/>
        <v/>
      </c>
    </row>
    <row r="477" spans="1:41" x14ac:dyDescent="0.25">
      <c r="A477" s="21"/>
      <c r="B477" s="38"/>
      <c r="C477" s="40">
        <f t="shared" si="65"/>
        <v>1991</v>
      </c>
      <c r="D477" s="40">
        <f t="shared" si="66"/>
        <v>30</v>
      </c>
      <c r="E477" s="44">
        <f t="shared" si="67"/>
        <v>2</v>
      </c>
      <c r="F477" s="41">
        <f t="shared" si="68"/>
        <v>1.8113615841033535</v>
      </c>
      <c r="G477" s="40">
        <f t="shared" si="69"/>
        <v>1.0201</v>
      </c>
      <c r="H477" s="27" t="str">
        <f t="shared" si="70"/>
        <v/>
      </c>
      <c r="I477" s="28" t="str">
        <f t="shared" si="71"/>
        <v/>
      </c>
      <c r="AN477" s="29" t="str">
        <f t="shared" si="73"/>
        <v/>
      </c>
      <c r="AO477" s="30" t="str">
        <f t="shared" si="72"/>
        <v/>
      </c>
    </row>
    <row r="478" spans="1:41" x14ac:dyDescent="0.25">
      <c r="A478" s="34"/>
      <c r="B478" s="37"/>
      <c r="C478" s="40">
        <f t="shared" si="65"/>
        <v>1991</v>
      </c>
      <c r="D478" s="40">
        <f t="shared" si="66"/>
        <v>30</v>
      </c>
      <c r="E478" s="44">
        <f t="shared" si="67"/>
        <v>2</v>
      </c>
      <c r="F478" s="41">
        <f t="shared" si="68"/>
        <v>1.8113615841033535</v>
      </c>
      <c r="G478" s="40">
        <f t="shared" si="69"/>
        <v>1.0201</v>
      </c>
      <c r="H478" s="25" t="str">
        <f t="shared" si="70"/>
        <v/>
      </c>
      <c r="I478" s="26" t="str">
        <f t="shared" si="71"/>
        <v/>
      </c>
      <c r="AN478" s="27" t="str">
        <f t="shared" si="73"/>
        <v/>
      </c>
      <c r="AO478" s="28" t="str">
        <f t="shared" si="72"/>
        <v/>
      </c>
    </row>
    <row r="479" spans="1:41" x14ac:dyDescent="0.25">
      <c r="A479" s="21"/>
      <c r="B479" s="38"/>
      <c r="C479" s="40">
        <f t="shared" si="65"/>
        <v>1991</v>
      </c>
      <c r="D479" s="40">
        <f t="shared" si="66"/>
        <v>30</v>
      </c>
      <c r="E479" s="44">
        <f t="shared" si="67"/>
        <v>2</v>
      </c>
      <c r="F479" s="41">
        <f t="shared" si="68"/>
        <v>1.8113615841033535</v>
      </c>
      <c r="G479" s="40">
        <f t="shared" si="69"/>
        <v>1.0201</v>
      </c>
      <c r="H479" s="27" t="str">
        <f t="shared" si="70"/>
        <v/>
      </c>
      <c r="I479" s="28" t="str">
        <f t="shared" si="71"/>
        <v/>
      </c>
      <c r="AN479" s="29" t="str">
        <f t="shared" si="73"/>
        <v/>
      </c>
      <c r="AO479" s="30" t="str">
        <f t="shared" si="72"/>
        <v/>
      </c>
    </row>
    <row r="480" spans="1:41" x14ac:dyDescent="0.25">
      <c r="A480" s="34"/>
      <c r="B480" s="37"/>
      <c r="C480" s="40">
        <f t="shared" si="65"/>
        <v>1991</v>
      </c>
      <c r="D480" s="40">
        <f t="shared" si="66"/>
        <v>30</v>
      </c>
      <c r="E480" s="44">
        <f t="shared" si="67"/>
        <v>2</v>
      </c>
      <c r="F480" s="41">
        <f t="shared" si="68"/>
        <v>1.8113615841033535</v>
      </c>
      <c r="G480" s="40">
        <f t="shared" si="69"/>
        <v>1.0201</v>
      </c>
      <c r="H480" s="25" t="str">
        <f t="shared" si="70"/>
        <v/>
      </c>
      <c r="I480" s="26" t="str">
        <f t="shared" si="71"/>
        <v/>
      </c>
      <c r="AN480" s="27" t="str">
        <f t="shared" si="73"/>
        <v/>
      </c>
      <c r="AO480" s="28" t="str">
        <f t="shared" si="72"/>
        <v/>
      </c>
    </row>
    <row r="481" spans="1:41" x14ac:dyDescent="0.25">
      <c r="A481" s="21"/>
      <c r="B481" s="38"/>
      <c r="C481" s="40">
        <f t="shared" si="65"/>
        <v>1991</v>
      </c>
      <c r="D481" s="40">
        <f t="shared" si="66"/>
        <v>30</v>
      </c>
      <c r="E481" s="44">
        <f t="shared" si="67"/>
        <v>2</v>
      </c>
      <c r="F481" s="41">
        <f t="shared" si="68"/>
        <v>1.8113615841033535</v>
      </c>
      <c r="G481" s="40">
        <f t="shared" si="69"/>
        <v>1.0201</v>
      </c>
      <c r="H481" s="27" t="str">
        <f t="shared" si="70"/>
        <v/>
      </c>
      <c r="I481" s="28" t="str">
        <f t="shared" si="71"/>
        <v/>
      </c>
      <c r="AN481" s="29" t="str">
        <f t="shared" si="73"/>
        <v/>
      </c>
      <c r="AO481" s="30" t="str">
        <f t="shared" si="72"/>
        <v/>
      </c>
    </row>
    <row r="482" spans="1:41" x14ac:dyDescent="0.25">
      <c r="A482" s="34"/>
      <c r="B482" s="37"/>
      <c r="C482" s="40">
        <f t="shared" si="65"/>
        <v>1991</v>
      </c>
      <c r="D482" s="40">
        <f t="shared" si="66"/>
        <v>30</v>
      </c>
      <c r="E482" s="44">
        <f t="shared" si="67"/>
        <v>2</v>
      </c>
      <c r="F482" s="41">
        <f t="shared" si="68"/>
        <v>1.8113615841033535</v>
      </c>
      <c r="G482" s="40">
        <f t="shared" si="69"/>
        <v>1.0201</v>
      </c>
      <c r="H482" s="25" t="str">
        <f t="shared" si="70"/>
        <v/>
      </c>
      <c r="I482" s="26" t="str">
        <f t="shared" si="71"/>
        <v/>
      </c>
      <c r="AN482" s="27" t="str">
        <f t="shared" si="73"/>
        <v/>
      </c>
      <c r="AO482" s="28" t="str">
        <f t="shared" si="72"/>
        <v/>
      </c>
    </row>
    <row r="483" spans="1:41" x14ac:dyDescent="0.25">
      <c r="A483" s="21"/>
      <c r="B483" s="38"/>
      <c r="C483" s="40">
        <f t="shared" si="65"/>
        <v>1991</v>
      </c>
      <c r="D483" s="40">
        <f t="shared" si="66"/>
        <v>30</v>
      </c>
      <c r="E483" s="44">
        <f t="shared" si="67"/>
        <v>2</v>
      </c>
      <c r="F483" s="41">
        <f t="shared" si="68"/>
        <v>1.8113615841033535</v>
      </c>
      <c r="G483" s="40">
        <f t="shared" si="69"/>
        <v>1.0201</v>
      </c>
      <c r="H483" s="27" t="str">
        <f t="shared" si="70"/>
        <v/>
      </c>
      <c r="I483" s="28" t="str">
        <f t="shared" si="71"/>
        <v/>
      </c>
      <c r="AN483" s="29" t="str">
        <f t="shared" si="73"/>
        <v/>
      </c>
      <c r="AO483" s="30" t="str">
        <f t="shared" si="72"/>
        <v/>
      </c>
    </row>
    <row r="484" spans="1:41" x14ac:dyDescent="0.25">
      <c r="A484" s="34"/>
      <c r="B484" s="37"/>
      <c r="C484" s="40">
        <f t="shared" si="65"/>
        <v>1991</v>
      </c>
      <c r="D484" s="40">
        <f t="shared" si="66"/>
        <v>30</v>
      </c>
      <c r="E484" s="44">
        <f t="shared" si="67"/>
        <v>2</v>
      </c>
      <c r="F484" s="41">
        <f t="shared" si="68"/>
        <v>1.8113615841033535</v>
      </c>
      <c r="G484" s="40">
        <f t="shared" si="69"/>
        <v>1.0201</v>
      </c>
      <c r="H484" s="25" t="str">
        <f t="shared" si="70"/>
        <v/>
      </c>
      <c r="I484" s="26" t="str">
        <f t="shared" si="71"/>
        <v/>
      </c>
      <c r="AN484" s="27" t="str">
        <f t="shared" si="73"/>
        <v/>
      </c>
      <c r="AO484" s="28" t="str">
        <f t="shared" si="72"/>
        <v/>
      </c>
    </row>
    <row r="485" spans="1:41" x14ac:dyDescent="0.25">
      <c r="A485" s="21"/>
      <c r="B485" s="38"/>
      <c r="C485" s="40">
        <f t="shared" si="65"/>
        <v>1991</v>
      </c>
      <c r="D485" s="40">
        <f t="shared" si="66"/>
        <v>30</v>
      </c>
      <c r="E485" s="44">
        <f t="shared" si="67"/>
        <v>2</v>
      </c>
      <c r="F485" s="41">
        <f t="shared" si="68"/>
        <v>1.8113615841033535</v>
      </c>
      <c r="G485" s="40">
        <f t="shared" si="69"/>
        <v>1.0201</v>
      </c>
      <c r="H485" s="27" t="str">
        <f t="shared" si="70"/>
        <v/>
      </c>
      <c r="I485" s="28" t="str">
        <f t="shared" si="71"/>
        <v/>
      </c>
      <c r="AN485" s="29" t="str">
        <f t="shared" si="73"/>
        <v/>
      </c>
      <c r="AO485" s="30" t="str">
        <f t="shared" si="72"/>
        <v/>
      </c>
    </row>
    <row r="486" spans="1:41" x14ac:dyDescent="0.25">
      <c r="A486" s="34"/>
      <c r="B486" s="37"/>
      <c r="C486" s="40">
        <f t="shared" si="65"/>
        <v>1991</v>
      </c>
      <c r="D486" s="40">
        <f t="shared" si="66"/>
        <v>30</v>
      </c>
      <c r="E486" s="44">
        <f t="shared" si="67"/>
        <v>2</v>
      </c>
      <c r="F486" s="41">
        <f t="shared" si="68"/>
        <v>1.8113615841033535</v>
      </c>
      <c r="G486" s="40">
        <f t="shared" si="69"/>
        <v>1.0201</v>
      </c>
      <c r="H486" s="25" t="str">
        <f t="shared" si="70"/>
        <v/>
      </c>
      <c r="I486" s="26" t="str">
        <f t="shared" si="71"/>
        <v/>
      </c>
      <c r="AN486" s="27" t="str">
        <f t="shared" si="73"/>
        <v/>
      </c>
      <c r="AO486" s="28" t="str">
        <f t="shared" si="72"/>
        <v/>
      </c>
    </row>
    <row r="487" spans="1:41" x14ac:dyDescent="0.25">
      <c r="A487" s="21"/>
      <c r="B487" s="38"/>
      <c r="C487" s="40">
        <f t="shared" si="65"/>
        <v>1991</v>
      </c>
      <c r="D487" s="40">
        <f t="shared" si="66"/>
        <v>30</v>
      </c>
      <c r="E487" s="44">
        <f t="shared" si="67"/>
        <v>2</v>
      </c>
      <c r="F487" s="41">
        <f t="shared" si="68"/>
        <v>1.8113615841033535</v>
      </c>
      <c r="G487" s="40">
        <f t="shared" si="69"/>
        <v>1.0201</v>
      </c>
      <c r="H487" s="27" t="str">
        <f t="shared" si="70"/>
        <v/>
      </c>
      <c r="I487" s="28" t="str">
        <f t="shared" si="71"/>
        <v/>
      </c>
      <c r="AN487" s="29" t="str">
        <f t="shared" si="73"/>
        <v/>
      </c>
      <c r="AO487" s="30" t="str">
        <f t="shared" si="72"/>
        <v/>
      </c>
    </row>
    <row r="488" spans="1:41" x14ac:dyDescent="0.25">
      <c r="A488" s="34"/>
      <c r="B488" s="37"/>
      <c r="C488" s="40">
        <f t="shared" si="65"/>
        <v>1991</v>
      </c>
      <c r="D488" s="40">
        <f t="shared" si="66"/>
        <v>30</v>
      </c>
      <c r="E488" s="44">
        <f t="shared" si="67"/>
        <v>2</v>
      </c>
      <c r="F488" s="41">
        <f t="shared" si="68"/>
        <v>1.8113615841033535</v>
      </c>
      <c r="G488" s="40">
        <f t="shared" si="69"/>
        <v>1.0201</v>
      </c>
      <c r="H488" s="25" t="str">
        <f t="shared" si="70"/>
        <v/>
      </c>
      <c r="I488" s="26" t="str">
        <f t="shared" si="71"/>
        <v/>
      </c>
      <c r="AN488" s="27" t="str">
        <f t="shared" si="73"/>
        <v/>
      </c>
      <c r="AO488" s="28" t="str">
        <f t="shared" si="72"/>
        <v/>
      </c>
    </row>
    <row r="489" spans="1:41" x14ac:dyDescent="0.25">
      <c r="A489" s="21"/>
      <c r="B489" s="38"/>
      <c r="C489" s="40">
        <f t="shared" si="65"/>
        <v>1991</v>
      </c>
      <c r="D489" s="40">
        <f t="shared" si="66"/>
        <v>30</v>
      </c>
      <c r="E489" s="44">
        <f t="shared" si="67"/>
        <v>2</v>
      </c>
      <c r="F489" s="41">
        <f t="shared" si="68"/>
        <v>1.8113615841033535</v>
      </c>
      <c r="G489" s="40">
        <f t="shared" si="69"/>
        <v>1.0201</v>
      </c>
      <c r="H489" s="27" t="str">
        <f t="shared" si="70"/>
        <v/>
      </c>
      <c r="I489" s="28" t="str">
        <f t="shared" si="71"/>
        <v/>
      </c>
      <c r="AN489" s="29" t="str">
        <f t="shared" si="73"/>
        <v/>
      </c>
      <c r="AO489" s="30" t="str">
        <f t="shared" si="72"/>
        <v/>
      </c>
    </row>
    <row r="490" spans="1:41" x14ac:dyDescent="0.25">
      <c r="A490" s="34"/>
      <c r="B490" s="37"/>
      <c r="C490" s="40">
        <f t="shared" si="65"/>
        <v>1991</v>
      </c>
      <c r="D490" s="40">
        <f t="shared" si="66"/>
        <v>30</v>
      </c>
      <c r="E490" s="44">
        <f t="shared" si="67"/>
        <v>2</v>
      </c>
      <c r="F490" s="41">
        <f t="shared" si="68"/>
        <v>1.8113615841033535</v>
      </c>
      <c r="G490" s="40">
        <f t="shared" si="69"/>
        <v>1.0201</v>
      </c>
      <c r="H490" s="25" t="str">
        <f t="shared" si="70"/>
        <v/>
      </c>
      <c r="I490" s="26" t="str">
        <f t="shared" si="71"/>
        <v/>
      </c>
      <c r="AN490" s="27" t="str">
        <f t="shared" si="73"/>
        <v/>
      </c>
      <c r="AO490" s="28" t="str">
        <f t="shared" si="72"/>
        <v/>
      </c>
    </row>
    <row r="491" spans="1:41" x14ac:dyDescent="0.25">
      <c r="A491" s="21"/>
      <c r="B491" s="38"/>
      <c r="C491" s="40">
        <f t="shared" si="65"/>
        <v>1991</v>
      </c>
      <c r="D491" s="40">
        <f t="shared" si="66"/>
        <v>30</v>
      </c>
      <c r="E491" s="44">
        <f t="shared" si="67"/>
        <v>2</v>
      </c>
      <c r="F491" s="41">
        <f t="shared" si="68"/>
        <v>1.8113615841033535</v>
      </c>
      <c r="G491" s="40">
        <f t="shared" si="69"/>
        <v>1.0201</v>
      </c>
      <c r="H491" s="27" t="str">
        <f t="shared" si="70"/>
        <v/>
      </c>
      <c r="I491" s="28" t="str">
        <f t="shared" si="71"/>
        <v/>
      </c>
      <c r="AN491" s="29" t="str">
        <f t="shared" si="73"/>
        <v/>
      </c>
      <c r="AO491" s="30" t="str">
        <f t="shared" si="72"/>
        <v/>
      </c>
    </row>
    <row r="492" spans="1:41" x14ac:dyDescent="0.25">
      <c r="A492" s="34"/>
      <c r="B492" s="37"/>
      <c r="C492" s="40">
        <f t="shared" si="65"/>
        <v>1991</v>
      </c>
      <c r="D492" s="40">
        <f t="shared" si="66"/>
        <v>30</v>
      </c>
      <c r="E492" s="44">
        <f t="shared" si="67"/>
        <v>2</v>
      </c>
      <c r="F492" s="41">
        <f t="shared" si="68"/>
        <v>1.8113615841033535</v>
      </c>
      <c r="G492" s="40">
        <f t="shared" si="69"/>
        <v>1.0201</v>
      </c>
      <c r="H492" s="25" t="str">
        <f t="shared" si="70"/>
        <v/>
      </c>
      <c r="I492" s="26" t="str">
        <f t="shared" si="71"/>
        <v/>
      </c>
      <c r="AN492" s="27" t="str">
        <f t="shared" si="73"/>
        <v/>
      </c>
      <c r="AO492" s="28" t="str">
        <f t="shared" si="72"/>
        <v/>
      </c>
    </row>
    <row r="493" spans="1:41" x14ac:dyDescent="0.25">
      <c r="A493" s="21"/>
      <c r="B493" s="38"/>
      <c r="C493" s="40">
        <f t="shared" si="65"/>
        <v>1991</v>
      </c>
      <c r="D493" s="40">
        <f t="shared" si="66"/>
        <v>30</v>
      </c>
      <c r="E493" s="44">
        <f t="shared" si="67"/>
        <v>2</v>
      </c>
      <c r="F493" s="41">
        <f t="shared" si="68"/>
        <v>1.8113615841033535</v>
      </c>
      <c r="G493" s="40">
        <f t="shared" si="69"/>
        <v>1.0201</v>
      </c>
      <c r="H493" s="27" t="str">
        <f t="shared" si="70"/>
        <v/>
      </c>
      <c r="I493" s="28" t="str">
        <f t="shared" si="71"/>
        <v/>
      </c>
      <c r="AN493" s="29" t="str">
        <f t="shared" si="73"/>
        <v/>
      </c>
      <c r="AO493" s="30" t="str">
        <f t="shared" si="72"/>
        <v/>
      </c>
    </row>
    <row r="494" spans="1:41" x14ac:dyDescent="0.25">
      <c r="A494" s="34"/>
      <c r="B494" s="37"/>
      <c r="C494" s="40">
        <f t="shared" si="65"/>
        <v>1991</v>
      </c>
      <c r="D494" s="40">
        <f t="shared" si="66"/>
        <v>30</v>
      </c>
      <c r="E494" s="44">
        <f t="shared" si="67"/>
        <v>2</v>
      </c>
      <c r="F494" s="41">
        <f t="shared" si="68"/>
        <v>1.8113615841033535</v>
      </c>
      <c r="G494" s="40">
        <f t="shared" si="69"/>
        <v>1.0201</v>
      </c>
      <c r="H494" s="25" t="str">
        <f t="shared" si="70"/>
        <v/>
      </c>
      <c r="I494" s="26" t="str">
        <f t="shared" si="71"/>
        <v/>
      </c>
      <c r="AN494" s="27" t="str">
        <f t="shared" si="73"/>
        <v/>
      </c>
      <c r="AO494" s="28" t="str">
        <f t="shared" si="72"/>
        <v/>
      </c>
    </row>
    <row r="495" spans="1:41" x14ac:dyDescent="0.25">
      <c r="A495" s="21"/>
      <c r="B495" s="38"/>
      <c r="C495" s="40">
        <f t="shared" si="65"/>
        <v>1991</v>
      </c>
      <c r="D495" s="40">
        <f t="shared" si="66"/>
        <v>30</v>
      </c>
      <c r="E495" s="44">
        <f t="shared" si="67"/>
        <v>2</v>
      </c>
      <c r="F495" s="41">
        <f t="shared" si="68"/>
        <v>1.8113615841033535</v>
      </c>
      <c r="G495" s="40">
        <f t="shared" si="69"/>
        <v>1.0201</v>
      </c>
      <c r="H495" s="27" t="str">
        <f t="shared" si="70"/>
        <v/>
      </c>
      <c r="I495" s="28" t="str">
        <f t="shared" si="71"/>
        <v/>
      </c>
      <c r="AN495" s="29" t="str">
        <f t="shared" si="73"/>
        <v/>
      </c>
      <c r="AO495" s="30" t="str">
        <f t="shared" si="72"/>
        <v/>
      </c>
    </row>
    <row r="496" spans="1:41" x14ac:dyDescent="0.25">
      <c r="A496" s="34"/>
      <c r="B496" s="37"/>
      <c r="C496" s="40">
        <f t="shared" si="65"/>
        <v>1991</v>
      </c>
      <c r="D496" s="40">
        <f t="shared" si="66"/>
        <v>30</v>
      </c>
      <c r="E496" s="44">
        <f t="shared" si="67"/>
        <v>2</v>
      </c>
      <c r="F496" s="41">
        <f t="shared" si="68"/>
        <v>1.8113615841033535</v>
      </c>
      <c r="G496" s="40">
        <f t="shared" si="69"/>
        <v>1.0201</v>
      </c>
      <c r="H496" s="25" t="str">
        <f t="shared" si="70"/>
        <v/>
      </c>
      <c r="I496" s="26" t="str">
        <f t="shared" si="71"/>
        <v/>
      </c>
      <c r="AN496" s="27" t="str">
        <f t="shared" si="73"/>
        <v/>
      </c>
      <c r="AO496" s="28" t="str">
        <f t="shared" si="72"/>
        <v/>
      </c>
    </row>
    <row r="497" spans="1:41" x14ac:dyDescent="0.25">
      <c r="A497" s="21"/>
      <c r="B497" s="38"/>
      <c r="C497" s="40">
        <f t="shared" si="65"/>
        <v>1991</v>
      </c>
      <c r="D497" s="40">
        <f t="shared" si="66"/>
        <v>30</v>
      </c>
      <c r="E497" s="44">
        <f t="shared" si="67"/>
        <v>2</v>
      </c>
      <c r="F497" s="41">
        <f t="shared" si="68"/>
        <v>1.8113615841033535</v>
      </c>
      <c r="G497" s="40">
        <f t="shared" si="69"/>
        <v>1.0201</v>
      </c>
      <c r="H497" s="27" t="str">
        <f t="shared" si="70"/>
        <v/>
      </c>
      <c r="I497" s="28" t="str">
        <f t="shared" si="71"/>
        <v/>
      </c>
      <c r="AN497" s="29" t="str">
        <f t="shared" si="73"/>
        <v/>
      </c>
      <c r="AO497" s="30" t="str">
        <f t="shared" si="72"/>
        <v/>
      </c>
    </row>
    <row r="498" spans="1:41" x14ac:dyDescent="0.25">
      <c r="A498" s="34"/>
      <c r="B498" s="37"/>
      <c r="C498" s="40">
        <f t="shared" si="65"/>
        <v>1991</v>
      </c>
      <c r="D498" s="40">
        <f t="shared" si="66"/>
        <v>30</v>
      </c>
      <c r="E498" s="44">
        <f t="shared" si="67"/>
        <v>2</v>
      </c>
      <c r="F498" s="41">
        <f t="shared" si="68"/>
        <v>1.8113615841033535</v>
      </c>
      <c r="G498" s="40">
        <f t="shared" si="69"/>
        <v>1.0201</v>
      </c>
      <c r="H498" s="25" t="str">
        <f t="shared" si="70"/>
        <v/>
      </c>
      <c r="I498" s="26" t="str">
        <f t="shared" si="71"/>
        <v/>
      </c>
      <c r="AN498" s="27" t="str">
        <f t="shared" si="73"/>
        <v/>
      </c>
      <c r="AO498" s="28" t="str">
        <f t="shared" si="72"/>
        <v/>
      </c>
    </row>
    <row r="499" spans="1:41" x14ac:dyDescent="0.25">
      <c r="A499" s="21"/>
      <c r="B499" s="38"/>
      <c r="C499" s="40">
        <f t="shared" si="65"/>
        <v>1991</v>
      </c>
      <c r="D499" s="40">
        <f t="shared" si="66"/>
        <v>30</v>
      </c>
      <c r="E499" s="44">
        <f t="shared" si="67"/>
        <v>2</v>
      </c>
      <c r="F499" s="41">
        <f t="shared" si="68"/>
        <v>1.8113615841033535</v>
      </c>
      <c r="G499" s="40">
        <f t="shared" si="69"/>
        <v>1.0201</v>
      </c>
      <c r="H499" s="27" t="str">
        <f t="shared" si="70"/>
        <v/>
      </c>
      <c r="I499" s="28" t="str">
        <f t="shared" si="71"/>
        <v/>
      </c>
      <c r="AN499" s="29" t="str">
        <f t="shared" si="73"/>
        <v/>
      </c>
      <c r="AO499" s="30" t="str">
        <f t="shared" si="72"/>
        <v/>
      </c>
    </row>
    <row r="500" spans="1:41" x14ac:dyDescent="0.25">
      <c r="A500" s="34"/>
      <c r="B500" s="37"/>
      <c r="C500" s="40">
        <f t="shared" si="65"/>
        <v>1991</v>
      </c>
      <c r="D500" s="40">
        <f t="shared" si="66"/>
        <v>30</v>
      </c>
      <c r="E500" s="44">
        <f t="shared" si="67"/>
        <v>2</v>
      </c>
      <c r="F500" s="41">
        <f t="shared" si="68"/>
        <v>1.8113615841033535</v>
      </c>
      <c r="G500" s="40">
        <f t="shared" si="69"/>
        <v>1.0201</v>
      </c>
      <c r="H500" s="25" t="str">
        <f t="shared" si="70"/>
        <v/>
      </c>
      <c r="I500" s="26" t="str">
        <f t="shared" si="71"/>
        <v/>
      </c>
      <c r="AN500" s="27" t="str">
        <f t="shared" si="73"/>
        <v/>
      </c>
      <c r="AO500" s="28" t="str">
        <f t="shared" si="72"/>
        <v/>
      </c>
    </row>
    <row r="501" spans="1:41" x14ac:dyDescent="0.25">
      <c r="A501" s="21"/>
      <c r="B501" s="38"/>
      <c r="C501" s="40">
        <f t="shared" si="65"/>
        <v>1991</v>
      </c>
      <c r="D501" s="40">
        <f t="shared" si="66"/>
        <v>30</v>
      </c>
      <c r="E501" s="44">
        <f t="shared" si="67"/>
        <v>2</v>
      </c>
      <c r="F501" s="41">
        <f t="shared" si="68"/>
        <v>1.8113615841033535</v>
      </c>
      <c r="G501" s="40">
        <f t="shared" si="69"/>
        <v>1.0201</v>
      </c>
      <c r="H501" s="27" t="str">
        <f t="shared" si="70"/>
        <v/>
      </c>
      <c r="I501" s="28" t="str">
        <f t="shared" si="71"/>
        <v/>
      </c>
      <c r="AN501" s="29" t="str">
        <f t="shared" si="73"/>
        <v/>
      </c>
      <c r="AO501" s="30" t="str">
        <f t="shared" si="72"/>
        <v/>
      </c>
    </row>
    <row r="502" spans="1:41" x14ac:dyDescent="0.25">
      <c r="A502" s="34"/>
      <c r="B502" s="37"/>
      <c r="C502" s="40">
        <f t="shared" si="65"/>
        <v>1991</v>
      </c>
      <c r="D502" s="40">
        <f t="shared" si="66"/>
        <v>30</v>
      </c>
      <c r="E502" s="44">
        <f t="shared" si="67"/>
        <v>2</v>
      </c>
      <c r="F502" s="41">
        <f t="shared" si="68"/>
        <v>1.8113615841033535</v>
      </c>
      <c r="G502" s="40">
        <f t="shared" si="69"/>
        <v>1.0201</v>
      </c>
      <c r="H502" s="25" t="str">
        <f t="shared" si="70"/>
        <v/>
      </c>
      <c r="I502" s="26" t="str">
        <f t="shared" si="71"/>
        <v/>
      </c>
      <c r="AN502" s="27" t="str">
        <f t="shared" si="73"/>
        <v/>
      </c>
      <c r="AO502" s="28" t="str">
        <f t="shared" si="72"/>
        <v/>
      </c>
    </row>
    <row r="503" spans="1:41" x14ac:dyDescent="0.25">
      <c r="A503" s="21"/>
      <c r="B503" s="38"/>
      <c r="C503" s="40">
        <f t="shared" si="65"/>
        <v>1991</v>
      </c>
      <c r="D503" s="40">
        <f t="shared" si="66"/>
        <v>30</v>
      </c>
      <c r="E503" s="44">
        <f t="shared" si="67"/>
        <v>2</v>
      </c>
      <c r="F503" s="41">
        <f t="shared" si="68"/>
        <v>1.8113615841033535</v>
      </c>
      <c r="G503" s="40">
        <f t="shared" si="69"/>
        <v>1.0201</v>
      </c>
      <c r="H503" s="27" t="str">
        <f t="shared" si="70"/>
        <v/>
      </c>
      <c r="I503" s="28" t="str">
        <f t="shared" si="71"/>
        <v/>
      </c>
      <c r="AN503" s="29" t="str">
        <f t="shared" si="73"/>
        <v/>
      </c>
      <c r="AO503" s="30" t="str">
        <f t="shared" si="72"/>
        <v/>
      </c>
    </row>
    <row r="504" spans="1:41" x14ac:dyDescent="0.25">
      <c r="A504" s="34"/>
      <c r="B504" s="37"/>
      <c r="C504" s="40">
        <f t="shared" si="65"/>
        <v>1991</v>
      </c>
      <c r="D504" s="40">
        <f t="shared" si="66"/>
        <v>30</v>
      </c>
      <c r="E504" s="44">
        <f t="shared" si="67"/>
        <v>2</v>
      </c>
      <c r="F504" s="41">
        <f t="shared" si="68"/>
        <v>1.8113615841033535</v>
      </c>
      <c r="G504" s="40">
        <f t="shared" si="69"/>
        <v>1.0201</v>
      </c>
      <c r="H504" s="25" t="str">
        <f t="shared" si="70"/>
        <v/>
      </c>
      <c r="I504" s="26" t="str">
        <f t="shared" si="71"/>
        <v/>
      </c>
      <c r="AN504" s="27" t="str">
        <f t="shared" si="73"/>
        <v/>
      </c>
      <c r="AO504" s="28" t="str">
        <f t="shared" si="72"/>
        <v/>
      </c>
    </row>
    <row r="505" spans="1:41" x14ac:dyDescent="0.25">
      <c r="A505" s="21"/>
      <c r="B505" s="38"/>
      <c r="C505" s="40">
        <f t="shared" si="65"/>
        <v>1991</v>
      </c>
      <c r="D505" s="40">
        <f t="shared" si="66"/>
        <v>30</v>
      </c>
      <c r="E505" s="44">
        <f t="shared" si="67"/>
        <v>2</v>
      </c>
      <c r="F505" s="41">
        <f t="shared" si="68"/>
        <v>1.8113615841033535</v>
      </c>
      <c r="G505" s="40">
        <f t="shared" si="69"/>
        <v>1.0201</v>
      </c>
      <c r="H505" s="27" t="str">
        <f t="shared" si="70"/>
        <v/>
      </c>
      <c r="I505" s="28" t="str">
        <f t="shared" si="71"/>
        <v/>
      </c>
      <c r="AN505" s="29" t="str">
        <f t="shared" si="73"/>
        <v/>
      </c>
      <c r="AO505" s="30" t="str">
        <f t="shared" si="72"/>
        <v/>
      </c>
    </row>
    <row r="506" spans="1:41" x14ac:dyDescent="0.25">
      <c r="A506" s="34"/>
      <c r="B506" s="37"/>
      <c r="C506" s="40">
        <f t="shared" si="65"/>
        <v>1991</v>
      </c>
      <c r="D506" s="40">
        <f t="shared" si="66"/>
        <v>30</v>
      </c>
      <c r="E506" s="44">
        <f t="shared" si="67"/>
        <v>2</v>
      </c>
      <c r="F506" s="41">
        <f t="shared" si="68"/>
        <v>1.8113615841033535</v>
      </c>
      <c r="G506" s="40">
        <f t="shared" si="69"/>
        <v>1.0201</v>
      </c>
      <c r="H506" s="25" t="str">
        <f t="shared" si="70"/>
        <v/>
      </c>
      <c r="I506" s="26" t="str">
        <f t="shared" si="71"/>
        <v/>
      </c>
      <c r="AN506" s="27" t="str">
        <f t="shared" si="73"/>
        <v/>
      </c>
      <c r="AO506" s="28" t="str">
        <f t="shared" si="72"/>
        <v/>
      </c>
    </row>
    <row r="507" spans="1:41" x14ac:dyDescent="0.25">
      <c r="A507" s="21"/>
      <c r="B507" s="38"/>
      <c r="C507" s="40">
        <f t="shared" si="65"/>
        <v>1991</v>
      </c>
      <c r="D507" s="40">
        <f t="shared" si="66"/>
        <v>30</v>
      </c>
      <c r="E507" s="44">
        <f t="shared" si="67"/>
        <v>2</v>
      </c>
      <c r="F507" s="41">
        <f t="shared" si="68"/>
        <v>1.8113615841033535</v>
      </c>
      <c r="G507" s="40">
        <f t="shared" si="69"/>
        <v>1.0201</v>
      </c>
      <c r="H507" s="27" t="str">
        <f t="shared" si="70"/>
        <v/>
      </c>
      <c r="I507" s="28" t="str">
        <f t="shared" si="71"/>
        <v/>
      </c>
      <c r="AN507" s="29" t="str">
        <f t="shared" si="73"/>
        <v/>
      </c>
      <c r="AO507" s="30" t="str">
        <f t="shared" si="72"/>
        <v/>
      </c>
    </row>
    <row r="508" spans="1:41" x14ac:dyDescent="0.25">
      <c r="A508" s="34"/>
      <c r="B508" s="37"/>
      <c r="C508" s="40">
        <f t="shared" si="65"/>
        <v>1991</v>
      </c>
      <c r="D508" s="40">
        <f t="shared" si="66"/>
        <v>30</v>
      </c>
      <c r="E508" s="44">
        <f t="shared" si="67"/>
        <v>2</v>
      </c>
      <c r="F508" s="41">
        <f t="shared" si="68"/>
        <v>1.8113615841033535</v>
      </c>
      <c r="G508" s="40">
        <f t="shared" si="69"/>
        <v>1.0201</v>
      </c>
      <c r="H508" s="25" t="str">
        <f t="shared" si="70"/>
        <v/>
      </c>
      <c r="I508" s="26" t="str">
        <f t="shared" si="71"/>
        <v/>
      </c>
      <c r="AN508" s="27" t="str">
        <f t="shared" si="73"/>
        <v/>
      </c>
      <c r="AO508" s="28" t="str">
        <f t="shared" si="72"/>
        <v/>
      </c>
    </row>
    <row r="509" spans="1:41" x14ac:dyDescent="0.25">
      <c r="A509" s="21"/>
      <c r="B509" s="38"/>
      <c r="C509" s="40">
        <f t="shared" si="65"/>
        <v>1991</v>
      </c>
      <c r="D509" s="40">
        <f t="shared" si="66"/>
        <v>30</v>
      </c>
      <c r="E509" s="44">
        <f t="shared" si="67"/>
        <v>2</v>
      </c>
      <c r="F509" s="41">
        <f t="shared" si="68"/>
        <v>1.8113615841033535</v>
      </c>
      <c r="G509" s="40">
        <f t="shared" si="69"/>
        <v>1.0201</v>
      </c>
      <c r="H509" s="27" t="str">
        <f t="shared" si="70"/>
        <v/>
      </c>
      <c r="I509" s="28" t="str">
        <f t="shared" si="71"/>
        <v/>
      </c>
      <c r="AN509" s="29" t="str">
        <f t="shared" si="73"/>
        <v/>
      </c>
      <c r="AO509" s="30" t="str">
        <f t="shared" si="72"/>
        <v/>
      </c>
    </row>
    <row r="510" spans="1:41" x14ac:dyDescent="0.25">
      <c r="A510" s="34"/>
      <c r="B510" s="37"/>
      <c r="C510" s="40">
        <f t="shared" si="65"/>
        <v>1991</v>
      </c>
      <c r="D510" s="40">
        <f t="shared" si="66"/>
        <v>30</v>
      </c>
      <c r="E510" s="44">
        <f t="shared" si="67"/>
        <v>2</v>
      </c>
      <c r="F510" s="41">
        <f t="shared" si="68"/>
        <v>1.8113615841033535</v>
      </c>
      <c r="G510" s="40">
        <f t="shared" si="69"/>
        <v>1.0201</v>
      </c>
      <c r="H510" s="25" t="str">
        <f t="shared" si="70"/>
        <v/>
      </c>
      <c r="I510" s="26" t="str">
        <f t="shared" si="71"/>
        <v/>
      </c>
      <c r="AN510" s="27" t="str">
        <f t="shared" si="73"/>
        <v/>
      </c>
      <c r="AO510" s="28" t="str">
        <f t="shared" si="72"/>
        <v/>
      </c>
    </row>
    <row r="511" spans="1:41" x14ac:dyDescent="0.25">
      <c r="A511" s="21"/>
      <c r="B511" s="38"/>
      <c r="C511" s="40">
        <f t="shared" si="65"/>
        <v>1991</v>
      </c>
      <c r="D511" s="40">
        <f t="shared" si="66"/>
        <v>30</v>
      </c>
      <c r="E511" s="44">
        <f t="shared" si="67"/>
        <v>2</v>
      </c>
      <c r="F511" s="41">
        <f t="shared" si="68"/>
        <v>1.8113615841033535</v>
      </c>
      <c r="G511" s="40">
        <f t="shared" si="69"/>
        <v>1.0201</v>
      </c>
      <c r="H511" s="27" t="str">
        <f t="shared" si="70"/>
        <v/>
      </c>
      <c r="I511" s="28" t="str">
        <f t="shared" si="71"/>
        <v/>
      </c>
      <c r="AN511" s="29" t="str">
        <f t="shared" si="73"/>
        <v/>
      </c>
      <c r="AO511" s="30" t="str">
        <f t="shared" si="72"/>
        <v/>
      </c>
    </row>
    <row r="512" spans="1:41" x14ac:dyDescent="0.25">
      <c r="A512" s="34"/>
      <c r="B512" s="37"/>
      <c r="C512" s="40">
        <f t="shared" si="65"/>
        <v>1991</v>
      </c>
      <c r="D512" s="40">
        <f t="shared" si="66"/>
        <v>30</v>
      </c>
      <c r="E512" s="44">
        <f t="shared" si="67"/>
        <v>2</v>
      </c>
      <c r="F512" s="41">
        <f t="shared" si="68"/>
        <v>1.8113615841033535</v>
      </c>
      <c r="G512" s="40">
        <f t="shared" si="69"/>
        <v>1.0201</v>
      </c>
      <c r="H512" s="25" t="str">
        <f t="shared" si="70"/>
        <v/>
      </c>
      <c r="I512" s="26" t="str">
        <f t="shared" si="71"/>
        <v/>
      </c>
      <c r="AN512" s="27" t="str">
        <f t="shared" si="73"/>
        <v/>
      </c>
      <c r="AO512" s="28" t="str">
        <f t="shared" si="72"/>
        <v/>
      </c>
    </row>
    <row r="513" spans="1:41" x14ac:dyDescent="0.25">
      <c r="A513" s="21"/>
      <c r="B513" s="38"/>
      <c r="C513" s="40">
        <f t="shared" si="65"/>
        <v>1991</v>
      </c>
      <c r="D513" s="40">
        <f t="shared" si="66"/>
        <v>30</v>
      </c>
      <c r="E513" s="44">
        <f t="shared" si="67"/>
        <v>2</v>
      </c>
      <c r="F513" s="41">
        <f t="shared" si="68"/>
        <v>1.8113615841033535</v>
      </c>
      <c r="G513" s="40">
        <f t="shared" si="69"/>
        <v>1.0201</v>
      </c>
      <c r="H513" s="27" t="str">
        <f t="shared" si="70"/>
        <v/>
      </c>
      <c r="I513" s="28" t="str">
        <f t="shared" si="71"/>
        <v/>
      </c>
      <c r="AN513" s="29" t="str">
        <f t="shared" si="73"/>
        <v/>
      </c>
      <c r="AO513" s="30" t="str">
        <f t="shared" si="72"/>
        <v/>
      </c>
    </row>
    <row r="514" spans="1:41" x14ac:dyDescent="0.25">
      <c r="A514" s="34"/>
      <c r="B514" s="37"/>
      <c r="C514" s="40">
        <f t="shared" si="65"/>
        <v>1991</v>
      </c>
      <c r="D514" s="40">
        <f t="shared" si="66"/>
        <v>30</v>
      </c>
      <c r="E514" s="44">
        <f t="shared" si="67"/>
        <v>2</v>
      </c>
      <c r="F514" s="41">
        <f t="shared" si="68"/>
        <v>1.8113615841033535</v>
      </c>
      <c r="G514" s="40">
        <f t="shared" si="69"/>
        <v>1.0201</v>
      </c>
      <c r="H514" s="25" t="str">
        <f t="shared" si="70"/>
        <v/>
      </c>
      <c r="I514" s="26" t="str">
        <f t="shared" si="71"/>
        <v/>
      </c>
      <c r="AN514" s="27" t="str">
        <f t="shared" si="73"/>
        <v/>
      </c>
      <c r="AO514" s="28" t="str">
        <f t="shared" si="72"/>
        <v/>
      </c>
    </row>
    <row r="515" spans="1:41" x14ac:dyDescent="0.25">
      <c r="A515" s="21"/>
      <c r="B515" s="38"/>
      <c r="C515" s="40">
        <f t="shared" si="65"/>
        <v>1991</v>
      </c>
      <c r="D515" s="40">
        <f t="shared" si="66"/>
        <v>30</v>
      </c>
      <c r="E515" s="44">
        <f t="shared" si="67"/>
        <v>2</v>
      </c>
      <c r="F515" s="41">
        <f t="shared" si="68"/>
        <v>1.8113615841033535</v>
      </c>
      <c r="G515" s="40">
        <f t="shared" si="69"/>
        <v>1.0201</v>
      </c>
      <c r="H515" s="27" t="str">
        <f t="shared" si="70"/>
        <v/>
      </c>
      <c r="I515" s="28" t="str">
        <f t="shared" si="71"/>
        <v/>
      </c>
      <c r="AN515" s="29" t="str">
        <f t="shared" si="73"/>
        <v/>
      </c>
      <c r="AO515" s="30" t="str">
        <f t="shared" si="72"/>
        <v/>
      </c>
    </row>
    <row r="516" spans="1:41" x14ac:dyDescent="0.25">
      <c r="A516" s="34"/>
      <c r="B516" s="37"/>
      <c r="C516" s="40">
        <f t="shared" si="65"/>
        <v>1991</v>
      </c>
      <c r="D516" s="40">
        <f t="shared" si="66"/>
        <v>30</v>
      </c>
      <c r="E516" s="44">
        <f t="shared" si="67"/>
        <v>2</v>
      </c>
      <c r="F516" s="41">
        <f t="shared" si="68"/>
        <v>1.8113615841033535</v>
      </c>
      <c r="G516" s="40">
        <f t="shared" si="69"/>
        <v>1.0201</v>
      </c>
      <c r="H516" s="25" t="str">
        <f t="shared" si="70"/>
        <v/>
      </c>
      <c r="I516" s="26" t="str">
        <f t="shared" si="71"/>
        <v/>
      </c>
      <c r="AN516" s="27" t="str">
        <f t="shared" si="73"/>
        <v/>
      </c>
      <c r="AO516" s="28" t="str">
        <f t="shared" si="72"/>
        <v/>
      </c>
    </row>
    <row r="517" spans="1:41" x14ac:dyDescent="0.25">
      <c r="A517" s="21"/>
      <c r="B517" s="38"/>
      <c r="C517" s="40">
        <f t="shared" si="65"/>
        <v>1991</v>
      </c>
      <c r="D517" s="40">
        <f t="shared" si="66"/>
        <v>30</v>
      </c>
      <c r="E517" s="44">
        <f t="shared" si="67"/>
        <v>2</v>
      </c>
      <c r="F517" s="41">
        <f t="shared" si="68"/>
        <v>1.8113615841033535</v>
      </c>
      <c r="G517" s="40">
        <f t="shared" si="69"/>
        <v>1.0201</v>
      </c>
      <c r="H517" s="27" t="str">
        <f t="shared" si="70"/>
        <v/>
      </c>
      <c r="I517" s="28" t="str">
        <f t="shared" si="71"/>
        <v/>
      </c>
      <c r="AN517" s="29" t="str">
        <f t="shared" si="73"/>
        <v/>
      </c>
      <c r="AO517" s="30" t="str">
        <f t="shared" si="72"/>
        <v/>
      </c>
    </row>
    <row r="518" spans="1:41" x14ac:dyDescent="0.25">
      <c r="A518" s="34"/>
      <c r="B518" s="37"/>
      <c r="C518" s="40">
        <f t="shared" si="65"/>
        <v>1991</v>
      </c>
      <c r="D518" s="40">
        <f t="shared" si="66"/>
        <v>30</v>
      </c>
      <c r="E518" s="44">
        <f t="shared" si="67"/>
        <v>2</v>
      </c>
      <c r="F518" s="41">
        <f t="shared" si="68"/>
        <v>1.8113615841033535</v>
      </c>
      <c r="G518" s="40">
        <f t="shared" si="69"/>
        <v>1.0201</v>
      </c>
      <c r="H518" s="25" t="str">
        <f t="shared" si="70"/>
        <v/>
      </c>
      <c r="I518" s="26" t="str">
        <f t="shared" si="71"/>
        <v/>
      </c>
      <c r="AN518" s="27" t="str">
        <f t="shared" si="73"/>
        <v/>
      </c>
      <c r="AO518" s="28" t="str">
        <f t="shared" si="72"/>
        <v/>
      </c>
    </row>
    <row r="519" spans="1:41" x14ac:dyDescent="0.25">
      <c r="A519" s="21"/>
      <c r="B519" s="38"/>
      <c r="C519" s="40">
        <f t="shared" si="65"/>
        <v>1991</v>
      </c>
      <c r="D519" s="40">
        <f t="shared" si="66"/>
        <v>30</v>
      </c>
      <c r="E519" s="44">
        <f t="shared" si="67"/>
        <v>2</v>
      </c>
      <c r="F519" s="41">
        <f t="shared" si="68"/>
        <v>1.8113615841033535</v>
      </c>
      <c r="G519" s="40">
        <f t="shared" si="69"/>
        <v>1.0201</v>
      </c>
      <c r="H519" s="27" t="str">
        <f t="shared" si="70"/>
        <v/>
      </c>
      <c r="I519" s="28" t="str">
        <f t="shared" si="71"/>
        <v/>
      </c>
      <c r="AN519" s="29" t="str">
        <f t="shared" si="73"/>
        <v/>
      </c>
      <c r="AO519" s="30" t="str">
        <f t="shared" si="72"/>
        <v/>
      </c>
    </row>
    <row r="520" spans="1:41" x14ac:dyDescent="0.25">
      <c r="A520" s="34"/>
      <c r="B520" s="37"/>
      <c r="C520" s="40">
        <f t="shared" ref="C520:C583" si="74">IF(B520&lt;1991,1991,B520)</f>
        <v>1991</v>
      </c>
      <c r="D520" s="40">
        <f t="shared" ref="D520:D583" si="75">IF(C520&lt;=2021,(VLOOKUP(C520,$X$7:$Y$37,2,FALSE)),"")</f>
        <v>30</v>
      </c>
      <c r="E520" s="44">
        <f t="shared" ref="E520:E583" si="76">IF(B520&lt;2022,VLOOKUP($AI$9,$AA$7:$AB$25,2,FALSE),$AI$9-B520)</f>
        <v>2</v>
      </c>
      <c r="F520" s="41">
        <f t="shared" ref="F520:F583" si="77">IF(D520="","",(1+0.02)^D520)</f>
        <v>1.8113615841033535</v>
      </c>
      <c r="G520" s="40">
        <f t="shared" ref="G520:G583" si="78">(1+0.01)^E520</f>
        <v>1.0201</v>
      </c>
      <c r="H520" s="25" t="str">
        <f t="shared" ref="H520:H583" si="79">IF(B520&gt;$AI$9,CONCATENATE("Majetek zařazen do užívání po roce ",$AI$9),IF(B520="","",(IF(F520="",(A520*G520),(A520*(F520*G520))))))</f>
        <v/>
      </c>
      <c r="I520" s="26" t="str">
        <f t="shared" ref="I520:I583" si="80">IF(B520="","",IF(B520&gt;$AI$9,0,H520*0.065))</f>
        <v/>
      </c>
      <c r="AN520" s="27" t="str">
        <f t="shared" si="73"/>
        <v/>
      </c>
      <c r="AO520" s="28" t="str">
        <f t="shared" si="72"/>
        <v/>
      </c>
    </row>
    <row r="521" spans="1:41" x14ac:dyDescent="0.25">
      <c r="A521" s="21"/>
      <c r="B521" s="38"/>
      <c r="C521" s="40">
        <f t="shared" si="74"/>
        <v>1991</v>
      </c>
      <c r="D521" s="40">
        <f t="shared" si="75"/>
        <v>30</v>
      </c>
      <c r="E521" s="44">
        <f t="shared" si="76"/>
        <v>2</v>
      </c>
      <c r="F521" s="41">
        <f t="shared" si="77"/>
        <v>1.8113615841033535</v>
      </c>
      <c r="G521" s="40">
        <f t="shared" si="78"/>
        <v>1.0201</v>
      </c>
      <c r="H521" s="27" t="str">
        <f t="shared" si="79"/>
        <v/>
      </c>
      <c r="I521" s="28" t="str">
        <f t="shared" si="80"/>
        <v/>
      </c>
      <c r="AN521" s="29" t="str">
        <f t="shared" si="73"/>
        <v/>
      </c>
      <c r="AO521" s="30" t="str">
        <f t="shared" ref="AO521:AO584" si="81">IF(AH521="","",AN521*0.065)</f>
        <v/>
      </c>
    </row>
    <row r="522" spans="1:41" x14ac:dyDescent="0.25">
      <c r="A522" s="34"/>
      <c r="B522" s="37"/>
      <c r="C522" s="40">
        <f t="shared" si="74"/>
        <v>1991</v>
      </c>
      <c r="D522" s="40">
        <f t="shared" si="75"/>
        <v>30</v>
      </c>
      <c r="E522" s="44">
        <f t="shared" si="76"/>
        <v>2</v>
      </c>
      <c r="F522" s="41">
        <f t="shared" si="77"/>
        <v>1.8113615841033535</v>
      </c>
      <c r="G522" s="40">
        <f t="shared" si="78"/>
        <v>1.0201</v>
      </c>
      <c r="H522" s="25" t="str">
        <f t="shared" si="79"/>
        <v/>
      </c>
      <c r="I522" s="26" t="str">
        <f t="shared" si="80"/>
        <v/>
      </c>
      <c r="AN522" s="27" t="str">
        <f t="shared" si="73"/>
        <v/>
      </c>
      <c r="AO522" s="28" t="str">
        <f t="shared" si="81"/>
        <v/>
      </c>
    </row>
    <row r="523" spans="1:41" x14ac:dyDescent="0.25">
      <c r="A523" s="21"/>
      <c r="B523" s="38"/>
      <c r="C523" s="40">
        <f t="shared" si="74"/>
        <v>1991</v>
      </c>
      <c r="D523" s="40">
        <f t="shared" si="75"/>
        <v>30</v>
      </c>
      <c r="E523" s="44">
        <f t="shared" si="76"/>
        <v>2</v>
      </c>
      <c r="F523" s="41">
        <f t="shared" si="77"/>
        <v>1.8113615841033535</v>
      </c>
      <c r="G523" s="40">
        <f t="shared" si="78"/>
        <v>1.0201</v>
      </c>
      <c r="H523" s="27" t="str">
        <f t="shared" si="79"/>
        <v/>
      </c>
      <c r="I523" s="28" t="str">
        <f t="shared" si="80"/>
        <v/>
      </c>
      <c r="AN523" s="29" t="str">
        <f t="shared" ref="AN523:AN586" si="82">IF(AH523="","",(IF(AL523="",(AG523*AM523),(AG523*(AL523*AM523)))))</f>
        <v/>
      </c>
      <c r="AO523" s="30" t="str">
        <f t="shared" si="81"/>
        <v/>
      </c>
    </row>
    <row r="524" spans="1:41" x14ac:dyDescent="0.25">
      <c r="A524" s="34"/>
      <c r="B524" s="37"/>
      <c r="C524" s="40">
        <f t="shared" si="74"/>
        <v>1991</v>
      </c>
      <c r="D524" s="40">
        <f t="shared" si="75"/>
        <v>30</v>
      </c>
      <c r="E524" s="44">
        <f t="shared" si="76"/>
        <v>2</v>
      </c>
      <c r="F524" s="41">
        <f t="shared" si="77"/>
        <v>1.8113615841033535</v>
      </c>
      <c r="G524" s="40">
        <f t="shared" si="78"/>
        <v>1.0201</v>
      </c>
      <c r="H524" s="25" t="str">
        <f t="shared" si="79"/>
        <v/>
      </c>
      <c r="I524" s="26" t="str">
        <f t="shared" si="80"/>
        <v/>
      </c>
      <c r="AN524" s="27" t="str">
        <f t="shared" si="82"/>
        <v/>
      </c>
      <c r="AO524" s="28" t="str">
        <f t="shared" si="81"/>
        <v/>
      </c>
    </row>
    <row r="525" spans="1:41" x14ac:dyDescent="0.25">
      <c r="A525" s="21"/>
      <c r="B525" s="38"/>
      <c r="C525" s="40">
        <f t="shared" si="74"/>
        <v>1991</v>
      </c>
      <c r="D525" s="40">
        <f t="shared" si="75"/>
        <v>30</v>
      </c>
      <c r="E525" s="44">
        <f t="shared" si="76"/>
        <v>2</v>
      </c>
      <c r="F525" s="41">
        <f t="shared" si="77"/>
        <v>1.8113615841033535</v>
      </c>
      <c r="G525" s="40">
        <f t="shared" si="78"/>
        <v>1.0201</v>
      </c>
      <c r="H525" s="27" t="str">
        <f t="shared" si="79"/>
        <v/>
      </c>
      <c r="I525" s="28" t="str">
        <f t="shared" si="80"/>
        <v/>
      </c>
      <c r="AN525" s="29" t="str">
        <f t="shared" si="82"/>
        <v/>
      </c>
      <c r="AO525" s="30" t="str">
        <f t="shared" si="81"/>
        <v/>
      </c>
    </row>
    <row r="526" spans="1:41" x14ac:dyDescent="0.25">
      <c r="A526" s="34"/>
      <c r="B526" s="37"/>
      <c r="C526" s="40">
        <f t="shared" si="74"/>
        <v>1991</v>
      </c>
      <c r="D526" s="40">
        <f t="shared" si="75"/>
        <v>30</v>
      </c>
      <c r="E526" s="44">
        <f t="shared" si="76"/>
        <v>2</v>
      </c>
      <c r="F526" s="41">
        <f t="shared" si="77"/>
        <v>1.8113615841033535</v>
      </c>
      <c r="G526" s="40">
        <f t="shared" si="78"/>
        <v>1.0201</v>
      </c>
      <c r="H526" s="25" t="str">
        <f t="shared" si="79"/>
        <v/>
      </c>
      <c r="I526" s="26" t="str">
        <f t="shared" si="80"/>
        <v/>
      </c>
      <c r="AN526" s="27" t="str">
        <f t="shared" si="82"/>
        <v/>
      </c>
      <c r="AO526" s="28" t="str">
        <f t="shared" si="81"/>
        <v/>
      </c>
    </row>
    <row r="527" spans="1:41" x14ac:dyDescent="0.25">
      <c r="A527" s="21"/>
      <c r="B527" s="38"/>
      <c r="C527" s="40">
        <f t="shared" si="74"/>
        <v>1991</v>
      </c>
      <c r="D527" s="40">
        <f t="shared" si="75"/>
        <v>30</v>
      </c>
      <c r="E527" s="44">
        <f t="shared" si="76"/>
        <v>2</v>
      </c>
      <c r="F527" s="41">
        <f t="shared" si="77"/>
        <v>1.8113615841033535</v>
      </c>
      <c r="G527" s="40">
        <f t="shared" si="78"/>
        <v>1.0201</v>
      </c>
      <c r="H527" s="27" t="str">
        <f t="shared" si="79"/>
        <v/>
      </c>
      <c r="I527" s="28" t="str">
        <f t="shared" si="80"/>
        <v/>
      </c>
      <c r="AN527" s="29" t="str">
        <f t="shared" si="82"/>
        <v/>
      </c>
      <c r="AO527" s="30" t="str">
        <f t="shared" si="81"/>
        <v/>
      </c>
    </row>
    <row r="528" spans="1:41" x14ac:dyDescent="0.25">
      <c r="A528" s="34"/>
      <c r="B528" s="37"/>
      <c r="C528" s="40">
        <f t="shared" si="74"/>
        <v>1991</v>
      </c>
      <c r="D528" s="40">
        <f t="shared" si="75"/>
        <v>30</v>
      </c>
      <c r="E528" s="44">
        <f t="shared" si="76"/>
        <v>2</v>
      </c>
      <c r="F528" s="41">
        <f t="shared" si="77"/>
        <v>1.8113615841033535</v>
      </c>
      <c r="G528" s="40">
        <f t="shared" si="78"/>
        <v>1.0201</v>
      </c>
      <c r="H528" s="25" t="str">
        <f t="shared" si="79"/>
        <v/>
      </c>
      <c r="I528" s="26" t="str">
        <f t="shared" si="80"/>
        <v/>
      </c>
      <c r="AN528" s="27" t="str">
        <f t="shared" si="82"/>
        <v/>
      </c>
      <c r="AO528" s="28" t="str">
        <f t="shared" si="81"/>
        <v/>
      </c>
    </row>
    <row r="529" spans="1:41" x14ac:dyDescent="0.25">
      <c r="A529" s="21"/>
      <c r="B529" s="38"/>
      <c r="C529" s="40">
        <f t="shared" si="74"/>
        <v>1991</v>
      </c>
      <c r="D529" s="40">
        <f t="shared" si="75"/>
        <v>30</v>
      </c>
      <c r="E529" s="44">
        <f t="shared" si="76"/>
        <v>2</v>
      </c>
      <c r="F529" s="41">
        <f t="shared" si="77"/>
        <v>1.8113615841033535</v>
      </c>
      <c r="G529" s="40">
        <f t="shared" si="78"/>
        <v>1.0201</v>
      </c>
      <c r="H529" s="27" t="str">
        <f t="shared" si="79"/>
        <v/>
      </c>
      <c r="I529" s="28" t="str">
        <f t="shared" si="80"/>
        <v/>
      </c>
      <c r="AN529" s="29" t="str">
        <f t="shared" si="82"/>
        <v/>
      </c>
      <c r="AO529" s="30" t="str">
        <f t="shared" si="81"/>
        <v/>
      </c>
    </row>
    <row r="530" spans="1:41" x14ac:dyDescent="0.25">
      <c r="A530" s="34"/>
      <c r="B530" s="37"/>
      <c r="C530" s="40">
        <f t="shared" si="74"/>
        <v>1991</v>
      </c>
      <c r="D530" s="40">
        <f t="shared" si="75"/>
        <v>30</v>
      </c>
      <c r="E530" s="44">
        <f t="shared" si="76"/>
        <v>2</v>
      </c>
      <c r="F530" s="41">
        <f t="shared" si="77"/>
        <v>1.8113615841033535</v>
      </c>
      <c r="G530" s="40">
        <f t="shared" si="78"/>
        <v>1.0201</v>
      </c>
      <c r="H530" s="25" t="str">
        <f t="shared" si="79"/>
        <v/>
      </c>
      <c r="I530" s="26" t="str">
        <f t="shared" si="80"/>
        <v/>
      </c>
      <c r="AN530" s="27" t="str">
        <f t="shared" si="82"/>
        <v/>
      </c>
      <c r="AO530" s="28" t="str">
        <f t="shared" si="81"/>
        <v/>
      </c>
    </row>
    <row r="531" spans="1:41" x14ac:dyDescent="0.25">
      <c r="A531" s="21"/>
      <c r="B531" s="38"/>
      <c r="C531" s="40">
        <f t="shared" si="74"/>
        <v>1991</v>
      </c>
      <c r="D531" s="40">
        <f t="shared" si="75"/>
        <v>30</v>
      </c>
      <c r="E531" s="44">
        <f t="shared" si="76"/>
        <v>2</v>
      </c>
      <c r="F531" s="41">
        <f t="shared" si="77"/>
        <v>1.8113615841033535</v>
      </c>
      <c r="G531" s="40">
        <f t="shared" si="78"/>
        <v>1.0201</v>
      </c>
      <c r="H531" s="27" t="str">
        <f t="shared" si="79"/>
        <v/>
      </c>
      <c r="I531" s="28" t="str">
        <f t="shared" si="80"/>
        <v/>
      </c>
      <c r="AN531" s="29" t="str">
        <f t="shared" si="82"/>
        <v/>
      </c>
      <c r="AO531" s="30" t="str">
        <f t="shared" si="81"/>
        <v/>
      </c>
    </row>
    <row r="532" spans="1:41" x14ac:dyDescent="0.25">
      <c r="A532" s="34"/>
      <c r="B532" s="37"/>
      <c r="C532" s="40">
        <f t="shared" si="74"/>
        <v>1991</v>
      </c>
      <c r="D532" s="40">
        <f t="shared" si="75"/>
        <v>30</v>
      </c>
      <c r="E532" s="44">
        <f t="shared" si="76"/>
        <v>2</v>
      </c>
      <c r="F532" s="41">
        <f t="shared" si="77"/>
        <v>1.8113615841033535</v>
      </c>
      <c r="G532" s="40">
        <f t="shared" si="78"/>
        <v>1.0201</v>
      </c>
      <c r="H532" s="25" t="str">
        <f t="shared" si="79"/>
        <v/>
      </c>
      <c r="I532" s="26" t="str">
        <f t="shared" si="80"/>
        <v/>
      </c>
      <c r="AN532" s="27" t="str">
        <f t="shared" si="82"/>
        <v/>
      </c>
      <c r="AO532" s="28" t="str">
        <f t="shared" si="81"/>
        <v/>
      </c>
    </row>
    <row r="533" spans="1:41" x14ac:dyDescent="0.25">
      <c r="A533" s="21"/>
      <c r="B533" s="38"/>
      <c r="C533" s="40">
        <f t="shared" si="74"/>
        <v>1991</v>
      </c>
      <c r="D533" s="40">
        <f t="shared" si="75"/>
        <v>30</v>
      </c>
      <c r="E533" s="44">
        <f t="shared" si="76"/>
        <v>2</v>
      </c>
      <c r="F533" s="41">
        <f t="shared" si="77"/>
        <v>1.8113615841033535</v>
      </c>
      <c r="G533" s="40">
        <f t="shared" si="78"/>
        <v>1.0201</v>
      </c>
      <c r="H533" s="27" t="str">
        <f t="shared" si="79"/>
        <v/>
      </c>
      <c r="I533" s="28" t="str">
        <f t="shared" si="80"/>
        <v/>
      </c>
      <c r="AN533" s="29" t="str">
        <f t="shared" si="82"/>
        <v/>
      </c>
      <c r="AO533" s="30" t="str">
        <f t="shared" si="81"/>
        <v/>
      </c>
    </row>
    <row r="534" spans="1:41" x14ac:dyDescent="0.25">
      <c r="A534" s="34"/>
      <c r="B534" s="37"/>
      <c r="C534" s="40">
        <f t="shared" si="74"/>
        <v>1991</v>
      </c>
      <c r="D534" s="40">
        <f t="shared" si="75"/>
        <v>30</v>
      </c>
      <c r="E534" s="44">
        <f t="shared" si="76"/>
        <v>2</v>
      </c>
      <c r="F534" s="41">
        <f t="shared" si="77"/>
        <v>1.8113615841033535</v>
      </c>
      <c r="G534" s="40">
        <f t="shared" si="78"/>
        <v>1.0201</v>
      </c>
      <c r="H534" s="25" t="str">
        <f t="shared" si="79"/>
        <v/>
      </c>
      <c r="I534" s="26" t="str">
        <f t="shared" si="80"/>
        <v/>
      </c>
      <c r="AN534" s="27" t="str">
        <f t="shared" si="82"/>
        <v/>
      </c>
      <c r="AO534" s="28" t="str">
        <f t="shared" si="81"/>
        <v/>
      </c>
    </row>
    <row r="535" spans="1:41" x14ac:dyDescent="0.25">
      <c r="A535" s="21"/>
      <c r="B535" s="38"/>
      <c r="C535" s="40">
        <f t="shared" si="74"/>
        <v>1991</v>
      </c>
      <c r="D535" s="40">
        <f t="shared" si="75"/>
        <v>30</v>
      </c>
      <c r="E535" s="44">
        <f t="shared" si="76"/>
        <v>2</v>
      </c>
      <c r="F535" s="41">
        <f t="shared" si="77"/>
        <v>1.8113615841033535</v>
      </c>
      <c r="G535" s="40">
        <f t="shared" si="78"/>
        <v>1.0201</v>
      </c>
      <c r="H535" s="27" t="str">
        <f t="shared" si="79"/>
        <v/>
      </c>
      <c r="I535" s="28" t="str">
        <f t="shared" si="80"/>
        <v/>
      </c>
      <c r="AN535" s="29" t="str">
        <f t="shared" si="82"/>
        <v/>
      </c>
      <c r="AO535" s="30" t="str">
        <f t="shared" si="81"/>
        <v/>
      </c>
    </row>
    <row r="536" spans="1:41" x14ac:dyDescent="0.25">
      <c r="A536" s="34"/>
      <c r="B536" s="37"/>
      <c r="C536" s="40">
        <f t="shared" si="74"/>
        <v>1991</v>
      </c>
      <c r="D536" s="40">
        <f t="shared" si="75"/>
        <v>30</v>
      </c>
      <c r="E536" s="44">
        <f t="shared" si="76"/>
        <v>2</v>
      </c>
      <c r="F536" s="41">
        <f t="shared" si="77"/>
        <v>1.8113615841033535</v>
      </c>
      <c r="G536" s="40">
        <f t="shared" si="78"/>
        <v>1.0201</v>
      </c>
      <c r="H536" s="25" t="str">
        <f t="shared" si="79"/>
        <v/>
      </c>
      <c r="I536" s="26" t="str">
        <f t="shared" si="80"/>
        <v/>
      </c>
      <c r="AN536" s="27" t="str">
        <f t="shared" si="82"/>
        <v/>
      </c>
      <c r="AO536" s="28" t="str">
        <f t="shared" si="81"/>
        <v/>
      </c>
    </row>
    <row r="537" spans="1:41" x14ac:dyDescent="0.25">
      <c r="A537" s="21"/>
      <c r="B537" s="38"/>
      <c r="C537" s="40">
        <f t="shared" si="74"/>
        <v>1991</v>
      </c>
      <c r="D537" s="40">
        <f t="shared" si="75"/>
        <v>30</v>
      </c>
      <c r="E537" s="44">
        <f t="shared" si="76"/>
        <v>2</v>
      </c>
      <c r="F537" s="41">
        <f t="shared" si="77"/>
        <v>1.8113615841033535</v>
      </c>
      <c r="G537" s="40">
        <f t="shared" si="78"/>
        <v>1.0201</v>
      </c>
      <c r="H537" s="27" t="str">
        <f t="shared" si="79"/>
        <v/>
      </c>
      <c r="I537" s="28" t="str">
        <f t="shared" si="80"/>
        <v/>
      </c>
      <c r="AN537" s="29" t="str">
        <f t="shared" si="82"/>
        <v/>
      </c>
      <c r="AO537" s="30" t="str">
        <f t="shared" si="81"/>
        <v/>
      </c>
    </row>
    <row r="538" spans="1:41" x14ac:dyDescent="0.25">
      <c r="A538" s="34"/>
      <c r="B538" s="37"/>
      <c r="C538" s="40">
        <f t="shared" si="74"/>
        <v>1991</v>
      </c>
      <c r="D538" s="40">
        <f t="shared" si="75"/>
        <v>30</v>
      </c>
      <c r="E538" s="44">
        <f t="shared" si="76"/>
        <v>2</v>
      </c>
      <c r="F538" s="41">
        <f t="shared" si="77"/>
        <v>1.8113615841033535</v>
      </c>
      <c r="G538" s="40">
        <f t="shared" si="78"/>
        <v>1.0201</v>
      </c>
      <c r="H538" s="25" t="str">
        <f t="shared" si="79"/>
        <v/>
      </c>
      <c r="I538" s="26" t="str">
        <f t="shared" si="80"/>
        <v/>
      </c>
      <c r="AN538" s="27" t="str">
        <f t="shared" si="82"/>
        <v/>
      </c>
      <c r="AO538" s="28" t="str">
        <f t="shared" si="81"/>
        <v/>
      </c>
    </row>
    <row r="539" spans="1:41" x14ac:dyDescent="0.25">
      <c r="A539" s="21"/>
      <c r="B539" s="38"/>
      <c r="C539" s="40">
        <f t="shared" si="74"/>
        <v>1991</v>
      </c>
      <c r="D539" s="40">
        <f t="shared" si="75"/>
        <v>30</v>
      </c>
      <c r="E539" s="44">
        <f t="shared" si="76"/>
        <v>2</v>
      </c>
      <c r="F539" s="41">
        <f t="shared" si="77"/>
        <v>1.8113615841033535</v>
      </c>
      <c r="G539" s="40">
        <f t="shared" si="78"/>
        <v>1.0201</v>
      </c>
      <c r="H539" s="27" t="str">
        <f t="shared" si="79"/>
        <v/>
      </c>
      <c r="I539" s="28" t="str">
        <f t="shared" si="80"/>
        <v/>
      </c>
      <c r="AN539" s="29" t="str">
        <f t="shared" si="82"/>
        <v/>
      </c>
      <c r="AO539" s="30" t="str">
        <f t="shared" si="81"/>
        <v/>
      </c>
    </row>
    <row r="540" spans="1:41" x14ac:dyDescent="0.25">
      <c r="A540" s="34"/>
      <c r="B540" s="37"/>
      <c r="C540" s="40">
        <f t="shared" si="74"/>
        <v>1991</v>
      </c>
      <c r="D540" s="40">
        <f t="shared" si="75"/>
        <v>30</v>
      </c>
      <c r="E540" s="44">
        <f t="shared" si="76"/>
        <v>2</v>
      </c>
      <c r="F540" s="41">
        <f t="shared" si="77"/>
        <v>1.8113615841033535</v>
      </c>
      <c r="G540" s="40">
        <f t="shared" si="78"/>
        <v>1.0201</v>
      </c>
      <c r="H540" s="25" t="str">
        <f t="shared" si="79"/>
        <v/>
      </c>
      <c r="I540" s="26" t="str">
        <f t="shared" si="80"/>
        <v/>
      </c>
      <c r="AN540" s="27" t="str">
        <f t="shared" si="82"/>
        <v/>
      </c>
      <c r="AO540" s="28" t="str">
        <f t="shared" si="81"/>
        <v/>
      </c>
    </row>
    <row r="541" spans="1:41" x14ac:dyDescent="0.25">
      <c r="A541" s="21"/>
      <c r="B541" s="38"/>
      <c r="C541" s="40">
        <f t="shared" si="74"/>
        <v>1991</v>
      </c>
      <c r="D541" s="40">
        <f t="shared" si="75"/>
        <v>30</v>
      </c>
      <c r="E541" s="44">
        <f t="shared" si="76"/>
        <v>2</v>
      </c>
      <c r="F541" s="41">
        <f t="shared" si="77"/>
        <v>1.8113615841033535</v>
      </c>
      <c r="G541" s="40">
        <f t="shared" si="78"/>
        <v>1.0201</v>
      </c>
      <c r="H541" s="27" t="str">
        <f t="shared" si="79"/>
        <v/>
      </c>
      <c r="I541" s="28" t="str">
        <f t="shared" si="80"/>
        <v/>
      </c>
      <c r="AN541" s="29" t="str">
        <f t="shared" si="82"/>
        <v/>
      </c>
      <c r="AO541" s="30" t="str">
        <f t="shared" si="81"/>
        <v/>
      </c>
    </row>
    <row r="542" spans="1:41" x14ac:dyDescent="0.25">
      <c r="A542" s="34"/>
      <c r="B542" s="37"/>
      <c r="C542" s="40">
        <f t="shared" si="74"/>
        <v>1991</v>
      </c>
      <c r="D542" s="40">
        <f t="shared" si="75"/>
        <v>30</v>
      </c>
      <c r="E542" s="44">
        <f t="shared" si="76"/>
        <v>2</v>
      </c>
      <c r="F542" s="41">
        <f t="shared" si="77"/>
        <v>1.8113615841033535</v>
      </c>
      <c r="G542" s="40">
        <f t="shared" si="78"/>
        <v>1.0201</v>
      </c>
      <c r="H542" s="25" t="str">
        <f t="shared" si="79"/>
        <v/>
      </c>
      <c r="I542" s="26" t="str">
        <f t="shared" si="80"/>
        <v/>
      </c>
      <c r="AN542" s="27" t="str">
        <f t="shared" si="82"/>
        <v/>
      </c>
      <c r="AO542" s="28" t="str">
        <f t="shared" si="81"/>
        <v/>
      </c>
    </row>
    <row r="543" spans="1:41" x14ac:dyDescent="0.25">
      <c r="A543" s="21"/>
      <c r="B543" s="38"/>
      <c r="C543" s="40">
        <f t="shared" si="74"/>
        <v>1991</v>
      </c>
      <c r="D543" s="40">
        <f t="shared" si="75"/>
        <v>30</v>
      </c>
      <c r="E543" s="44">
        <f t="shared" si="76"/>
        <v>2</v>
      </c>
      <c r="F543" s="41">
        <f t="shared" si="77"/>
        <v>1.8113615841033535</v>
      </c>
      <c r="G543" s="40">
        <f t="shared" si="78"/>
        <v>1.0201</v>
      </c>
      <c r="H543" s="27" t="str">
        <f t="shared" si="79"/>
        <v/>
      </c>
      <c r="I543" s="28" t="str">
        <f t="shared" si="80"/>
        <v/>
      </c>
      <c r="AN543" s="29" t="str">
        <f t="shared" si="82"/>
        <v/>
      </c>
      <c r="AO543" s="30" t="str">
        <f t="shared" si="81"/>
        <v/>
      </c>
    </row>
    <row r="544" spans="1:41" x14ac:dyDescent="0.25">
      <c r="A544" s="34"/>
      <c r="B544" s="37"/>
      <c r="C544" s="40">
        <f t="shared" si="74"/>
        <v>1991</v>
      </c>
      <c r="D544" s="40">
        <f t="shared" si="75"/>
        <v>30</v>
      </c>
      <c r="E544" s="44">
        <f t="shared" si="76"/>
        <v>2</v>
      </c>
      <c r="F544" s="41">
        <f t="shared" si="77"/>
        <v>1.8113615841033535</v>
      </c>
      <c r="G544" s="40">
        <f t="shared" si="78"/>
        <v>1.0201</v>
      </c>
      <c r="H544" s="25" t="str">
        <f t="shared" si="79"/>
        <v/>
      </c>
      <c r="I544" s="26" t="str">
        <f t="shared" si="80"/>
        <v/>
      </c>
      <c r="AN544" s="27" t="str">
        <f t="shared" si="82"/>
        <v/>
      </c>
      <c r="AO544" s="28" t="str">
        <f t="shared" si="81"/>
        <v/>
      </c>
    </row>
    <row r="545" spans="1:41" x14ac:dyDescent="0.25">
      <c r="A545" s="21"/>
      <c r="B545" s="38"/>
      <c r="C545" s="40">
        <f t="shared" si="74"/>
        <v>1991</v>
      </c>
      <c r="D545" s="40">
        <f t="shared" si="75"/>
        <v>30</v>
      </c>
      <c r="E545" s="44">
        <f t="shared" si="76"/>
        <v>2</v>
      </c>
      <c r="F545" s="41">
        <f t="shared" si="77"/>
        <v>1.8113615841033535</v>
      </c>
      <c r="G545" s="40">
        <f t="shared" si="78"/>
        <v>1.0201</v>
      </c>
      <c r="H545" s="27" t="str">
        <f t="shared" si="79"/>
        <v/>
      </c>
      <c r="I545" s="28" t="str">
        <f t="shared" si="80"/>
        <v/>
      </c>
      <c r="AN545" s="29" t="str">
        <f t="shared" si="82"/>
        <v/>
      </c>
      <c r="AO545" s="30" t="str">
        <f t="shared" si="81"/>
        <v/>
      </c>
    </row>
    <row r="546" spans="1:41" x14ac:dyDescent="0.25">
      <c r="A546" s="34"/>
      <c r="B546" s="37"/>
      <c r="C546" s="40">
        <f t="shared" si="74"/>
        <v>1991</v>
      </c>
      <c r="D546" s="40">
        <f t="shared" si="75"/>
        <v>30</v>
      </c>
      <c r="E546" s="44">
        <f t="shared" si="76"/>
        <v>2</v>
      </c>
      <c r="F546" s="41">
        <f t="shared" si="77"/>
        <v>1.8113615841033535</v>
      </c>
      <c r="G546" s="40">
        <f t="shared" si="78"/>
        <v>1.0201</v>
      </c>
      <c r="H546" s="25" t="str">
        <f t="shared" si="79"/>
        <v/>
      </c>
      <c r="I546" s="26" t="str">
        <f t="shared" si="80"/>
        <v/>
      </c>
      <c r="AN546" s="27" t="str">
        <f t="shared" si="82"/>
        <v/>
      </c>
      <c r="AO546" s="28" t="str">
        <f t="shared" si="81"/>
        <v/>
      </c>
    </row>
    <row r="547" spans="1:41" x14ac:dyDescent="0.25">
      <c r="A547" s="21"/>
      <c r="B547" s="38"/>
      <c r="C547" s="40">
        <f t="shared" si="74"/>
        <v>1991</v>
      </c>
      <c r="D547" s="40">
        <f t="shared" si="75"/>
        <v>30</v>
      </c>
      <c r="E547" s="44">
        <f t="shared" si="76"/>
        <v>2</v>
      </c>
      <c r="F547" s="41">
        <f t="shared" si="77"/>
        <v>1.8113615841033535</v>
      </c>
      <c r="G547" s="40">
        <f t="shared" si="78"/>
        <v>1.0201</v>
      </c>
      <c r="H547" s="27" t="str">
        <f t="shared" si="79"/>
        <v/>
      </c>
      <c r="I547" s="28" t="str">
        <f t="shared" si="80"/>
        <v/>
      </c>
      <c r="AN547" s="29" t="str">
        <f t="shared" si="82"/>
        <v/>
      </c>
      <c r="AO547" s="30" t="str">
        <f t="shared" si="81"/>
        <v/>
      </c>
    </row>
    <row r="548" spans="1:41" x14ac:dyDescent="0.25">
      <c r="A548" s="34"/>
      <c r="B548" s="37"/>
      <c r="C548" s="40">
        <f t="shared" si="74"/>
        <v>1991</v>
      </c>
      <c r="D548" s="40">
        <f t="shared" si="75"/>
        <v>30</v>
      </c>
      <c r="E548" s="44">
        <f t="shared" si="76"/>
        <v>2</v>
      </c>
      <c r="F548" s="41">
        <f t="shared" si="77"/>
        <v>1.8113615841033535</v>
      </c>
      <c r="G548" s="40">
        <f t="shared" si="78"/>
        <v>1.0201</v>
      </c>
      <c r="H548" s="25" t="str">
        <f t="shared" si="79"/>
        <v/>
      </c>
      <c r="I548" s="26" t="str">
        <f t="shared" si="80"/>
        <v/>
      </c>
      <c r="AN548" s="27" t="str">
        <f t="shared" si="82"/>
        <v/>
      </c>
      <c r="AO548" s="28" t="str">
        <f t="shared" si="81"/>
        <v/>
      </c>
    </row>
    <row r="549" spans="1:41" x14ac:dyDescent="0.25">
      <c r="A549" s="21"/>
      <c r="B549" s="38"/>
      <c r="C549" s="40">
        <f t="shared" si="74"/>
        <v>1991</v>
      </c>
      <c r="D549" s="40">
        <f t="shared" si="75"/>
        <v>30</v>
      </c>
      <c r="E549" s="44">
        <f t="shared" si="76"/>
        <v>2</v>
      </c>
      <c r="F549" s="41">
        <f t="shared" si="77"/>
        <v>1.8113615841033535</v>
      </c>
      <c r="G549" s="40">
        <f t="shared" si="78"/>
        <v>1.0201</v>
      </c>
      <c r="H549" s="27" t="str">
        <f t="shared" si="79"/>
        <v/>
      </c>
      <c r="I549" s="28" t="str">
        <f t="shared" si="80"/>
        <v/>
      </c>
      <c r="AN549" s="29" t="str">
        <f t="shared" si="82"/>
        <v/>
      </c>
      <c r="AO549" s="30" t="str">
        <f t="shared" si="81"/>
        <v/>
      </c>
    </row>
    <row r="550" spans="1:41" x14ac:dyDescent="0.25">
      <c r="A550" s="34"/>
      <c r="B550" s="37"/>
      <c r="C550" s="40">
        <f t="shared" si="74"/>
        <v>1991</v>
      </c>
      <c r="D550" s="40">
        <f t="shared" si="75"/>
        <v>30</v>
      </c>
      <c r="E550" s="44">
        <f t="shared" si="76"/>
        <v>2</v>
      </c>
      <c r="F550" s="41">
        <f t="shared" si="77"/>
        <v>1.8113615841033535</v>
      </c>
      <c r="G550" s="40">
        <f t="shared" si="78"/>
        <v>1.0201</v>
      </c>
      <c r="H550" s="25" t="str">
        <f t="shared" si="79"/>
        <v/>
      </c>
      <c r="I550" s="26" t="str">
        <f t="shared" si="80"/>
        <v/>
      </c>
      <c r="AN550" s="27" t="str">
        <f t="shared" si="82"/>
        <v/>
      </c>
      <c r="AO550" s="28" t="str">
        <f t="shared" si="81"/>
        <v/>
      </c>
    </row>
    <row r="551" spans="1:41" x14ac:dyDescent="0.25">
      <c r="A551" s="21"/>
      <c r="B551" s="38"/>
      <c r="C551" s="40">
        <f t="shared" si="74"/>
        <v>1991</v>
      </c>
      <c r="D551" s="40">
        <f t="shared" si="75"/>
        <v>30</v>
      </c>
      <c r="E551" s="44">
        <f t="shared" si="76"/>
        <v>2</v>
      </c>
      <c r="F551" s="41">
        <f t="shared" si="77"/>
        <v>1.8113615841033535</v>
      </c>
      <c r="G551" s="40">
        <f t="shared" si="78"/>
        <v>1.0201</v>
      </c>
      <c r="H551" s="27" t="str">
        <f t="shared" si="79"/>
        <v/>
      </c>
      <c r="I551" s="28" t="str">
        <f t="shared" si="80"/>
        <v/>
      </c>
      <c r="AN551" s="29" t="str">
        <f t="shared" si="82"/>
        <v/>
      </c>
      <c r="AO551" s="30" t="str">
        <f t="shared" si="81"/>
        <v/>
      </c>
    </row>
    <row r="552" spans="1:41" x14ac:dyDescent="0.25">
      <c r="A552" s="34"/>
      <c r="B552" s="37"/>
      <c r="C552" s="40">
        <f t="shared" si="74"/>
        <v>1991</v>
      </c>
      <c r="D552" s="40">
        <f t="shared" si="75"/>
        <v>30</v>
      </c>
      <c r="E552" s="44">
        <f t="shared" si="76"/>
        <v>2</v>
      </c>
      <c r="F552" s="41">
        <f t="shared" si="77"/>
        <v>1.8113615841033535</v>
      </c>
      <c r="G552" s="40">
        <f t="shared" si="78"/>
        <v>1.0201</v>
      </c>
      <c r="H552" s="25" t="str">
        <f t="shared" si="79"/>
        <v/>
      </c>
      <c r="I552" s="26" t="str">
        <f t="shared" si="80"/>
        <v/>
      </c>
      <c r="AN552" s="27" t="str">
        <f t="shared" si="82"/>
        <v/>
      </c>
      <c r="AO552" s="28" t="str">
        <f t="shared" si="81"/>
        <v/>
      </c>
    </row>
    <row r="553" spans="1:41" x14ac:dyDescent="0.25">
      <c r="A553" s="21"/>
      <c r="B553" s="38"/>
      <c r="C553" s="40">
        <f t="shared" si="74"/>
        <v>1991</v>
      </c>
      <c r="D553" s="40">
        <f t="shared" si="75"/>
        <v>30</v>
      </c>
      <c r="E553" s="44">
        <f t="shared" si="76"/>
        <v>2</v>
      </c>
      <c r="F553" s="41">
        <f t="shared" si="77"/>
        <v>1.8113615841033535</v>
      </c>
      <c r="G553" s="40">
        <f t="shared" si="78"/>
        <v>1.0201</v>
      </c>
      <c r="H553" s="27" t="str">
        <f t="shared" si="79"/>
        <v/>
      </c>
      <c r="I553" s="28" t="str">
        <f t="shared" si="80"/>
        <v/>
      </c>
      <c r="AN553" s="29" t="str">
        <f t="shared" si="82"/>
        <v/>
      </c>
      <c r="AO553" s="30" t="str">
        <f t="shared" si="81"/>
        <v/>
      </c>
    </row>
    <row r="554" spans="1:41" x14ac:dyDescent="0.25">
      <c r="A554" s="34"/>
      <c r="B554" s="37"/>
      <c r="C554" s="40">
        <f t="shared" si="74"/>
        <v>1991</v>
      </c>
      <c r="D554" s="40">
        <f t="shared" si="75"/>
        <v>30</v>
      </c>
      <c r="E554" s="44">
        <f t="shared" si="76"/>
        <v>2</v>
      </c>
      <c r="F554" s="41">
        <f t="shared" si="77"/>
        <v>1.8113615841033535</v>
      </c>
      <c r="G554" s="40">
        <f t="shared" si="78"/>
        <v>1.0201</v>
      </c>
      <c r="H554" s="25" t="str">
        <f t="shared" si="79"/>
        <v/>
      </c>
      <c r="I554" s="26" t="str">
        <f t="shared" si="80"/>
        <v/>
      </c>
      <c r="AN554" s="27" t="str">
        <f t="shared" si="82"/>
        <v/>
      </c>
      <c r="AO554" s="28" t="str">
        <f t="shared" si="81"/>
        <v/>
      </c>
    </row>
    <row r="555" spans="1:41" x14ac:dyDescent="0.25">
      <c r="A555" s="21"/>
      <c r="B555" s="38"/>
      <c r="C555" s="40">
        <f t="shared" si="74"/>
        <v>1991</v>
      </c>
      <c r="D555" s="40">
        <f t="shared" si="75"/>
        <v>30</v>
      </c>
      <c r="E555" s="44">
        <f t="shared" si="76"/>
        <v>2</v>
      </c>
      <c r="F555" s="41">
        <f t="shared" si="77"/>
        <v>1.8113615841033535</v>
      </c>
      <c r="G555" s="40">
        <f t="shared" si="78"/>
        <v>1.0201</v>
      </c>
      <c r="H555" s="27" t="str">
        <f t="shared" si="79"/>
        <v/>
      </c>
      <c r="I555" s="28" t="str">
        <f t="shared" si="80"/>
        <v/>
      </c>
      <c r="AN555" s="29" t="str">
        <f t="shared" si="82"/>
        <v/>
      </c>
      <c r="AO555" s="30" t="str">
        <f t="shared" si="81"/>
        <v/>
      </c>
    </row>
    <row r="556" spans="1:41" x14ac:dyDescent="0.25">
      <c r="A556" s="34"/>
      <c r="B556" s="37"/>
      <c r="C556" s="40">
        <f t="shared" si="74"/>
        <v>1991</v>
      </c>
      <c r="D556" s="40">
        <f t="shared" si="75"/>
        <v>30</v>
      </c>
      <c r="E556" s="44">
        <f t="shared" si="76"/>
        <v>2</v>
      </c>
      <c r="F556" s="41">
        <f t="shared" si="77"/>
        <v>1.8113615841033535</v>
      </c>
      <c r="G556" s="40">
        <f t="shared" si="78"/>
        <v>1.0201</v>
      </c>
      <c r="H556" s="25" t="str">
        <f t="shared" si="79"/>
        <v/>
      </c>
      <c r="I556" s="26" t="str">
        <f t="shared" si="80"/>
        <v/>
      </c>
      <c r="AN556" s="27" t="str">
        <f t="shared" si="82"/>
        <v/>
      </c>
      <c r="AO556" s="28" t="str">
        <f t="shared" si="81"/>
        <v/>
      </c>
    </row>
    <row r="557" spans="1:41" x14ac:dyDescent="0.25">
      <c r="A557" s="21"/>
      <c r="B557" s="38"/>
      <c r="C557" s="40">
        <f t="shared" si="74"/>
        <v>1991</v>
      </c>
      <c r="D557" s="40">
        <f t="shared" si="75"/>
        <v>30</v>
      </c>
      <c r="E557" s="44">
        <f t="shared" si="76"/>
        <v>2</v>
      </c>
      <c r="F557" s="41">
        <f t="shared" si="77"/>
        <v>1.8113615841033535</v>
      </c>
      <c r="G557" s="40">
        <f t="shared" si="78"/>
        <v>1.0201</v>
      </c>
      <c r="H557" s="27" t="str">
        <f t="shared" si="79"/>
        <v/>
      </c>
      <c r="I557" s="28" t="str">
        <f t="shared" si="80"/>
        <v/>
      </c>
      <c r="AN557" s="29" t="str">
        <f t="shared" si="82"/>
        <v/>
      </c>
      <c r="AO557" s="30" t="str">
        <f t="shared" si="81"/>
        <v/>
      </c>
    </row>
    <row r="558" spans="1:41" x14ac:dyDescent="0.25">
      <c r="A558" s="34"/>
      <c r="B558" s="37"/>
      <c r="C558" s="40">
        <f t="shared" si="74"/>
        <v>1991</v>
      </c>
      <c r="D558" s="40">
        <f t="shared" si="75"/>
        <v>30</v>
      </c>
      <c r="E558" s="44">
        <f t="shared" si="76"/>
        <v>2</v>
      </c>
      <c r="F558" s="41">
        <f t="shared" si="77"/>
        <v>1.8113615841033535</v>
      </c>
      <c r="G558" s="40">
        <f t="shared" si="78"/>
        <v>1.0201</v>
      </c>
      <c r="H558" s="25" t="str">
        <f t="shared" si="79"/>
        <v/>
      </c>
      <c r="I558" s="26" t="str">
        <f t="shared" si="80"/>
        <v/>
      </c>
      <c r="AN558" s="27" t="str">
        <f t="shared" si="82"/>
        <v/>
      </c>
      <c r="AO558" s="28" t="str">
        <f t="shared" si="81"/>
        <v/>
      </c>
    </row>
    <row r="559" spans="1:41" x14ac:dyDescent="0.25">
      <c r="A559" s="21"/>
      <c r="B559" s="38"/>
      <c r="C559" s="40">
        <f t="shared" si="74"/>
        <v>1991</v>
      </c>
      <c r="D559" s="40">
        <f t="shared" si="75"/>
        <v>30</v>
      </c>
      <c r="E559" s="44">
        <f t="shared" si="76"/>
        <v>2</v>
      </c>
      <c r="F559" s="41">
        <f t="shared" si="77"/>
        <v>1.8113615841033535</v>
      </c>
      <c r="G559" s="40">
        <f t="shared" si="78"/>
        <v>1.0201</v>
      </c>
      <c r="H559" s="27" t="str">
        <f t="shared" si="79"/>
        <v/>
      </c>
      <c r="I559" s="28" t="str">
        <f t="shared" si="80"/>
        <v/>
      </c>
      <c r="AN559" s="29" t="str">
        <f t="shared" si="82"/>
        <v/>
      </c>
      <c r="AO559" s="30" t="str">
        <f t="shared" si="81"/>
        <v/>
      </c>
    </row>
    <row r="560" spans="1:41" x14ac:dyDescent="0.25">
      <c r="A560" s="34"/>
      <c r="B560" s="37"/>
      <c r="C560" s="40">
        <f t="shared" si="74"/>
        <v>1991</v>
      </c>
      <c r="D560" s="40">
        <f t="shared" si="75"/>
        <v>30</v>
      </c>
      <c r="E560" s="44">
        <f t="shared" si="76"/>
        <v>2</v>
      </c>
      <c r="F560" s="41">
        <f t="shared" si="77"/>
        <v>1.8113615841033535</v>
      </c>
      <c r="G560" s="40">
        <f t="shared" si="78"/>
        <v>1.0201</v>
      </c>
      <c r="H560" s="25" t="str">
        <f t="shared" si="79"/>
        <v/>
      </c>
      <c r="I560" s="26" t="str">
        <f t="shared" si="80"/>
        <v/>
      </c>
      <c r="AN560" s="27" t="str">
        <f t="shared" si="82"/>
        <v/>
      </c>
      <c r="AO560" s="28" t="str">
        <f t="shared" si="81"/>
        <v/>
      </c>
    </row>
    <row r="561" spans="1:41" x14ac:dyDescent="0.25">
      <c r="A561" s="21"/>
      <c r="B561" s="38"/>
      <c r="C561" s="40">
        <f t="shared" si="74"/>
        <v>1991</v>
      </c>
      <c r="D561" s="40">
        <f t="shared" si="75"/>
        <v>30</v>
      </c>
      <c r="E561" s="44">
        <f t="shared" si="76"/>
        <v>2</v>
      </c>
      <c r="F561" s="41">
        <f t="shared" si="77"/>
        <v>1.8113615841033535</v>
      </c>
      <c r="G561" s="40">
        <f t="shared" si="78"/>
        <v>1.0201</v>
      </c>
      <c r="H561" s="27" t="str">
        <f t="shared" si="79"/>
        <v/>
      </c>
      <c r="I561" s="28" t="str">
        <f t="shared" si="80"/>
        <v/>
      </c>
      <c r="AN561" s="29" t="str">
        <f t="shared" si="82"/>
        <v/>
      </c>
      <c r="AO561" s="30" t="str">
        <f t="shared" si="81"/>
        <v/>
      </c>
    </row>
    <row r="562" spans="1:41" x14ac:dyDescent="0.25">
      <c r="A562" s="34"/>
      <c r="B562" s="37"/>
      <c r="C562" s="40">
        <f t="shared" si="74"/>
        <v>1991</v>
      </c>
      <c r="D562" s="40">
        <f t="shared" si="75"/>
        <v>30</v>
      </c>
      <c r="E562" s="44">
        <f t="shared" si="76"/>
        <v>2</v>
      </c>
      <c r="F562" s="41">
        <f t="shared" si="77"/>
        <v>1.8113615841033535</v>
      </c>
      <c r="G562" s="40">
        <f t="shared" si="78"/>
        <v>1.0201</v>
      </c>
      <c r="H562" s="25" t="str">
        <f t="shared" si="79"/>
        <v/>
      </c>
      <c r="I562" s="26" t="str">
        <f t="shared" si="80"/>
        <v/>
      </c>
      <c r="AN562" s="27" t="str">
        <f t="shared" si="82"/>
        <v/>
      </c>
      <c r="AO562" s="28" t="str">
        <f t="shared" si="81"/>
        <v/>
      </c>
    </row>
    <row r="563" spans="1:41" x14ac:dyDescent="0.25">
      <c r="A563" s="21"/>
      <c r="B563" s="38"/>
      <c r="C563" s="40">
        <f t="shared" si="74"/>
        <v>1991</v>
      </c>
      <c r="D563" s="40">
        <f t="shared" si="75"/>
        <v>30</v>
      </c>
      <c r="E563" s="44">
        <f t="shared" si="76"/>
        <v>2</v>
      </c>
      <c r="F563" s="41">
        <f t="shared" si="77"/>
        <v>1.8113615841033535</v>
      </c>
      <c r="G563" s="40">
        <f t="shared" si="78"/>
        <v>1.0201</v>
      </c>
      <c r="H563" s="27" t="str">
        <f t="shared" si="79"/>
        <v/>
      </c>
      <c r="I563" s="28" t="str">
        <f t="shared" si="80"/>
        <v/>
      </c>
      <c r="AN563" s="29" t="str">
        <f t="shared" si="82"/>
        <v/>
      </c>
      <c r="AO563" s="30" t="str">
        <f t="shared" si="81"/>
        <v/>
      </c>
    </row>
    <row r="564" spans="1:41" x14ac:dyDescent="0.25">
      <c r="A564" s="34"/>
      <c r="B564" s="37"/>
      <c r="C564" s="40">
        <f t="shared" si="74"/>
        <v>1991</v>
      </c>
      <c r="D564" s="40">
        <f t="shared" si="75"/>
        <v>30</v>
      </c>
      <c r="E564" s="44">
        <f t="shared" si="76"/>
        <v>2</v>
      </c>
      <c r="F564" s="41">
        <f t="shared" si="77"/>
        <v>1.8113615841033535</v>
      </c>
      <c r="G564" s="40">
        <f t="shared" si="78"/>
        <v>1.0201</v>
      </c>
      <c r="H564" s="25" t="str">
        <f t="shared" si="79"/>
        <v/>
      </c>
      <c r="I564" s="26" t="str">
        <f t="shared" si="80"/>
        <v/>
      </c>
      <c r="AN564" s="27" t="str">
        <f t="shared" si="82"/>
        <v/>
      </c>
      <c r="AO564" s="28" t="str">
        <f t="shared" si="81"/>
        <v/>
      </c>
    </row>
    <row r="565" spans="1:41" x14ac:dyDescent="0.25">
      <c r="A565" s="21"/>
      <c r="B565" s="38"/>
      <c r="C565" s="40">
        <f t="shared" si="74"/>
        <v>1991</v>
      </c>
      <c r="D565" s="40">
        <f t="shared" si="75"/>
        <v>30</v>
      </c>
      <c r="E565" s="44">
        <f t="shared" si="76"/>
        <v>2</v>
      </c>
      <c r="F565" s="41">
        <f t="shared" si="77"/>
        <v>1.8113615841033535</v>
      </c>
      <c r="G565" s="40">
        <f t="shared" si="78"/>
        <v>1.0201</v>
      </c>
      <c r="H565" s="27" t="str">
        <f t="shared" si="79"/>
        <v/>
      </c>
      <c r="I565" s="28" t="str">
        <f t="shared" si="80"/>
        <v/>
      </c>
      <c r="AN565" s="29" t="str">
        <f t="shared" si="82"/>
        <v/>
      </c>
      <c r="AO565" s="30" t="str">
        <f t="shared" si="81"/>
        <v/>
      </c>
    </row>
    <row r="566" spans="1:41" x14ac:dyDescent="0.25">
      <c r="A566" s="34"/>
      <c r="B566" s="37"/>
      <c r="C566" s="40">
        <f t="shared" si="74"/>
        <v>1991</v>
      </c>
      <c r="D566" s="40">
        <f t="shared" si="75"/>
        <v>30</v>
      </c>
      <c r="E566" s="44">
        <f t="shared" si="76"/>
        <v>2</v>
      </c>
      <c r="F566" s="41">
        <f t="shared" si="77"/>
        <v>1.8113615841033535</v>
      </c>
      <c r="G566" s="40">
        <f t="shared" si="78"/>
        <v>1.0201</v>
      </c>
      <c r="H566" s="25" t="str">
        <f t="shared" si="79"/>
        <v/>
      </c>
      <c r="I566" s="26" t="str">
        <f t="shared" si="80"/>
        <v/>
      </c>
      <c r="AN566" s="27" t="str">
        <f t="shared" si="82"/>
        <v/>
      </c>
      <c r="AO566" s="28" t="str">
        <f t="shared" si="81"/>
        <v/>
      </c>
    </row>
    <row r="567" spans="1:41" x14ac:dyDescent="0.25">
      <c r="A567" s="21"/>
      <c r="B567" s="38"/>
      <c r="C567" s="40">
        <f t="shared" si="74"/>
        <v>1991</v>
      </c>
      <c r="D567" s="40">
        <f t="shared" si="75"/>
        <v>30</v>
      </c>
      <c r="E567" s="44">
        <f t="shared" si="76"/>
        <v>2</v>
      </c>
      <c r="F567" s="41">
        <f t="shared" si="77"/>
        <v>1.8113615841033535</v>
      </c>
      <c r="G567" s="40">
        <f t="shared" si="78"/>
        <v>1.0201</v>
      </c>
      <c r="H567" s="27" t="str">
        <f t="shared" si="79"/>
        <v/>
      </c>
      <c r="I567" s="28" t="str">
        <f t="shared" si="80"/>
        <v/>
      </c>
      <c r="AN567" s="29" t="str">
        <f t="shared" si="82"/>
        <v/>
      </c>
      <c r="AO567" s="30" t="str">
        <f t="shared" si="81"/>
        <v/>
      </c>
    </row>
    <row r="568" spans="1:41" x14ac:dyDescent="0.25">
      <c r="A568" s="34"/>
      <c r="B568" s="37"/>
      <c r="C568" s="40">
        <f t="shared" si="74"/>
        <v>1991</v>
      </c>
      <c r="D568" s="40">
        <f t="shared" si="75"/>
        <v>30</v>
      </c>
      <c r="E568" s="44">
        <f t="shared" si="76"/>
        <v>2</v>
      </c>
      <c r="F568" s="41">
        <f t="shared" si="77"/>
        <v>1.8113615841033535</v>
      </c>
      <c r="G568" s="40">
        <f t="shared" si="78"/>
        <v>1.0201</v>
      </c>
      <c r="H568" s="25" t="str">
        <f t="shared" si="79"/>
        <v/>
      </c>
      <c r="I568" s="26" t="str">
        <f t="shared" si="80"/>
        <v/>
      </c>
      <c r="AN568" s="27" t="str">
        <f t="shared" si="82"/>
        <v/>
      </c>
      <c r="AO568" s="28" t="str">
        <f t="shared" si="81"/>
        <v/>
      </c>
    </row>
    <row r="569" spans="1:41" x14ac:dyDescent="0.25">
      <c r="A569" s="21"/>
      <c r="B569" s="38"/>
      <c r="C569" s="40">
        <f t="shared" si="74"/>
        <v>1991</v>
      </c>
      <c r="D569" s="40">
        <f t="shared" si="75"/>
        <v>30</v>
      </c>
      <c r="E569" s="44">
        <f t="shared" si="76"/>
        <v>2</v>
      </c>
      <c r="F569" s="41">
        <f t="shared" si="77"/>
        <v>1.8113615841033535</v>
      </c>
      <c r="G569" s="40">
        <f t="shared" si="78"/>
        <v>1.0201</v>
      </c>
      <c r="H569" s="27" t="str">
        <f t="shared" si="79"/>
        <v/>
      </c>
      <c r="I569" s="28" t="str">
        <f t="shared" si="80"/>
        <v/>
      </c>
      <c r="AN569" s="29" t="str">
        <f t="shared" si="82"/>
        <v/>
      </c>
      <c r="AO569" s="30" t="str">
        <f t="shared" si="81"/>
        <v/>
      </c>
    </row>
    <row r="570" spans="1:41" x14ac:dyDescent="0.25">
      <c r="A570" s="34"/>
      <c r="B570" s="37"/>
      <c r="C570" s="40">
        <f t="shared" si="74"/>
        <v>1991</v>
      </c>
      <c r="D570" s="40">
        <f t="shared" si="75"/>
        <v>30</v>
      </c>
      <c r="E570" s="44">
        <f t="shared" si="76"/>
        <v>2</v>
      </c>
      <c r="F570" s="41">
        <f t="shared" si="77"/>
        <v>1.8113615841033535</v>
      </c>
      <c r="G570" s="40">
        <f t="shared" si="78"/>
        <v>1.0201</v>
      </c>
      <c r="H570" s="25" t="str">
        <f t="shared" si="79"/>
        <v/>
      </c>
      <c r="I570" s="26" t="str">
        <f t="shared" si="80"/>
        <v/>
      </c>
      <c r="AN570" s="27" t="str">
        <f t="shared" si="82"/>
        <v/>
      </c>
      <c r="AO570" s="28" t="str">
        <f t="shared" si="81"/>
        <v/>
      </c>
    </row>
    <row r="571" spans="1:41" x14ac:dyDescent="0.25">
      <c r="A571" s="21"/>
      <c r="B571" s="38"/>
      <c r="C571" s="40">
        <f t="shared" si="74"/>
        <v>1991</v>
      </c>
      <c r="D571" s="40">
        <f t="shared" si="75"/>
        <v>30</v>
      </c>
      <c r="E571" s="44">
        <f t="shared" si="76"/>
        <v>2</v>
      </c>
      <c r="F571" s="41">
        <f t="shared" si="77"/>
        <v>1.8113615841033535</v>
      </c>
      <c r="G571" s="40">
        <f t="shared" si="78"/>
        <v>1.0201</v>
      </c>
      <c r="H571" s="27" t="str">
        <f t="shared" si="79"/>
        <v/>
      </c>
      <c r="I571" s="28" t="str">
        <f t="shared" si="80"/>
        <v/>
      </c>
      <c r="AN571" s="29" t="str">
        <f t="shared" si="82"/>
        <v/>
      </c>
      <c r="AO571" s="30" t="str">
        <f t="shared" si="81"/>
        <v/>
      </c>
    </row>
    <row r="572" spans="1:41" x14ac:dyDescent="0.25">
      <c r="A572" s="34"/>
      <c r="B572" s="37"/>
      <c r="C572" s="40">
        <f t="shared" si="74"/>
        <v>1991</v>
      </c>
      <c r="D572" s="40">
        <f t="shared" si="75"/>
        <v>30</v>
      </c>
      <c r="E572" s="44">
        <f t="shared" si="76"/>
        <v>2</v>
      </c>
      <c r="F572" s="41">
        <f t="shared" si="77"/>
        <v>1.8113615841033535</v>
      </c>
      <c r="G572" s="40">
        <f t="shared" si="78"/>
        <v>1.0201</v>
      </c>
      <c r="H572" s="25" t="str">
        <f t="shared" si="79"/>
        <v/>
      </c>
      <c r="I572" s="26" t="str">
        <f t="shared" si="80"/>
        <v/>
      </c>
      <c r="AN572" s="27" t="str">
        <f t="shared" si="82"/>
        <v/>
      </c>
      <c r="AO572" s="28" t="str">
        <f t="shared" si="81"/>
        <v/>
      </c>
    </row>
    <row r="573" spans="1:41" x14ac:dyDescent="0.25">
      <c r="A573" s="21"/>
      <c r="B573" s="38"/>
      <c r="C573" s="40">
        <f t="shared" si="74"/>
        <v>1991</v>
      </c>
      <c r="D573" s="40">
        <f t="shared" si="75"/>
        <v>30</v>
      </c>
      <c r="E573" s="44">
        <f t="shared" si="76"/>
        <v>2</v>
      </c>
      <c r="F573" s="41">
        <f t="shared" si="77"/>
        <v>1.8113615841033535</v>
      </c>
      <c r="G573" s="40">
        <f t="shared" si="78"/>
        <v>1.0201</v>
      </c>
      <c r="H573" s="27" t="str">
        <f t="shared" si="79"/>
        <v/>
      </c>
      <c r="I573" s="28" t="str">
        <f t="shared" si="80"/>
        <v/>
      </c>
      <c r="AN573" s="29" t="str">
        <f t="shared" si="82"/>
        <v/>
      </c>
      <c r="AO573" s="30" t="str">
        <f t="shared" si="81"/>
        <v/>
      </c>
    </row>
    <row r="574" spans="1:41" x14ac:dyDescent="0.25">
      <c r="A574" s="34"/>
      <c r="B574" s="37"/>
      <c r="C574" s="40">
        <f t="shared" si="74"/>
        <v>1991</v>
      </c>
      <c r="D574" s="40">
        <f t="shared" si="75"/>
        <v>30</v>
      </c>
      <c r="E574" s="44">
        <f t="shared" si="76"/>
        <v>2</v>
      </c>
      <c r="F574" s="41">
        <f t="shared" si="77"/>
        <v>1.8113615841033535</v>
      </c>
      <c r="G574" s="40">
        <f t="shared" si="78"/>
        <v>1.0201</v>
      </c>
      <c r="H574" s="25" t="str">
        <f t="shared" si="79"/>
        <v/>
      </c>
      <c r="I574" s="26" t="str">
        <f t="shared" si="80"/>
        <v/>
      </c>
      <c r="AN574" s="27" t="str">
        <f t="shared" si="82"/>
        <v/>
      </c>
      <c r="AO574" s="28" t="str">
        <f t="shared" si="81"/>
        <v/>
      </c>
    </row>
    <row r="575" spans="1:41" x14ac:dyDescent="0.25">
      <c r="A575" s="21"/>
      <c r="B575" s="38"/>
      <c r="C575" s="40">
        <f t="shared" si="74"/>
        <v>1991</v>
      </c>
      <c r="D575" s="40">
        <f t="shared" si="75"/>
        <v>30</v>
      </c>
      <c r="E575" s="44">
        <f t="shared" si="76"/>
        <v>2</v>
      </c>
      <c r="F575" s="41">
        <f t="shared" si="77"/>
        <v>1.8113615841033535</v>
      </c>
      <c r="G575" s="40">
        <f t="shared" si="78"/>
        <v>1.0201</v>
      </c>
      <c r="H575" s="27" t="str">
        <f t="shared" si="79"/>
        <v/>
      </c>
      <c r="I575" s="28" t="str">
        <f t="shared" si="80"/>
        <v/>
      </c>
      <c r="AN575" s="29" t="str">
        <f t="shared" si="82"/>
        <v/>
      </c>
      <c r="AO575" s="30" t="str">
        <f t="shared" si="81"/>
        <v/>
      </c>
    </row>
    <row r="576" spans="1:41" x14ac:dyDescent="0.25">
      <c r="A576" s="34"/>
      <c r="B576" s="37"/>
      <c r="C576" s="40">
        <f t="shared" si="74"/>
        <v>1991</v>
      </c>
      <c r="D576" s="40">
        <f t="shared" si="75"/>
        <v>30</v>
      </c>
      <c r="E576" s="44">
        <f t="shared" si="76"/>
        <v>2</v>
      </c>
      <c r="F576" s="41">
        <f t="shared" si="77"/>
        <v>1.8113615841033535</v>
      </c>
      <c r="G576" s="40">
        <f t="shared" si="78"/>
        <v>1.0201</v>
      </c>
      <c r="H576" s="25" t="str">
        <f t="shared" si="79"/>
        <v/>
      </c>
      <c r="I576" s="26" t="str">
        <f t="shared" si="80"/>
        <v/>
      </c>
      <c r="AN576" s="27" t="str">
        <f t="shared" si="82"/>
        <v/>
      </c>
      <c r="AO576" s="28" t="str">
        <f t="shared" si="81"/>
        <v/>
      </c>
    </row>
    <row r="577" spans="1:41" x14ac:dyDescent="0.25">
      <c r="A577" s="21"/>
      <c r="B577" s="38"/>
      <c r="C577" s="40">
        <f t="shared" si="74"/>
        <v>1991</v>
      </c>
      <c r="D577" s="40">
        <f t="shared" si="75"/>
        <v>30</v>
      </c>
      <c r="E577" s="44">
        <f t="shared" si="76"/>
        <v>2</v>
      </c>
      <c r="F577" s="41">
        <f t="shared" si="77"/>
        <v>1.8113615841033535</v>
      </c>
      <c r="G577" s="40">
        <f t="shared" si="78"/>
        <v>1.0201</v>
      </c>
      <c r="H577" s="27" t="str">
        <f t="shared" si="79"/>
        <v/>
      </c>
      <c r="I577" s="28" t="str">
        <f t="shared" si="80"/>
        <v/>
      </c>
      <c r="AN577" s="29" t="str">
        <f t="shared" si="82"/>
        <v/>
      </c>
      <c r="AO577" s="30" t="str">
        <f t="shared" si="81"/>
        <v/>
      </c>
    </row>
    <row r="578" spans="1:41" x14ac:dyDescent="0.25">
      <c r="A578" s="34"/>
      <c r="B578" s="37"/>
      <c r="C578" s="40">
        <f t="shared" si="74"/>
        <v>1991</v>
      </c>
      <c r="D578" s="40">
        <f t="shared" si="75"/>
        <v>30</v>
      </c>
      <c r="E578" s="44">
        <f t="shared" si="76"/>
        <v>2</v>
      </c>
      <c r="F578" s="41">
        <f t="shared" si="77"/>
        <v>1.8113615841033535</v>
      </c>
      <c r="G578" s="40">
        <f t="shared" si="78"/>
        <v>1.0201</v>
      </c>
      <c r="H578" s="25" t="str">
        <f t="shared" si="79"/>
        <v/>
      </c>
      <c r="I578" s="26" t="str">
        <f t="shared" si="80"/>
        <v/>
      </c>
      <c r="AN578" s="27" t="str">
        <f t="shared" si="82"/>
        <v/>
      </c>
      <c r="AO578" s="28" t="str">
        <f t="shared" si="81"/>
        <v/>
      </c>
    </row>
    <row r="579" spans="1:41" x14ac:dyDescent="0.25">
      <c r="A579" s="21"/>
      <c r="B579" s="38"/>
      <c r="C579" s="40">
        <f t="shared" si="74"/>
        <v>1991</v>
      </c>
      <c r="D579" s="40">
        <f t="shared" si="75"/>
        <v>30</v>
      </c>
      <c r="E579" s="44">
        <f t="shared" si="76"/>
        <v>2</v>
      </c>
      <c r="F579" s="41">
        <f t="shared" si="77"/>
        <v>1.8113615841033535</v>
      </c>
      <c r="G579" s="40">
        <f t="shared" si="78"/>
        <v>1.0201</v>
      </c>
      <c r="H579" s="27" t="str">
        <f t="shared" si="79"/>
        <v/>
      </c>
      <c r="I579" s="28" t="str">
        <f t="shared" si="80"/>
        <v/>
      </c>
      <c r="AN579" s="29" t="str">
        <f t="shared" si="82"/>
        <v/>
      </c>
      <c r="AO579" s="30" t="str">
        <f t="shared" si="81"/>
        <v/>
      </c>
    </row>
    <row r="580" spans="1:41" x14ac:dyDescent="0.25">
      <c r="A580" s="34"/>
      <c r="B580" s="37"/>
      <c r="C580" s="40">
        <f t="shared" si="74"/>
        <v>1991</v>
      </c>
      <c r="D580" s="40">
        <f t="shared" si="75"/>
        <v>30</v>
      </c>
      <c r="E580" s="44">
        <f t="shared" si="76"/>
        <v>2</v>
      </c>
      <c r="F580" s="41">
        <f t="shared" si="77"/>
        <v>1.8113615841033535</v>
      </c>
      <c r="G580" s="40">
        <f t="shared" si="78"/>
        <v>1.0201</v>
      </c>
      <c r="H580" s="25" t="str">
        <f t="shared" si="79"/>
        <v/>
      </c>
      <c r="I580" s="26" t="str">
        <f t="shared" si="80"/>
        <v/>
      </c>
      <c r="AN580" s="27" t="str">
        <f t="shared" si="82"/>
        <v/>
      </c>
      <c r="AO580" s="28" t="str">
        <f t="shared" si="81"/>
        <v/>
      </c>
    </row>
    <row r="581" spans="1:41" x14ac:dyDescent="0.25">
      <c r="A581" s="21"/>
      <c r="B581" s="38"/>
      <c r="C581" s="40">
        <f t="shared" si="74"/>
        <v>1991</v>
      </c>
      <c r="D581" s="40">
        <f t="shared" si="75"/>
        <v>30</v>
      </c>
      <c r="E581" s="44">
        <f t="shared" si="76"/>
        <v>2</v>
      </c>
      <c r="F581" s="41">
        <f t="shared" si="77"/>
        <v>1.8113615841033535</v>
      </c>
      <c r="G581" s="40">
        <f t="shared" si="78"/>
        <v>1.0201</v>
      </c>
      <c r="H581" s="27" t="str">
        <f t="shared" si="79"/>
        <v/>
      </c>
      <c r="I581" s="28" t="str">
        <f t="shared" si="80"/>
        <v/>
      </c>
      <c r="AN581" s="29" t="str">
        <f t="shared" si="82"/>
        <v/>
      </c>
      <c r="AO581" s="30" t="str">
        <f t="shared" si="81"/>
        <v/>
      </c>
    </row>
    <row r="582" spans="1:41" x14ac:dyDescent="0.25">
      <c r="A582" s="34"/>
      <c r="B582" s="37"/>
      <c r="C582" s="40">
        <f t="shared" si="74"/>
        <v>1991</v>
      </c>
      <c r="D582" s="40">
        <f t="shared" si="75"/>
        <v>30</v>
      </c>
      <c r="E582" s="44">
        <f t="shared" si="76"/>
        <v>2</v>
      </c>
      <c r="F582" s="41">
        <f t="shared" si="77"/>
        <v>1.8113615841033535</v>
      </c>
      <c r="G582" s="40">
        <f t="shared" si="78"/>
        <v>1.0201</v>
      </c>
      <c r="H582" s="25" t="str">
        <f t="shared" si="79"/>
        <v/>
      </c>
      <c r="I582" s="26" t="str">
        <f t="shared" si="80"/>
        <v/>
      </c>
      <c r="AN582" s="27" t="str">
        <f t="shared" si="82"/>
        <v/>
      </c>
      <c r="AO582" s="28" t="str">
        <f t="shared" si="81"/>
        <v/>
      </c>
    </row>
    <row r="583" spans="1:41" x14ac:dyDescent="0.25">
      <c r="A583" s="21"/>
      <c r="B583" s="38"/>
      <c r="C583" s="40">
        <f t="shared" si="74"/>
        <v>1991</v>
      </c>
      <c r="D583" s="40">
        <f t="shared" si="75"/>
        <v>30</v>
      </c>
      <c r="E583" s="44">
        <f t="shared" si="76"/>
        <v>2</v>
      </c>
      <c r="F583" s="41">
        <f t="shared" si="77"/>
        <v>1.8113615841033535</v>
      </c>
      <c r="G583" s="40">
        <f t="shared" si="78"/>
        <v>1.0201</v>
      </c>
      <c r="H583" s="27" t="str">
        <f t="shared" si="79"/>
        <v/>
      </c>
      <c r="I583" s="28" t="str">
        <f t="shared" si="80"/>
        <v/>
      </c>
      <c r="AN583" s="29" t="str">
        <f t="shared" si="82"/>
        <v/>
      </c>
      <c r="AO583" s="30" t="str">
        <f t="shared" si="81"/>
        <v/>
      </c>
    </row>
    <row r="584" spans="1:41" x14ac:dyDescent="0.25">
      <c r="A584" s="34"/>
      <c r="B584" s="37"/>
      <c r="C584" s="40">
        <f t="shared" ref="C584:C610" si="83">IF(B584&lt;1991,1991,B584)</f>
        <v>1991</v>
      </c>
      <c r="D584" s="40">
        <f t="shared" ref="D584:D610" si="84">IF(C584&lt;=2021,(VLOOKUP(C584,$X$7:$Y$37,2,FALSE)),"")</f>
        <v>30</v>
      </c>
      <c r="E584" s="44">
        <f t="shared" ref="E584:E610" si="85">IF(B584&lt;2022,VLOOKUP($AI$9,$AA$7:$AB$25,2,FALSE),$AI$9-B584)</f>
        <v>2</v>
      </c>
      <c r="F584" s="41">
        <f t="shared" ref="F584:F610" si="86">IF(D584="","",(1+0.02)^D584)</f>
        <v>1.8113615841033535</v>
      </c>
      <c r="G584" s="40">
        <f t="shared" ref="G584:G610" si="87">(1+0.01)^E584</f>
        <v>1.0201</v>
      </c>
      <c r="H584" s="25" t="str">
        <f t="shared" ref="H584:H610" si="88">IF(B584&gt;$AI$9,CONCATENATE("Majetek zařazen do užívání po roce ",$AI$9),IF(B584="","",(IF(F584="",(A584*G584),(A584*(F584*G584))))))</f>
        <v/>
      </c>
      <c r="I584" s="26" t="str">
        <f t="shared" ref="I584:I610" si="89">IF(B584="","",IF(B584&gt;$AI$9,0,H584*0.065))</f>
        <v/>
      </c>
      <c r="AN584" s="27" t="str">
        <f t="shared" si="82"/>
        <v/>
      </c>
      <c r="AO584" s="28" t="str">
        <f t="shared" si="81"/>
        <v/>
      </c>
    </row>
    <row r="585" spans="1:41" x14ac:dyDescent="0.25">
      <c r="A585" s="21"/>
      <c r="B585" s="38"/>
      <c r="C585" s="40">
        <f t="shared" si="83"/>
        <v>1991</v>
      </c>
      <c r="D585" s="40">
        <f t="shared" si="84"/>
        <v>30</v>
      </c>
      <c r="E585" s="44">
        <f t="shared" si="85"/>
        <v>2</v>
      </c>
      <c r="F585" s="41">
        <f t="shared" si="86"/>
        <v>1.8113615841033535</v>
      </c>
      <c r="G585" s="40">
        <f t="shared" si="87"/>
        <v>1.0201</v>
      </c>
      <c r="H585" s="27" t="str">
        <f t="shared" si="88"/>
        <v/>
      </c>
      <c r="I585" s="28" t="str">
        <f t="shared" si="89"/>
        <v/>
      </c>
      <c r="AN585" s="29" t="str">
        <f t="shared" si="82"/>
        <v/>
      </c>
      <c r="AO585" s="30" t="str">
        <f t="shared" ref="AO585:AO611" si="90">IF(AH585="","",AN585*0.065)</f>
        <v/>
      </c>
    </row>
    <row r="586" spans="1:41" x14ac:dyDescent="0.25">
      <c r="A586" s="34"/>
      <c r="B586" s="37"/>
      <c r="C586" s="40">
        <f t="shared" si="83"/>
        <v>1991</v>
      </c>
      <c r="D586" s="40">
        <f t="shared" si="84"/>
        <v>30</v>
      </c>
      <c r="E586" s="44">
        <f t="shared" si="85"/>
        <v>2</v>
      </c>
      <c r="F586" s="41">
        <f t="shared" si="86"/>
        <v>1.8113615841033535</v>
      </c>
      <c r="G586" s="40">
        <f t="shared" si="87"/>
        <v>1.0201</v>
      </c>
      <c r="H586" s="25" t="str">
        <f t="shared" si="88"/>
        <v/>
      </c>
      <c r="I586" s="26" t="str">
        <f t="shared" si="89"/>
        <v/>
      </c>
      <c r="AN586" s="27" t="str">
        <f t="shared" si="82"/>
        <v/>
      </c>
      <c r="AO586" s="28" t="str">
        <f t="shared" si="90"/>
        <v/>
      </c>
    </row>
    <row r="587" spans="1:41" x14ac:dyDescent="0.25">
      <c r="A587" s="21"/>
      <c r="B587" s="38"/>
      <c r="C587" s="40">
        <f t="shared" si="83"/>
        <v>1991</v>
      </c>
      <c r="D587" s="40">
        <f t="shared" si="84"/>
        <v>30</v>
      </c>
      <c r="E587" s="44">
        <f t="shared" si="85"/>
        <v>2</v>
      </c>
      <c r="F587" s="41">
        <f t="shared" si="86"/>
        <v>1.8113615841033535</v>
      </c>
      <c r="G587" s="40">
        <f t="shared" si="87"/>
        <v>1.0201</v>
      </c>
      <c r="H587" s="27" t="str">
        <f t="shared" si="88"/>
        <v/>
      </c>
      <c r="I587" s="28" t="str">
        <f t="shared" si="89"/>
        <v/>
      </c>
      <c r="AN587" s="29" t="str">
        <f t="shared" ref="AN587:AN611" si="91">IF(AH587="","",(IF(AL587="",(AG587*AM587),(AG587*(AL587*AM587)))))</f>
        <v/>
      </c>
      <c r="AO587" s="30" t="str">
        <f t="shared" si="90"/>
        <v/>
      </c>
    </row>
    <row r="588" spans="1:41" x14ac:dyDescent="0.25">
      <c r="A588" s="34"/>
      <c r="B588" s="37"/>
      <c r="C588" s="40">
        <f t="shared" si="83"/>
        <v>1991</v>
      </c>
      <c r="D588" s="40">
        <f t="shared" si="84"/>
        <v>30</v>
      </c>
      <c r="E588" s="44">
        <f t="shared" si="85"/>
        <v>2</v>
      </c>
      <c r="F588" s="41">
        <f t="shared" si="86"/>
        <v>1.8113615841033535</v>
      </c>
      <c r="G588" s="40">
        <f t="shared" si="87"/>
        <v>1.0201</v>
      </c>
      <c r="H588" s="25" t="str">
        <f t="shared" si="88"/>
        <v/>
      </c>
      <c r="I588" s="26" t="str">
        <f t="shared" si="89"/>
        <v/>
      </c>
      <c r="AN588" s="27" t="str">
        <f t="shared" si="91"/>
        <v/>
      </c>
      <c r="AO588" s="28" t="str">
        <f t="shared" si="90"/>
        <v/>
      </c>
    </row>
    <row r="589" spans="1:41" x14ac:dyDescent="0.25">
      <c r="A589" s="21"/>
      <c r="B589" s="38"/>
      <c r="C589" s="40">
        <f t="shared" si="83"/>
        <v>1991</v>
      </c>
      <c r="D589" s="40">
        <f t="shared" si="84"/>
        <v>30</v>
      </c>
      <c r="E589" s="44">
        <f t="shared" si="85"/>
        <v>2</v>
      </c>
      <c r="F589" s="41">
        <f t="shared" si="86"/>
        <v>1.8113615841033535</v>
      </c>
      <c r="G589" s="40">
        <f t="shared" si="87"/>
        <v>1.0201</v>
      </c>
      <c r="H589" s="27" t="str">
        <f t="shared" si="88"/>
        <v/>
      </c>
      <c r="I589" s="28" t="str">
        <f t="shared" si="89"/>
        <v/>
      </c>
      <c r="AN589" s="29" t="str">
        <f t="shared" si="91"/>
        <v/>
      </c>
      <c r="AO589" s="30" t="str">
        <f t="shared" si="90"/>
        <v/>
      </c>
    </row>
    <row r="590" spans="1:41" x14ac:dyDescent="0.25">
      <c r="A590" s="34"/>
      <c r="B590" s="37"/>
      <c r="C590" s="40">
        <f t="shared" si="83"/>
        <v>1991</v>
      </c>
      <c r="D590" s="40">
        <f t="shared" si="84"/>
        <v>30</v>
      </c>
      <c r="E590" s="44">
        <f t="shared" si="85"/>
        <v>2</v>
      </c>
      <c r="F590" s="41">
        <f t="shared" si="86"/>
        <v>1.8113615841033535</v>
      </c>
      <c r="G590" s="40">
        <f t="shared" si="87"/>
        <v>1.0201</v>
      </c>
      <c r="H590" s="25" t="str">
        <f t="shared" si="88"/>
        <v/>
      </c>
      <c r="I590" s="26" t="str">
        <f t="shared" si="89"/>
        <v/>
      </c>
      <c r="AN590" s="27" t="str">
        <f t="shared" si="91"/>
        <v/>
      </c>
      <c r="AO590" s="28" t="str">
        <f t="shared" si="90"/>
        <v/>
      </c>
    </row>
    <row r="591" spans="1:41" x14ac:dyDescent="0.25">
      <c r="A591" s="21"/>
      <c r="B591" s="38"/>
      <c r="C591" s="40">
        <f t="shared" si="83"/>
        <v>1991</v>
      </c>
      <c r="D591" s="40">
        <f t="shared" si="84"/>
        <v>30</v>
      </c>
      <c r="E591" s="44">
        <f t="shared" si="85"/>
        <v>2</v>
      </c>
      <c r="F591" s="41">
        <f t="shared" si="86"/>
        <v>1.8113615841033535</v>
      </c>
      <c r="G591" s="40">
        <f t="shared" si="87"/>
        <v>1.0201</v>
      </c>
      <c r="H591" s="27" t="str">
        <f t="shared" si="88"/>
        <v/>
      </c>
      <c r="I591" s="28" t="str">
        <f t="shared" si="89"/>
        <v/>
      </c>
      <c r="AN591" s="29" t="str">
        <f t="shared" si="91"/>
        <v/>
      </c>
      <c r="AO591" s="30" t="str">
        <f t="shared" si="90"/>
        <v/>
      </c>
    </row>
    <row r="592" spans="1:41" x14ac:dyDescent="0.25">
      <c r="A592" s="34"/>
      <c r="B592" s="37"/>
      <c r="C592" s="40">
        <f t="shared" si="83"/>
        <v>1991</v>
      </c>
      <c r="D592" s="40">
        <f t="shared" si="84"/>
        <v>30</v>
      </c>
      <c r="E592" s="44">
        <f t="shared" si="85"/>
        <v>2</v>
      </c>
      <c r="F592" s="41">
        <f t="shared" si="86"/>
        <v>1.8113615841033535</v>
      </c>
      <c r="G592" s="40">
        <f t="shared" si="87"/>
        <v>1.0201</v>
      </c>
      <c r="H592" s="25" t="str">
        <f t="shared" si="88"/>
        <v/>
      </c>
      <c r="I592" s="26" t="str">
        <f t="shared" si="89"/>
        <v/>
      </c>
      <c r="AN592" s="27" t="str">
        <f t="shared" si="91"/>
        <v/>
      </c>
      <c r="AO592" s="28" t="str">
        <f t="shared" si="90"/>
        <v/>
      </c>
    </row>
    <row r="593" spans="1:41" x14ac:dyDescent="0.25">
      <c r="A593" s="21"/>
      <c r="B593" s="38"/>
      <c r="C593" s="40">
        <f t="shared" si="83"/>
        <v>1991</v>
      </c>
      <c r="D593" s="40">
        <f t="shared" si="84"/>
        <v>30</v>
      </c>
      <c r="E593" s="44">
        <f t="shared" si="85"/>
        <v>2</v>
      </c>
      <c r="F593" s="41">
        <f t="shared" si="86"/>
        <v>1.8113615841033535</v>
      </c>
      <c r="G593" s="40">
        <f t="shared" si="87"/>
        <v>1.0201</v>
      </c>
      <c r="H593" s="27" t="str">
        <f t="shared" si="88"/>
        <v/>
      </c>
      <c r="I593" s="28" t="str">
        <f t="shared" si="89"/>
        <v/>
      </c>
      <c r="AN593" s="29" t="str">
        <f t="shared" si="91"/>
        <v/>
      </c>
      <c r="AO593" s="30" t="str">
        <f t="shared" si="90"/>
        <v/>
      </c>
    </row>
    <row r="594" spans="1:41" x14ac:dyDescent="0.25">
      <c r="A594" s="34"/>
      <c r="B594" s="37"/>
      <c r="C594" s="40">
        <f t="shared" si="83"/>
        <v>1991</v>
      </c>
      <c r="D594" s="40">
        <f t="shared" si="84"/>
        <v>30</v>
      </c>
      <c r="E594" s="44">
        <f t="shared" si="85"/>
        <v>2</v>
      </c>
      <c r="F594" s="41">
        <f t="shared" si="86"/>
        <v>1.8113615841033535</v>
      </c>
      <c r="G594" s="40">
        <f t="shared" si="87"/>
        <v>1.0201</v>
      </c>
      <c r="H594" s="25" t="str">
        <f t="shared" si="88"/>
        <v/>
      </c>
      <c r="I594" s="26" t="str">
        <f t="shared" si="89"/>
        <v/>
      </c>
      <c r="AN594" s="27" t="str">
        <f t="shared" si="91"/>
        <v/>
      </c>
      <c r="AO594" s="28" t="str">
        <f t="shared" si="90"/>
        <v/>
      </c>
    </row>
    <row r="595" spans="1:41" x14ac:dyDescent="0.25">
      <c r="A595" s="21"/>
      <c r="B595" s="38"/>
      <c r="C595" s="40">
        <f t="shared" si="83"/>
        <v>1991</v>
      </c>
      <c r="D595" s="40">
        <f t="shared" si="84"/>
        <v>30</v>
      </c>
      <c r="E595" s="44">
        <f t="shared" si="85"/>
        <v>2</v>
      </c>
      <c r="F595" s="41">
        <f t="shared" si="86"/>
        <v>1.8113615841033535</v>
      </c>
      <c r="G595" s="40">
        <f t="shared" si="87"/>
        <v>1.0201</v>
      </c>
      <c r="H595" s="27" t="str">
        <f t="shared" si="88"/>
        <v/>
      </c>
      <c r="I595" s="28" t="str">
        <f t="shared" si="89"/>
        <v/>
      </c>
      <c r="AN595" s="29" t="str">
        <f t="shared" si="91"/>
        <v/>
      </c>
      <c r="AO595" s="30" t="str">
        <f t="shared" si="90"/>
        <v/>
      </c>
    </row>
    <row r="596" spans="1:41" x14ac:dyDescent="0.25">
      <c r="A596" s="34"/>
      <c r="B596" s="37"/>
      <c r="C596" s="40">
        <f t="shared" si="83"/>
        <v>1991</v>
      </c>
      <c r="D596" s="40">
        <f t="shared" si="84"/>
        <v>30</v>
      </c>
      <c r="E596" s="44">
        <f t="shared" si="85"/>
        <v>2</v>
      </c>
      <c r="F596" s="41">
        <f t="shared" si="86"/>
        <v>1.8113615841033535</v>
      </c>
      <c r="G596" s="40">
        <f t="shared" si="87"/>
        <v>1.0201</v>
      </c>
      <c r="H596" s="25" t="str">
        <f t="shared" si="88"/>
        <v/>
      </c>
      <c r="I596" s="26" t="str">
        <f t="shared" si="89"/>
        <v/>
      </c>
      <c r="AN596" s="27" t="str">
        <f t="shared" si="91"/>
        <v/>
      </c>
      <c r="AO596" s="28" t="str">
        <f t="shared" si="90"/>
        <v/>
      </c>
    </row>
    <row r="597" spans="1:41" x14ac:dyDescent="0.25">
      <c r="A597" s="21"/>
      <c r="B597" s="38"/>
      <c r="C597" s="40">
        <f t="shared" si="83"/>
        <v>1991</v>
      </c>
      <c r="D597" s="40">
        <f t="shared" si="84"/>
        <v>30</v>
      </c>
      <c r="E597" s="44">
        <f t="shared" si="85"/>
        <v>2</v>
      </c>
      <c r="F597" s="41">
        <f t="shared" si="86"/>
        <v>1.8113615841033535</v>
      </c>
      <c r="G597" s="40">
        <f t="shared" si="87"/>
        <v>1.0201</v>
      </c>
      <c r="H597" s="27" t="str">
        <f t="shared" si="88"/>
        <v/>
      </c>
      <c r="I597" s="28" t="str">
        <f t="shared" si="89"/>
        <v/>
      </c>
      <c r="AN597" s="29" t="str">
        <f t="shared" si="91"/>
        <v/>
      </c>
      <c r="AO597" s="30" t="str">
        <f t="shared" si="90"/>
        <v/>
      </c>
    </row>
    <row r="598" spans="1:41" x14ac:dyDescent="0.25">
      <c r="A598" s="34"/>
      <c r="B598" s="37"/>
      <c r="C598" s="40">
        <f t="shared" si="83"/>
        <v>1991</v>
      </c>
      <c r="D598" s="40">
        <f t="shared" si="84"/>
        <v>30</v>
      </c>
      <c r="E598" s="44">
        <f t="shared" si="85"/>
        <v>2</v>
      </c>
      <c r="F598" s="41">
        <f t="shared" si="86"/>
        <v>1.8113615841033535</v>
      </c>
      <c r="G598" s="40">
        <f t="shared" si="87"/>
        <v>1.0201</v>
      </c>
      <c r="H598" s="25" t="str">
        <f t="shared" si="88"/>
        <v/>
      </c>
      <c r="I598" s="26" t="str">
        <f t="shared" si="89"/>
        <v/>
      </c>
      <c r="AN598" s="27" t="str">
        <f t="shared" si="91"/>
        <v/>
      </c>
      <c r="AO598" s="28" t="str">
        <f t="shared" si="90"/>
        <v/>
      </c>
    </row>
    <row r="599" spans="1:41" x14ac:dyDescent="0.25">
      <c r="A599" s="21"/>
      <c r="B599" s="38"/>
      <c r="C599" s="40">
        <f t="shared" si="83"/>
        <v>1991</v>
      </c>
      <c r="D599" s="40">
        <f t="shared" si="84"/>
        <v>30</v>
      </c>
      <c r="E599" s="44">
        <f t="shared" si="85"/>
        <v>2</v>
      </c>
      <c r="F599" s="41">
        <f t="shared" si="86"/>
        <v>1.8113615841033535</v>
      </c>
      <c r="G599" s="40">
        <f t="shared" si="87"/>
        <v>1.0201</v>
      </c>
      <c r="H599" s="27" t="str">
        <f t="shared" si="88"/>
        <v/>
      </c>
      <c r="I599" s="28" t="str">
        <f t="shared" si="89"/>
        <v/>
      </c>
      <c r="AN599" s="29" t="str">
        <f t="shared" si="91"/>
        <v/>
      </c>
      <c r="AO599" s="30" t="str">
        <f t="shared" si="90"/>
        <v/>
      </c>
    </row>
    <row r="600" spans="1:41" x14ac:dyDescent="0.25">
      <c r="A600" s="34"/>
      <c r="B600" s="37"/>
      <c r="C600" s="40">
        <f t="shared" si="83"/>
        <v>1991</v>
      </c>
      <c r="D600" s="40">
        <f t="shared" si="84"/>
        <v>30</v>
      </c>
      <c r="E600" s="44">
        <f t="shared" si="85"/>
        <v>2</v>
      </c>
      <c r="F600" s="41">
        <f t="shared" si="86"/>
        <v>1.8113615841033535</v>
      </c>
      <c r="G600" s="40">
        <f t="shared" si="87"/>
        <v>1.0201</v>
      </c>
      <c r="H600" s="25" t="str">
        <f t="shared" si="88"/>
        <v/>
      </c>
      <c r="I600" s="26" t="str">
        <f t="shared" si="89"/>
        <v/>
      </c>
      <c r="AN600" s="27" t="str">
        <f t="shared" si="91"/>
        <v/>
      </c>
      <c r="AO600" s="28" t="str">
        <f t="shared" si="90"/>
        <v/>
      </c>
    </row>
    <row r="601" spans="1:41" x14ac:dyDescent="0.25">
      <c r="A601" s="21"/>
      <c r="B601" s="38"/>
      <c r="C601" s="40">
        <f t="shared" si="83"/>
        <v>1991</v>
      </c>
      <c r="D601" s="40">
        <f t="shared" si="84"/>
        <v>30</v>
      </c>
      <c r="E601" s="44">
        <f t="shared" si="85"/>
        <v>2</v>
      </c>
      <c r="F601" s="41">
        <f t="shared" si="86"/>
        <v>1.8113615841033535</v>
      </c>
      <c r="G601" s="40">
        <f t="shared" si="87"/>
        <v>1.0201</v>
      </c>
      <c r="H601" s="27" t="str">
        <f t="shared" si="88"/>
        <v/>
      </c>
      <c r="I601" s="28" t="str">
        <f t="shared" si="89"/>
        <v/>
      </c>
      <c r="AN601" s="29" t="str">
        <f t="shared" si="91"/>
        <v/>
      </c>
      <c r="AO601" s="30" t="str">
        <f t="shared" si="90"/>
        <v/>
      </c>
    </row>
    <row r="602" spans="1:41" x14ac:dyDescent="0.25">
      <c r="A602" s="34"/>
      <c r="B602" s="37"/>
      <c r="C602" s="40">
        <f t="shared" si="83"/>
        <v>1991</v>
      </c>
      <c r="D602" s="40">
        <f t="shared" si="84"/>
        <v>30</v>
      </c>
      <c r="E602" s="44">
        <f t="shared" si="85"/>
        <v>2</v>
      </c>
      <c r="F602" s="41">
        <f t="shared" si="86"/>
        <v>1.8113615841033535</v>
      </c>
      <c r="G602" s="40">
        <f t="shared" si="87"/>
        <v>1.0201</v>
      </c>
      <c r="H602" s="25" t="str">
        <f t="shared" si="88"/>
        <v/>
      </c>
      <c r="I602" s="26" t="str">
        <f t="shared" si="89"/>
        <v/>
      </c>
      <c r="AN602" s="27" t="str">
        <f t="shared" si="91"/>
        <v/>
      </c>
      <c r="AO602" s="28" t="str">
        <f t="shared" si="90"/>
        <v/>
      </c>
    </row>
    <row r="603" spans="1:41" x14ac:dyDescent="0.25">
      <c r="A603" s="21"/>
      <c r="B603" s="38"/>
      <c r="C603" s="40">
        <f t="shared" si="83"/>
        <v>1991</v>
      </c>
      <c r="D603" s="40">
        <f t="shared" si="84"/>
        <v>30</v>
      </c>
      <c r="E603" s="44">
        <f t="shared" si="85"/>
        <v>2</v>
      </c>
      <c r="F603" s="41">
        <f t="shared" si="86"/>
        <v>1.8113615841033535</v>
      </c>
      <c r="G603" s="40">
        <f t="shared" si="87"/>
        <v>1.0201</v>
      </c>
      <c r="H603" s="27" t="str">
        <f t="shared" si="88"/>
        <v/>
      </c>
      <c r="I603" s="28" t="str">
        <f t="shared" si="89"/>
        <v/>
      </c>
      <c r="AN603" s="29" t="str">
        <f t="shared" si="91"/>
        <v/>
      </c>
      <c r="AO603" s="30" t="str">
        <f t="shared" si="90"/>
        <v/>
      </c>
    </row>
    <row r="604" spans="1:41" x14ac:dyDescent="0.25">
      <c r="A604" s="34"/>
      <c r="B604" s="37"/>
      <c r="C604" s="40">
        <f t="shared" si="83"/>
        <v>1991</v>
      </c>
      <c r="D604" s="40">
        <f t="shared" si="84"/>
        <v>30</v>
      </c>
      <c r="E604" s="44">
        <f t="shared" si="85"/>
        <v>2</v>
      </c>
      <c r="F604" s="41">
        <f t="shared" si="86"/>
        <v>1.8113615841033535</v>
      </c>
      <c r="G604" s="40">
        <f t="shared" si="87"/>
        <v>1.0201</v>
      </c>
      <c r="H604" s="25" t="str">
        <f t="shared" si="88"/>
        <v/>
      </c>
      <c r="I604" s="26" t="str">
        <f t="shared" si="89"/>
        <v/>
      </c>
      <c r="AN604" s="27" t="str">
        <f t="shared" si="91"/>
        <v/>
      </c>
      <c r="AO604" s="28" t="str">
        <f t="shared" si="90"/>
        <v/>
      </c>
    </row>
    <row r="605" spans="1:41" x14ac:dyDescent="0.25">
      <c r="A605" s="21"/>
      <c r="B605" s="38"/>
      <c r="C605" s="40">
        <f t="shared" si="83"/>
        <v>1991</v>
      </c>
      <c r="D605" s="40">
        <f t="shared" si="84"/>
        <v>30</v>
      </c>
      <c r="E605" s="44">
        <f t="shared" si="85"/>
        <v>2</v>
      </c>
      <c r="F605" s="41">
        <f t="shared" si="86"/>
        <v>1.8113615841033535</v>
      </c>
      <c r="G605" s="40">
        <f t="shared" si="87"/>
        <v>1.0201</v>
      </c>
      <c r="H605" s="27" t="str">
        <f t="shared" si="88"/>
        <v/>
      </c>
      <c r="I605" s="28" t="str">
        <f t="shared" si="89"/>
        <v/>
      </c>
      <c r="AN605" s="29" t="str">
        <f t="shared" si="91"/>
        <v/>
      </c>
      <c r="AO605" s="30" t="str">
        <f t="shared" si="90"/>
        <v/>
      </c>
    </row>
    <row r="606" spans="1:41" x14ac:dyDescent="0.25">
      <c r="A606" s="34"/>
      <c r="B606" s="37"/>
      <c r="C606" s="40">
        <f t="shared" si="83"/>
        <v>1991</v>
      </c>
      <c r="D606" s="40">
        <f t="shared" si="84"/>
        <v>30</v>
      </c>
      <c r="E606" s="44">
        <f t="shared" si="85"/>
        <v>2</v>
      </c>
      <c r="F606" s="41">
        <f t="shared" si="86"/>
        <v>1.8113615841033535</v>
      </c>
      <c r="G606" s="40">
        <f t="shared" si="87"/>
        <v>1.0201</v>
      </c>
      <c r="H606" s="25" t="str">
        <f t="shared" si="88"/>
        <v/>
      </c>
      <c r="I606" s="26" t="str">
        <f t="shared" si="89"/>
        <v/>
      </c>
      <c r="AN606" s="27" t="str">
        <f t="shared" si="91"/>
        <v/>
      </c>
      <c r="AO606" s="28" t="str">
        <f t="shared" si="90"/>
        <v/>
      </c>
    </row>
    <row r="607" spans="1:41" x14ac:dyDescent="0.25">
      <c r="A607" s="21"/>
      <c r="B607" s="38"/>
      <c r="C607" s="40">
        <f t="shared" si="83"/>
        <v>1991</v>
      </c>
      <c r="D607" s="40">
        <f t="shared" si="84"/>
        <v>30</v>
      </c>
      <c r="E607" s="44">
        <f t="shared" si="85"/>
        <v>2</v>
      </c>
      <c r="F607" s="41">
        <f t="shared" si="86"/>
        <v>1.8113615841033535</v>
      </c>
      <c r="G607" s="40">
        <f t="shared" si="87"/>
        <v>1.0201</v>
      </c>
      <c r="H607" s="27" t="str">
        <f t="shared" si="88"/>
        <v/>
      </c>
      <c r="I607" s="28" t="str">
        <f t="shared" si="89"/>
        <v/>
      </c>
      <c r="AN607" s="29" t="str">
        <f t="shared" si="91"/>
        <v/>
      </c>
      <c r="AO607" s="30" t="str">
        <f t="shared" si="90"/>
        <v/>
      </c>
    </row>
    <row r="608" spans="1:41" x14ac:dyDescent="0.25">
      <c r="A608" s="34"/>
      <c r="B608" s="37"/>
      <c r="C608" s="40">
        <f t="shared" si="83"/>
        <v>1991</v>
      </c>
      <c r="D608" s="40">
        <f t="shared" si="84"/>
        <v>30</v>
      </c>
      <c r="E608" s="44">
        <f t="shared" si="85"/>
        <v>2</v>
      </c>
      <c r="F608" s="41">
        <f t="shared" si="86"/>
        <v>1.8113615841033535</v>
      </c>
      <c r="G608" s="40">
        <f t="shared" si="87"/>
        <v>1.0201</v>
      </c>
      <c r="H608" s="25" t="str">
        <f t="shared" si="88"/>
        <v/>
      </c>
      <c r="I608" s="26" t="str">
        <f t="shared" si="89"/>
        <v/>
      </c>
      <c r="AN608" s="27" t="str">
        <f t="shared" si="91"/>
        <v/>
      </c>
      <c r="AO608" s="28" t="str">
        <f t="shared" si="90"/>
        <v/>
      </c>
    </row>
    <row r="609" spans="1:41" x14ac:dyDescent="0.25">
      <c r="A609" s="21"/>
      <c r="B609" s="38"/>
      <c r="C609" s="40">
        <f t="shared" si="83"/>
        <v>1991</v>
      </c>
      <c r="D609" s="40">
        <f t="shared" si="84"/>
        <v>30</v>
      </c>
      <c r="E609" s="44">
        <f t="shared" si="85"/>
        <v>2</v>
      </c>
      <c r="F609" s="41">
        <f t="shared" si="86"/>
        <v>1.8113615841033535</v>
      </c>
      <c r="G609" s="40">
        <f t="shared" si="87"/>
        <v>1.0201</v>
      </c>
      <c r="H609" s="27" t="str">
        <f t="shared" si="88"/>
        <v/>
      </c>
      <c r="I609" s="28" t="str">
        <f t="shared" si="89"/>
        <v/>
      </c>
      <c r="AN609" s="29" t="str">
        <f t="shared" si="91"/>
        <v/>
      </c>
      <c r="AO609" s="30" t="str">
        <f t="shared" si="90"/>
        <v/>
      </c>
    </row>
    <row r="610" spans="1:41" ht="15.75" thickBot="1" x14ac:dyDescent="0.3">
      <c r="A610" s="35"/>
      <c r="B610" s="39"/>
      <c r="C610" s="42">
        <f t="shared" si="83"/>
        <v>1991</v>
      </c>
      <c r="D610" s="14">
        <f t="shared" si="84"/>
        <v>30</v>
      </c>
      <c r="E610" s="44">
        <f t="shared" si="85"/>
        <v>2</v>
      </c>
      <c r="F610" s="15">
        <f t="shared" si="86"/>
        <v>1.8113615841033535</v>
      </c>
      <c r="G610" s="15">
        <f t="shared" si="87"/>
        <v>1.0201</v>
      </c>
      <c r="H610" s="49" t="str">
        <f t="shared" si="88"/>
        <v/>
      </c>
      <c r="I610" s="50" t="str">
        <f t="shared" si="89"/>
        <v/>
      </c>
      <c r="AN610" s="27" t="str">
        <f t="shared" si="91"/>
        <v/>
      </c>
      <c r="AO610" s="28" t="str">
        <f t="shared" si="90"/>
        <v/>
      </c>
    </row>
    <row r="611" spans="1:41" ht="15.75" thickBot="1" x14ac:dyDescent="0.3">
      <c r="AN611" s="31" t="str">
        <f t="shared" si="91"/>
        <v/>
      </c>
      <c r="AO611" s="32" t="str">
        <f t="shared" si="90"/>
        <v/>
      </c>
    </row>
  </sheetData>
  <sheetProtection algorithmName="SHA-512" hashValue="G6zuCBLTFIVzcgY2PQkXCdO2Yvxwq8U3zsZzRRxA/a95T8FSZQCTN6SiFz2TboiA7gVKrOGzv5UPt1kNDgWz8Q==" saltValue="a3pbUMa6Ozas7u5g8zDtEg==" spinCount="100000" sheet="1" objects="1" scenarios="1"/>
  <dataConsolidate/>
  <mergeCells count="5">
    <mergeCell ref="C3:G3"/>
    <mergeCell ref="X4:AD4"/>
    <mergeCell ref="X6:Y6"/>
    <mergeCell ref="AA6:AB6"/>
    <mergeCell ref="C4:G4"/>
  </mergeCells>
  <dataValidations count="1">
    <dataValidation type="list" allowBlank="1" showInputMessage="1" showErrorMessage="1" sqref="B7:B610" xr:uid="{88E19BD1-A752-404B-A918-68B110AB55FB}">
      <formula1>$AK$7:$AK$47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161925</xdr:colOff>
                    <xdr:row>0</xdr:row>
                    <xdr:rowOff>171450</xdr:rowOff>
                  </from>
                  <to>
                    <xdr:col>1</xdr:col>
                    <xdr:colOff>1743075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BLAK</cp:lastModifiedBy>
  <dcterms:created xsi:type="dcterms:W3CDTF">2021-12-10T09:52:04Z</dcterms:created>
  <dcterms:modified xsi:type="dcterms:W3CDTF">2023-01-09T09:22:10Z</dcterms:modified>
</cp:coreProperties>
</file>