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point.eru.cz/regulace/regcen/Dokumenty Plyn/Výkaznictví/RV 2025/01_šablony výkazů/"/>
    </mc:Choice>
  </mc:AlternateContent>
  <xr:revisionPtr revIDLastSave="0" documentId="13_ncr:1_{2BA0E072-7B71-4F7C-A0D8-170BEAF39375}" xr6:coauthVersionLast="47" xr6:coauthVersionMax="47" xr10:uidLastSave="{00000000-0000-0000-0000-000000000000}"/>
  <bookViews>
    <workbookView xWindow="-28920" yWindow="1710" windowWidth="29040" windowHeight="15720" tabRatio="772" xr2:uid="{00000000-000D-0000-FFFF-FFFF00000000}"/>
  </bookViews>
  <sheets>
    <sheet name="Identifikace" sheetId="37" r:id="rId1"/>
    <sheet name="Komentář" sheetId="68" r:id="rId2"/>
    <sheet name="23-A" sheetId="1" r:id="rId3"/>
    <sheet name="23-A-MA" sheetId="50" r:id="rId4"/>
    <sheet name="23-A-OM" sheetId="43" r:id="rId5"/>
    <sheet name="23-HV" sheetId="39" r:id="rId6"/>
    <sheet name="23-HV-HB" sheetId="5" r:id="rId7"/>
    <sheet name="23-HV-PZP" sheetId="6" r:id="rId8"/>
    <sheet name="23-N" sheetId="38" r:id="rId9"/>
    <sheet name="23-N-SLA" sheetId="63" r:id="rId10"/>
    <sheet name="23-I-IV" sheetId="8" r:id="rId11"/>
    <sheet name="23-I-NI" sheetId="64" r:id="rId12"/>
    <sheet name="23-I-IA" sheetId="45" r:id="rId13"/>
    <sheet name="23-I-ID " sheetId="65" r:id="rId14"/>
    <sheet name="23-I-ID-IRR" sheetId="66" r:id="rId15"/>
    <sheet name="23-D-D1" sheetId="47" r:id="rId16"/>
    <sheet name="23-D-D2" sheetId="48" r:id="rId17"/>
    <sheet name="23-D-D3" sheetId="25" r:id="rId18"/>
    <sheet name="23-D-D4" sheetId="26" r:id="rId19"/>
    <sheet name="23-D-D5" sheetId="34" r:id="rId20"/>
    <sheet name="23-D-D6" sheetId="28" r:id="rId21"/>
    <sheet name="23-D-D7" sheetId="29" r:id="rId22"/>
    <sheet name="23-D-D8 a), b)" sheetId="30" r:id="rId23"/>
    <sheet name="23-D-D9" sheetId="42" r:id="rId24"/>
    <sheet name="23-MP-KPI-DS" sheetId="60" r:id="rId25"/>
    <sheet name="23-MP-KPI-PPZ" sheetId="61" r:id="rId26"/>
    <sheet name="23-MP-KPI-PZP" sheetId="62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123Graph_D" localSheetId="3" hidden="1">#REF!</definedName>
    <definedName name="___123Graph_D" localSheetId="4" hidden="1">[1]Proforma!#REF!</definedName>
    <definedName name="___123Graph_D" localSheetId="19" hidden="1">[1]Proforma!#REF!</definedName>
    <definedName name="___123Graph_D" localSheetId="5" hidden="1">[1]Proforma!#REF!</definedName>
    <definedName name="___123Graph_D" localSheetId="13" hidden="1">[1]Proforma!#REF!</definedName>
    <definedName name="___123Graph_D" localSheetId="14" hidden="1">[1]Proforma!#REF!</definedName>
    <definedName name="___123Graph_D" localSheetId="11" hidden="1">[1]Proforma!#REF!</definedName>
    <definedName name="___123Graph_D" localSheetId="8" hidden="1">[1]Proforma!#REF!</definedName>
    <definedName name="___123Graph_D" localSheetId="9" hidden="1">[1]Proforma!#REF!</definedName>
    <definedName name="___123Graph_D" hidden="1">[1]Proforma!#REF!</definedName>
    <definedName name="__123Graph_A" localSheetId="3" hidden="1">#REF!</definedName>
    <definedName name="__123Graph_A" localSheetId="4" hidden="1">[2]A!#REF!</definedName>
    <definedName name="__123Graph_A" localSheetId="19" hidden="1">[2]A!#REF!</definedName>
    <definedName name="__123Graph_A" localSheetId="5" hidden="1">[2]A!#REF!</definedName>
    <definedName name="__123Graph_A" localSheetId="8" hidden="1">[2]A!#REF!</definedName>
    <definedName name="__123Graph_A" hidden="1">[2]A!#REF!</definedName>
    <definedName name="__123Graph_B" localSheetId="3" hidden="1">#REF!</definedName>
    <definedName name="__123Graph_B" localSheetId="4" hidden="1">[2]A!#REF!</definedName>
    <definedName name="__123Graph_B" localSheetId="19" hidden="1">[2]A!#REF!</definedName>
    <definedName name="__123Graph_B" localSheetId="5" hidden="1">[2]A!#REF!</definedName>
    <definedName name="__123Graph_B" hidden="1">[2]A!#REF!</definedName>
    <definedName name="__123Graph_C" localSheetId="3" hidden="1">#REF!</definedName>
    <definedName name="__123Graph_C" localSheetId="4" hidden="1">[2]A!#REF!</definedName>
    <definedName name="__123Graph_C" localSheetId="19" hidden="1">[2]A!#REF!</definedName>
    <definedName name="__123Graph_C" localSheetId="5" hidden="1">[2]A!#REF!</definedName>
    <definedName name="__123Graph_C" hidden="1">[2]A!#REF!</definedName>
    <definedName name="__123Graph_D" localSheetId="3" hidden="1">#REF!</definedName>
    <definedName name="__123Graph_D" localSheetId="4" hidden="1">[1]Proforma!#REF!</definedName>
    <definedName name="__123Graph_D" localSheetId="17" hidden="1">[1]Proforma!#REF!</definedName>
    <definedName name="__123Graph_D" localSheetId="18" hidden="1">[1]Proforma!#REF!</definedName>
    <definedName name="__123Graph_D" localSheetId="19" hidden="1">[1]Proforma!#REF!</definedName>
    <definedName name="__123Graph_D" localSheetId="20" hidden="1">[1]Proforma!#REF!</definedName>
    <definedName name="__123Graph_D" localSheetId="21" hidden="1">[1]Proforma!#REF!</definedName>
    <definedName name="__123Graph_D" localSheetId="5" hidden="1">[1]Proforma!#REF!</definedName>
    <definedName name="__123Graph_D" localSheetId="7" hidden="1">[1]Proforma!#REF!</definedName>
    <definedName name="__123Graph_D" localSheetId="0" hidden="1">[1]Proforma!#REF!</definedName>
    <definedName name="__123Graph_D" hidden="1">[1]Proforma!#REF!</definedName>
    <definedName name="__FDS_HYPERLINK_TOGGLE_STATE__" hidden="1">"ON"</definedName>
    <definedName name="__FDS_UNIQUE_RANGE_ID_GENERATOR_COUNTER" hidden="1">1</definedName>
    <definedName name="_1">[3]R4_DPS!$F$6:$F$318</definedName>
    <definedName name="_1_exhal">[3]R4_DPS!$F$353:$F$358</definedName>
    <definedName name="_1_exhal_Z1_E">[3]R4_DPS!$F$353</definedName>
    <definedName name="_1_exhal_Z1_T">[3]R4_DPS!$F$354</definedName>
    <definedName name="_1_exhal_Z2_E">[3]R4_DPS!$F$355</definedName>
    <definedName name="_1_exhal_Z2_T">[3]R4_DPS!$F$356</definedName>
    <definedName name="_1_exhal_Z3_E">[3]R4_DPS!$F$357</definedName>
    <definedName name="_1_exhal_Z3_T">[3]R4_DPS!$F$358</definedName>
    <definedName name="_1_GO">[3]R4_DPS!$F$343:$F$351</definedName>
    <definedName name="_1_GO_Z1">[3]R4_DPS!$F$343</definedName>
    <definedName name="_1_GO_Z1_E">[3]R4_DPS!$F$344</definedName>
    <definedName name="_1_GO_Z1_T">[3]R4_DPS!$F$345</definedName>
    <definedName name="_1_GO_Z2">[3]R4_DPS!$F$346</definedName>
    <definedName name="_1_GO_Z2_E">[3]R4_DPS!$F$347</definedName>
    <definedName name="_1_GO_Z2_T">[3]R4_DPS!$F$348</definedName>
    <definedName name="_1_GO_Z3">[3]R4_DPS!$F$349</definedName>
    <definedName name="_1_GO_Z3_E">[3]R4_DPS!$F$350</definedName>
    <definedName name="_1_GO_Z3_T">[3]R4_DPS!$F$351</definedName>
    <definedName name="_10">[3]R4_DPS!$O$6:$O$318</definedName>
    <definedName name="_10_exhal">[3]R4_DPS!$O$353:$O$358</definedName>
    <definedName name="_10_exhal_Z1_E">[3]R4_DPS!$O$353</definedName>
    <definedName name="_10_exhal_Z1_T">[3]R4_DPS!$O$354</definedName>
    <definedName name="_10_exhal_Z2_E">[3]R4_DPS!$O$355</definedName>
    <definedName name="_10_exhal_Z2_T">[3]R4_DPS!$O$356</definedName>
    <definedName name="_10_exhal_Z3_E">[3]R4_DPS!$O$357</definedName>
    <definedName name="_10_exhal_Z3_T">[3]R4_DPS!$O$358</definedName>
    <definedName name="_10_GO">[3]R4_DPS!$O$343:$O$351</definedName>
    <definedName name="_10_GO_Z1">[3]R4_DPS!$O$343</definedName>
    <definedName name="_10_GO_Z1_E">[3]R4_DPS!$O$344</definedName>
    <definedName name="_10_GO_Z1_T">[3]R4_DPS!$O$345</definedName>
    <definedName name="_10_GO_Z2">[3]R4_DPS!$O$346</definedName>
    <definedName name="_10_GO_Z2_E">[3]R4_DPS!$O$347</definedName>
    <definedName name="_10_GO_Z2_T">[3]R4_DPS!$O$348</definedName>
    <definedName name="_10_GO_Z3">[3]R4_DPS!$O$349</definedName>
    <definedName name="_10_GO_Z3_E">[3]R4_DPS!$O$350</definedName>
    <definedName name="_10_GO_Z3_T">[3]R4_DPS!$O$351</definedName>
    <definedName name="_10tj">[3]R4_DPS!$O$360:$O$364</definedName>
    <definedName name="_11">[3]R4_DPS!$P$6:$P$318</definedName>
    <definedName name="_11_exhal">[3]R4_DPS!$P$353:$P$358</definedName>
    <definedName name="_11_exhal_Z1_E">[3]R4_DPS!$P$353</definedName>
    <definedName name="_11_exhal_Z1_T">[3]R4_DPS!$P$354</definedName>
    <definedName name="_11_exhal_Z2_E">[3]R4_DPS!$P$355</definedName>
    <definedName name="_11_exhal_Z2_T">[3]R4_DPS!$P$356</definedName>
    <definedName name="_11_exhal_Z3_E">[3]R4_DPS!$P$357</definedName>
    <definedName name="_11_exhal_Z3_T">[3]R4_DPS!$P$358</definedName>
    <definedName name="_11_GO">[3]R4_DPS!$P$343:$P$351</definedName>
    <definedName name="_11_GO_Z1">[3]R4_DPS!$P$343</definedName>
    <definedName name="_11_GO_Z1_E">[3]R4_DPS!$P$344</definedName>
    <definedName name="_11_GO_Z1_T">[3]R4_DPS!$P$345</definedName>
    <definedName name="_11_GO_Z2">[3]R4_DPS!$P$346</definedName>
    <definedName name="_11_GO_Z2_E">[3]R4_DPS!$P$347</definedName>
    <definedName name="_11_GO_Z2_T">[3]R4_DPS!$P$348</definedName>
    <definedName name="_11_GO_Z3">[3]R4_DPS!$P$349</definedName>
    <definedName name="_11_GO_Z3_E">[3]R4_DPS!$P$350</definedName>
    <definedName name="_11_GO_Z3_T">[3]R4_DPS!$P$351</definedName>
    <definedName name="_11tj">[3]R4_DPS!$P$360:$P$364</definedName>
    <definedName name="_12">[3]R4_DPS!$Q$6:$Q$318</definedName>
    <definedName name="_12_exhal">[3]R4_DPS!$Q$353:$Q$358</definedName>
    <definedName name="_12_exhal_Z1_E">[3]R4_DPS!$Q$353</definedName>
    <definedName name="_12_exhal_Z1_T">[3]R4_DPS!$Q$354</definedName>
    <definedName name="_12_exhal_Z2_E">[3]R4_DPS!$Q$355</definedName>
    <definedName name="_12_exhal_Z2_T">[3]R4_DPS!$Q$356</definedName>
    <definedName name="_12_exhal_Z3_E">[3]R4_DPS!$Q$357</definedName>
    <definedName name="_12_exhal_Z3_T">[3]R4_DPS!$Q$358</definedName>
    <definedName name="_12_GO">[3]R4_DPS!$Q$343:$Q$351</definedName>
    <definedName name="_12_GO_Z1">[3]R4_DPS!$Q$343</definedName>
    <definedName name="_12_GO_Z1_E">[3]R4_DPS!$Q$344</definedName>
    <definedName name="_12_GO_Z1_T">[3]R4_DPS!$Q$345</definedName>
    <definedName name="_12_GO_Z2">[3]R4_DPS!$Q$346</definedName>
    <definedName name="_12_GO_Z2_E">[3]R4_DPS!$Q$347</definedName>
    <definedName name="_12_GO_Z2_T">[3]R4_DPS!$Q$348</definedName>
    <definedName name="_12_GO_Z3">[3]R4_DPS!$Q$349</definedName>
    <definedName name="_12_GO_Z3_E">[3]R4_DPS!$Q$350</definedName>
    <definedName name="_12_GO_Z3_T">[3]R4_DPS!$Q$351</definedName>
    <definedName name="_12tj">[3]R4_DPS!$Q$360:$Q$364</definedName>
    <definedName name="_139__FDSAUDITLINK__" localSheetId="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4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5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7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8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9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20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21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2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5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7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4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0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11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24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25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26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8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9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0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4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5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7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8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9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20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21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2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5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7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4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0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11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24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25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26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8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9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0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tj">[3]R4_DPS!$F$360:$F$364</definedName>
    <definedName name="_2">[3]R4_DPS!$G$6:$G$318</definedName>
    <definedName name="_2_exhal">[3]R4_DPS!$G$353:$G$358</definedName>
    <definedName name="_2_exhal_Z1_E">[3]R4_DPS!$G$353</definedName>
    <definedName name="_2_exhal_Z1_T">[3]R4_DPS!$G$354</definedName>
    <definedName name="_2_exhal_Z2_E">[3]R4_DPS!$G$355</definedName>
    <definedName name="_2_exhal_Z2_T">[3]R4_DPS!$G$356</definedName>
    <definedName name="_2_exhal_Z3_E">[3]R4_DPS!$G$357</definedName>
    <definedName name="_2_exhal_Z3_T">[3]R4_DPS!$G$358</definedName>
    <definedName name="_2_GO">[3]R4_DPS!$G$343:$G$351</definedName>
    <definedName name="_2_GO_Z1">[3]R4_DPS!$G$343</definedName>
    <definedName name="_2_GO_Z1_E">[3]R4_DPS!$G$344</definedName>
    <definedName name="_2_GO_Z1_T">[3]R4_DPS!$G$345</definedName>
    <definedName name="_2_GO_Z2">[3]R4_DPS!$G$346</definedName>
    <definedName name="_2_GO_Z2_E">[3]R4_DPS!$G$347</definedName>
    <definedName name="_2_GO_Z2_T">[3]R4_DPS!$G$348</definedName>
    <definedName name="_2_GO_Z3">[3]R4_DPS!$G$349</definedName>
    <definedName name="_2_GO_Z3_E">[3]R4_DPS!$G$350</definedName>
    <definedName name="_2_GO_Z3_T">[3]R4_DPS!$G$351</definedName>
    <definedName name="_228__FDSAUDITLINK__" localSheetId="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4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5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7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8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9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0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1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5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7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4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0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11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4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5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6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8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9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0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4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5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7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8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9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20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21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2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5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7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4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0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11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24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25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26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8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9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tj">[3]R4_DPS!$G$360:$G$364</definedName>
    <definedName name="_3">[3]R4_DPS!$H$6:$H$318</definedName>
    <definedName name="_3_exhal">[3]R4_DPS!$H$353:$H$358</definedName>
    <definedName name="_3_exhal_Z1_E">[3]R4_DPS!$H$353</definedName>
    <definedName name="_3_exhal_Z1_T">[3]R4_DPS!$H$354</definedName>
    <definedName name="_3_exhal_Z2_E">[3]R4_DPS!$H$355</definedName>
    <definedName name="_3_exhal_Z2_T">[3]R4_DPS!$H$356</definedName>
    <definedName name="_3_exhal_Z3_E">[3]R4_DPS!$H$357</definedName>
    <definedName name="_3_exhal_Z3_T">[3]R4_DPS!$H$358</definedName>
    <definedName name="_3_GO">[3]R4_DPS!$H$343:$H$351</definedName>
    <definedName name="_3_GO_Z1">[3]R4_DPS!$H$343</definedName>
    <definedName name="_3_GO_Z1_E">[3]R4_DPS!$H$344</definedName>
    <definedName name="_3_GO_Z1_T">[3]R4_DPS!$H$345</definedName>
    <definedName name="_3_GO_Z2">[3]R4_DPS!$H$346</definedName>
    <definedName name="_3_GO_Z2_E">[3]R4_DPS!$H$347</definedName>
    <definedName name="_3_GO_Z2_T">[3]R4_DPS!$H$348</definedName>
    <definedName name="_3_GO_Z3">[3]R4_DPS!$H$349</definedName>
    <definedName name="_3_GO_Z3_E">[3]R4_DPS!$H$350</definedName>
    <definedName name="_3_GO_Z3_T">[3]R4_DPS!$H$351</definedName>
    <definedName name="_312__FDSAUDITLINK__" localSheetId="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4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5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7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8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9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20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21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2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5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7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4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0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11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24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25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26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8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9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4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5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7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8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9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20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21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2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5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7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4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0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11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24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25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26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8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9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4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5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7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8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9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20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21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2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5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7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4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0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11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24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25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26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8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9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tj">[3]R4_DPS!$H$360:$H$364</definedName>
    <definedName name="_4">[3]R4_DPS!$I$6:$I$318</definedName>
    <definedName name="_4_exhal">[3]R4_DPS!$I$353:$I$358</definedName>
    <definedName name="_4_exhal_Z1_E">[3]R4_DPS!$I$353</definedName>
    <definedName name="_4_exhal_Z1_T">[3]R4_DPS!$I$354</definedName>
    <definedName name="_4_exhal_Z2_E">[3]R4_DPS!$I$355</definedName>
    <definedName name="_4_exhal_Z2_T">[3]R4_DPS!$I$356</definedName>
    <definedName name="_4_exhal_Z3_E">[3]R4_DPS!$I$357</definedName>
    <definedName name="_4_exhal_Z3_T">[3]R4_DPS!$I$358</definedName>
    <definedName name="_4_GO">[3]R4_DPS!$I$343:$I$351</definedName>
    <definedName name="_4_GO_Z1">[3]R4_DPS!$I$343</definedName>
    <definedName name="_4_GO_Z1_E">[3]R4_DPS!$I$344</definedName>
    <definedName name="_4_GO_Z1_T">[3]R4_DPS!$I$345</definedName>
    <definedName name="_4_GO_Z2">[3]R4_DPS!$I$346</definedName>
    <definedName name="_4_GO_Z2_E">[3]R4_DPS!$I$347</definedName>
    <definedName name="_4_GO_Z2_T">[3]R4_DPS!$I$348</definedName>
    <definedName name="_4_GO_Z3">[3]R4_DPS!$I$349</definedName>
    <definedName name="_4_GO_Z3_E">[3]R4_DPS!$I$350</definedName>
    <definedName name="_4_GO_Z3_T">[3]R4_DPS!$I$351</definedName>
    <definedName name="_411__FDSAUDITLINK__" localSheetId="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4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5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7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8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9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20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21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2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5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7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4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0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11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24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25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26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8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9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0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4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5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7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8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9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0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1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5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7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4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0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11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4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5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6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8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9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0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4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5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7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8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9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0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1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5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7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4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0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11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4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5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6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8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9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0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tj">[3]R4_DPS!$I$360:$I$364</definedName>
    <definedName name="_5">[3]R4_DPS!$J$6:$J$318</definedName>
    <definedName name="_5_exhal">[3]R4_DPS!$J$353:$J$358</definedName>
    <definedName name="_5_exhal_Z1_E">[3]R4_DPS!$J$353</definedName>
    <definedName name="_5_exhal_Z1_T">[3]R4_DPS!$J$354</definedName>
    <definedName name="_5_exhal_Z2_E">[3]R4_DPS!$J$355</definedName>
    <definedName name="_5_exhal_Z2_T">[3]R4_DPS!$J$356</definedName>
    <definedName name="_5_exhal_Z3_E">[3]R4_DPS!$J$357</definedName>
    <definedName name="_5_exhal_Z3_T">[3]R4_DPS!$J$358</definedName>
    <definedName name="_5_GO">[3]R4_DPS!$J$343:$J$351</definedName>
    <definedName name="_5_GO_Z1">[3]R4_DPS!$J$343</definedName>
    <definedName name="_5_GO_Z1_E">[3]R4_DPS!$J$344</definedName>
    <definedName name="_5_GO_Z1_T">[3]R4_DPS!$J$345</definedName>
    <definedName name="_5_GO_Z2">[3]R4_DPS!$J$346</definedName>
    <definedName name="_5_GO_Z2_E">[3]R4_DPS!$J$347</definedName>
    <definedName name="_5_GO_Z2_T">[3]R4_DPS!$J$348</definedName>
    <definedName name="_5_GO_Z3">[3]R4_DPS!$J$349</definedName>
    <definedName name="_5_GO_Z3_E">[3]R4_DPS!$J$350</definedName>
    <definedName name="_5_GO_Z3_T">[3]R4_DPS!$J$351</definedName>
    <definedName name="_502__FDSAUDITLINK__" localSheetId="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4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5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7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8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9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20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21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2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5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7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4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0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11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24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25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26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8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9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0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4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5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7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8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9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20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21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2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5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7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4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0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11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24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25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26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8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9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0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4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5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7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8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9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20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21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2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5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7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4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0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11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24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25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26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8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9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0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4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5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7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8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9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20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21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2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5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7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4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0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11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24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25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26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8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9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0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tj">[3]R4_DPS!$J$360:$J$364</definedName>
    <definedName name="_6">[3]R4_DPS!$K$6:$K$318</definedName>
    <definedName name="_6_exhal">[3]R4_DPS!$K$353:$K$358</definedName>
    <definedName name="_6_exhal_Z1_E">[3]R4_DPS!$K$353</definedName>
    <definedName name="_6_exhal_Z1_T">[3]R4_DPS!$K$354</definedName>
    <definedName name="_6_exhal_Z2_E">[3]R4_DPS!$K$355</definedName>
    <definedName name="_6_exhal_Z2_T">[3]R4_DPS!$K$356</definedName>
    <definedName name="_6_exhal_Z3_E">[3]R4_DPS!$K$357</definedName>
    <definedName name="_6_exhal_Z3_T">[3]R4_DPS!$K$358</definedName>
    <definedName name="_6_GO">[3]R4_DPS!$K$343:$K$351</definedName>
    <definedName name="_6_GO_Z1">[3]R4_DPS!$K$343</definedName>
    <definedName name="_6_GO_Z1_E">[3]R4_DPS!$K$344</definedName>
    <definedName name="_6_GO_Z1_T">[3]R4_DPS!$K$345</definedName>
    <definedName name="_6_GO_Z2">[3]R4_DPS!$K$346</definedName>
    <definedName name="_6_GO_Z2_E">[3]R4_DPS!$K$347</definedName>
    <definedName name="_6_GO_Z2_T">[3]R4_DPS!$K$348</definedName>
    <definedName name="_6_GO_Z3">[3]R4_DPS!$K$349</definedName>
    <definedName name="_6_GO_Z3_E">[3]R4_DPS!$K$350</definedName>
    <definedName name="_6_GO_Z3_T">[3]R4_DPS!$K$351</definedName>
    <definedName name="_603__FDSAUDITLINK__" localSheetId="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4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5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7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8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9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20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21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2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5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7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4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0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11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24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25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26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8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9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0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tj">[3]R4_DPS!$K$360:$K$364</definedName>
    <definedName name="_7">[3]R4_DPS!$L$6:$L$318</definedName>
    <definedName name="_7_exhal">[3]R4_DPS!$L$353:$L$358</definedName>
    <definedName name="_7_exhal_Z1_E">[3]R4_DPS!$L$353</definedName>
    <definedName name="_7_exhal_Z1_T">[3]R4_DPS!$L$354</definedName>
    <definedName name="_7_exhal_Z2_E">[3]R4_DPS!$L$355</definedName>
    <definedName name="_7_exhal_Z2_T">[3]R4_DPS!$L$356</definedName>
    <definedName name="_7_exhal_Z3_E">[3]R4_DPS!$L$357</definedName>
    <definedName name="_7_exhal_Z3_T">[3]R4_DPS!$L$358</definedName>
    <definedName name="_7_GO">[3]R4_DPS!$L$343:$L$351</definedName>
    <definedName name="_7_GO_Z1">[3]R4_DPS!$L$343</definedName>
    <definedName name="_7_GO_Z1_E">[3]R4_DPS!$L$344</definedName>
    <definedName name="_7_GO_Z1_T">[3]R4_DPS!$L$345</definedName>
    <definedName name="_7_GO_Z2">[3]R4_DPS!$L$346</definedName>
    <definedName name="_7_GO_Z2_E">[3]R4_DPS!$L$347</definedName>
    <definedName name="_7_GO_Z2_T">[3]R4_DPS!$L$348</definedName>
    <definedName name="_7_GO_Z3">[3]R4_DPS!$L$349</definedName>
    <definedName name="_7_GO_Z3_E">[3]R4_DPS!$L$350</definedName>
    <definedName name="_7_GO_Z3_T">[3]R4_DPS!$L$351</definedName>
    <definedName name="_7tj">[3]R4_DPS!$L$360:$L$364</definedName>
    <definedName name="_8">[3]R4_DPS!$M$6:$M$318</definedName>
    <definedName name="_8_exhal">[3]R4_DPS!$M$353:$M$358</definedName>
    <definedName name="_8_exhal_Z1_E">[3]R4_DPS!$M$353</definedName>
    <definedName name="_8_exhal_Z1_T">[3]R4_DPS!$M$354</definedName>
    <definedName name="_8_exhal_Z2_E">[3]R4_DPS!$M$355</definedName>
    <definedName name="_8_exhal_Z2_T">[3]R4_DPS!$M$356</definedName>
    <definedName name="_8_exhal_Z3_E">[3]R4_DPS!$M$357</definedName>
    <definedName name="_8_exhal_Z3_T">[3]R4_DPS!$M$358</definedName>
    <definedName name="_8_GO">[3]R4_DPS!$M$343:$M$351</definedName>
    <definedName name="_8_GO_Z1">[3]R4_DPS!$M$343</definedName>
    <definedName name="_8_GO_Z1_E">[3]R4_DPS!$M$344</definedName>
    <definedName name="_8_GO_Z1_T">[3]R4_DPS!$M$345</definedName>
    <definedName name="_8_GO_Z2">[3]R4_DPS!$M$346</definedName>
    <definedName name="_8_GO_Z2_E">[3]R4_DPS!$M$347</definedName>
    <definedName name="_8_GO_Z2_T">[3]R4_DPS!$M$348</definedName>
    <definedName name="_8_GO_Z3">[3]R4_DPS!$M$349</definedName>
    <definedName name="_8_GO_Z3_E">[3]R4_DPS!$M$350</definedName>
    <definedName name="_8_GO_Z3_T">[3]R4_DPS!$M$351</definedName>
    <definedName name="_8tj">[3]R4_DPS!$M$360:$M$364</definedName>
    <definedName name="_9">[3]R4_DPS!$N$6:$N$318</definedName>
    <definedName name="_9_exhal">[3]R4_DPS!$N$353:$N$358</definedName>
    <definedName name="_9_exhal_Z1_E">[3]R4_DPS!$N$353</definedName>
    <definedName name="_9_exhal_Z1_T">[3]R4_DPS!$N$354</definedName>
    <definedName name="_9_exhal_Z2_E">[3]R4_DPS!$N$355</definedName>
    <definedName name="_9_exhal_Z2_T">[3]R4_DPS!$N$356</definedName>
    <definedName name="_9_exhal_Z3_E">[3]R4_DPS!$N$357</definedName>
    <definedName name="_9_exhal_Z3_T">[3]R4_DPS!$N$358</definedName>
    <definedName name="_9_GO">[3]R4_DPS!$N$343:$N$351</definedName>
    <definedName name="_9_GO_Z1">[3]R4_DPS!$N$343</definedName>
    <definedName name="_9_GO_Z1_E">[3]R4_DPS!$N$344</definedName>
    <definedName name="_9_GO_Z1_T">[3]R4_DPS!$N$345</definedName>
    <definedName name="_9_GO_Z2">[3]R4_DPS!$N$346</definedName>
    <definedName name="_9_GO_Z2_E">[3]R4_DPS!$N$347</definedName>
    <definedName name="_9_GO_Z2_T">[3]R4_DPS!$N$348</definedName>
    <definedName name="_9_GO_Z3">[3]R4_DPS!$N$349</definedName>
    <definedName name="_9_GO_Z3_E">[3]R4_DPS!$N$350</definedName>
    <definedName name="_9_GO_Z3_T">[3]R4_DPS!$N$351</definedName>
    <definedName name="_9tj">[3]R4_DPS!$N$360:$N$364</definedName>
    <definedName name="_bdm.4A6F685A0D284D49BC87E64B9D08CDE1.edm" localSheetId="3" hidden="1">#REF!</definedName>
    <definedName name="_bdm.4A6F685A0D284D49BC87E64B9D08CDE1.edm" localSheetId="4" hidden="1">#REF!</definedName>
    <definedName name="_bdm.4A6F685A0D284D49BC87E64B9D08CDE1.edm" localSheetId="23" hidden="1">#REF!</definedName>
    <definedName name="_bdm.4A6F685A0D284D49BC87E64B9D08CDE1.edm" localSheetId="5" hidden="1">#REF!</definedName>
    <definedName name="_bdm.4A6F685A0D284D49BC87E64B9D08CDE1.edm" localSheetId="13" hidden="1">#REF!</definedName>
    <definedName name="_bdm.4A6F685A0D284D49BC87E64B9D08CDE1.edm" localSheetId="14" hidden="1">#REF!</definedName>
    <definedName name="_bdm.4A6F685A0D284D49BC87E64B9D08CDE1.edm" localSheetId="11" hidden="1">#REF!</definedName>
    <definedName name="_bdm.4A6F685A0D284D49BC87E64B9D08CDE1.edm" localSheetId="8" hidden="1">#REF!</definedName>
    <definedName name="_bdm.4A6F685A0D284D49BC87E64B9D08CDE1.edm" localSheetId="9" hidden="1">#REF!</definedName>
    <definedName name="_bdm.4A6F685A0D284D49BC87E64B9D08CDE1.edm" localSheetId="0" hidden="1">#REF!</definedName>
    <definedName name="_bdm.4A6F685A0D284D49BC87E64B9D08CDE1.edm" hidden="1">#REF!</definedName>
    <definedName name="_Fill" localSheetId="3" hidden="1">#REF!</definedName>
    <definedName name="_Fill" localSheetId="4" hidden="1">#REF!</definedName>
    <definedName name="_Fill" localSheetId="19" hidden="1">#REF!</definedName>
    <definedName name="_Fill" localSheetId="23" hidden="1">#REF!</definedName>
    <definedName name="_Fill" localSheetId="5" hidden="1">#REF!</definedName>
    <definedName name="_Fill" localSheetId="13" hidden="1">#REF!</definedName>
    <definedName name="_Fill" localSheetId="14" hidden="1">#REF!</definedName>
    <definedName name="_Fill" localSheetId="11" hidden="1">#REF!</definedName>
    <definedName name="_Fill" localSheetId="8" hidden="1">#REF!</definedName>
    <definedName name="_Fill" localSheetId="9" hidden="1">#REF!</definedName>
    <definedName name="_Fill" localSheetId="0" hidden="1">#REF!</definedName>
    <definedName name="_Fill" hidden="1">#REF!</definedName>
    <definedName name="_xlnm._FilterDatabase" localSheetId="12" hidden="1">'23-I-IA'!$B$5:$I$128</definedName>
    <definedName name="_xlnm._FilterDatabase" localSheetId="24" hidden="1">'23-MP-KPI-DS'!$L$16:$L$17</definedName>
    <definedName name="_xlnm._FilterDatabase" localSheetId="25" hidden="1">'23-MP-KPI-PPZ'!#REF!</definedName>
    <definedName name="_xlnm._FilterDatabase" localSheetId="26" hidden="1">'23-MP-KPI-PZP'!$K$17:$K$18</definedName>
    <definedName name="_Key1" localSheetId="3" hidden="1">#REF!</definedName>
    <definedName name="_Key1" localSheetId="4" hidden="1">#REF!</definedName>
    <definedName name="_Key1" localSheetId="19" hidden="1">#REF!</definedName>
    <definedName name="_Key1" localSheetId="23" hidden="1">#REF!</definedName>
    <definedName name="_Key1" localSheetId="5" hidden="1">#REF!</definedName>
    <definedName name="_Key1" localSheetId="13" hidden="1">#REF!</definedName>
    <definedName name="_Key1" localSheetId="14" hidden="1">#REF!</definedName>
    <definedName name="_Key1" localSheetId="11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hidden="1">#REF!</definedName>
    <definedName name="_Order1" hidden="1">0</definedName>
    <definedName name="_Sort" localSheetId="3" hidden="1">#REF!</definedName>
    <definedName name="_Sort" localSheetId="4" hidden="1">#REF!</definedName>
    <definedName name="_Sort" localSheetId="19" hidden="1">#REF!</definedName>
    <definedName name="_Sort" localSheetId="23" hidden="1">#REF!</definedName>
    <definedName name="_Sort" localSheetId="5" hidden="1">#REF!</definedName>
    <definedName name="_Sort" localSheetId="13" hidden="1">#REF!</definedName>
    <definedName name="_Sort" localSheetId="14" hidden="1">#REF!</definedName>
    <definedName name="_Sort" localSheetId="11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hidden="1">#REF!</definedName>
    <definedName name="_Table1_In1" localSheetId="2" hidden="1">#REF!</definedName>
    <definedName name="_Table1_In1" localSheetId="3" hidden="1">#REF!</definedName>
    <definedName name="_Table1_In1" localSheetId="4" hidden="1">#REF!</definedName>
    <definedName name="_Table1_In1" localSheetId="15" hidden="1">#REF!</definedName>
    <definedName name="_Table1_In1" localSheetId="16" hidden="1">#REF!</definedName>
    <definedName name="_Table1_In1" localSheetId="17" hidden="1">#REF!</definedName>
    <definedName name="_Table1_In1" localSheetId="19" hidden="1">#REF!</definedName>
    <definedName name="_Table1_In1" localSheetId="20" hidden="1">#REF!</definedName>
    <definedName name="_Table1_In1" localSheetId="21" hidden="1">#REF!</definedName>
    <definedName name="_Table1_In1" localSheetId="23" hidden="1">#REF!</definedName>
    <definedName name="_Table1_In1" localSheetId="5" hidden="1">#REF!</definedName>
    <definedName name="_Table1_In1" localSheetId="6" hidden="1">#REF!</definedName>
    <definedName name="_Table1_In1" localSheetId="7" hidden="1">#REF!</definedName>
    <definedName name="_Table1_In1" localSheetId="12" hidden="1">#REF!</definedName>
    <definedName name="_Table1_In1" localSheetId="13" hidden="1">#REF!</definedName>
    <definedName name="_Table1_In1" localSheetId="14" hidden="1">#REF!</definedName>
    <definedName name="_Table1_In1" localSheetId="10" hidden="1">#REF!</definedName>
    <definedName name="_Table1_In1" localSheetId="11" hidden="1">#REF!</definedName>
    <definedName name="_Table1_In1" localSheetId="24" hidden="1">#REF!</definedName>
    <definedName name="_Table1_In1" localSheetId="25" hidden="1">#REF!</definedName>
    <definedName name="_Table1_In1" localSheetId="26" hidden="1">#REF!</definedName>
    <definedName name="_Table1_In1" localSheetId="8" hidden="1">#REF!</definedName>
    <definedName name="_Table1_In1" localSheetId="9" hidden="1">#REF!</definedName>
    <definedName name="_Table1_In1" localSheetId="0" hidden="1">#REF!</definedName>
    <definedName name="_Table1_In1" hidden="1">#REF!</definedName>
    <definedName name="_Table1_Out" localSheetId="2" hidden="1">#REF!</definedName>
    <definedName name="_Table1_Out" localSheetId="3" hidden="1">#REF!</definedName>
    <definedName name="_Table1_Out" localSheetId="4" hidden="1">#REF!</definedName>
    <definedName name="_Table1_Out" localSheetId="15" hidden="1">#REF!</definedName>
    <definedName name="_Table1_Out" localSheetId="16" hidden="1">#REF!</definedName>
    <definedName name="_Table1_Out" localSheetId="17" hidden="1">#REF!</definedName>
    <definedName name="_Table1_Out" localSheetId="19" hidden="1">#REF!</definedName>
    <definedName name="_Table1_Out" localSheetId="20" hidden="1">#REF!</definedName>
    <definedName name="_Table1_Out" localSheetId="21" hidden="1">#REF!</definedName>
    <definedName name="_Table1_Out" localSheetId="23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10" hidden="1">#REF!</definedName>
    <definedName name="_Table1_Out" localSheetId="11" hidden="1">#REF!</definedName>
    <definedName name="_Table1_Out" localSheetId="24" hidden="1">#REF!</definedName>
    <definedName name="_Table1_Out" localSheetId="25" hidden="1">#REF!</definedName>
    <definedName name="_Table1_Out" localSheetId="26" hidden="1">#REF!</definedName>
    <definedName name="_Table1_Out" localSheetId="8" hidden="1">#REF!</definedName>
    <definedName name="_Table1_Out" localSheetId="9" hidden="1">#REF!</definedName>
    <definedName name="_Table1_Out" localSheetId="0" hidden="1">#REF!</definedName>
    <definedName name="_Table1_Out" hidden="1">#REF!</definedName>
    <definedName name="_Table2_In1" localSheetId="2" hidden="1">#REF!</definedName>
    <definedName name="_Table2_In1" localSheetId="3" hidden="1">#REF!</definedName>
    <definedName name="_Table2_In1" localSheetId="4" hidden="1">#REF!</definedName>
    <definedName name="_Table2_In1" localSheetId="15" hidden="1">#REF!</definedName>
    <definedName name="_Table2_In1" localSheetId="16" hidden="1">#REF!</definedName>
    <definedName name="_Table2_In1" localSheetId="17" hidden="1">#REF!</definedName>
    <definedName name="_Table2_In1" localSheetId="19" hidden="1">#REF!</definedName>
    <definedName name="_Table2_In1" localSheetId="20" hidden="1">#REF!</definedName>
    <definedName name="_Table2_In1" localSheetId="21" hidden="1">#REF!</definedName>
    <definedName name="_Table2_In1" localSheetId="23" hidden="1">#REF!</definedName>
    <definedName name="_Table2_In1" localSheetId="5" hidden="1">#REF!</definedName>
    <definedName name="_Table2_In1" localSheetId="6" hidden="1">#REF!</definedName>
    <definedName name="_Table2_In1" localSheetId="7" hidden="1">#REF!</definedName>
    <definedName name="_Table2_In1" localSheetId="12" hidden="1">#REF!</definedName>
    <definedName name="_Table2_In1" localSheetId="13" hidden="1">#REF!</definedName>
    <definedName name="_Table2_In1" localSheetId="14" hidden="1">#REF!</definedName>
    <definedName name="_Table2_In1" localSheetId="10" hidden="1">#REF!</definedName>
    <definedName name="_Table2_In1" localSheetId="11" hidden="1">#REF!</definedName>
    <definedName name="_Table2_In1" localSheetId="24" hidden="1">#REF!</definedName>
    <definedName name="_Table2_In1" localSheetId="25" hidden="1">#REF!</definedName>
    <definedName name="_Table2_In1" localSheetId="26" hidden="1">#REF!</definedName>
    <definedName name="_Table2_In1" localSheetId="9" hidden="1">#REF!</definedName>
    <definedName name="_Table2_In1" localSheetId="0" hidden="1">#REF!</definedName>
    <definedName name="_Table2_In1" hidden="1">#REF!</definedName>
    <definedName name="_Table2_In2" localSheetId="2" hidden="1">#REF!</definedName>
    <definedName name="_Table2_In2" localSheetId="3" hidden="1">#REF!</definedName>
    <definedName name="_Table2_In2" localSheetId="4" hidden="1">#REF!</definedName>
    <definedName name="_Table2_In2" localSheetId="15" hidden="1">#REF!</definedName>
    <definedName name="_Table2_In2" localSheetId="16" hidden="1">#REF!</definedName>
    <definedName name="_Table2_In2" localSheetId="17" hidden="1">#REF!</definedName>
    <definedName name="_Table2_In2" localSheetId="19" hidden="1">#REF!</definedName>
    <definedName name="_Table2_In2" localSheetId="20" hidden="1">#REF!</definedName>
    <definedName name="_Table2_In2" localSheetId="21" hidden="1">#REF!</definedName>
    <definedName name="_Table2_In2" localSheetId="23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10" hidden="1">#REF!</definedName>
    <definedName name="_Table2_In2" localSheetId="11" hidden="1">#REF!</definedName>
    <definedName name="_Table2_In2" localSheetId="24" hidden="1">#REF!</definedName>
    <definedName name="_Table2_In2" localSheetId="25" hidden="1">#REF!</definedName>
    <definedName name="_Table2_In2" localSheetId="26" hidden="1">#REF!</definedName>
    <definedName name="_Table2_In2" localSheetId="9" hidden="1">#REF!</definedName>
    <definedName name="_Table2_In2" localSheetId="0" hidden="1">#REF!</definedName>
    <definedName name="_Table2_In2" hidden="1">#REF!</definedName>
    <definedName name="_Table2_Out" localSheetId="2" hidden="1">#REF!</definedName>
    <definedName name="_Table2_Out" localSheetId="3" hidden="1">#REF!</definedName>
    <definedName name="_Table2_Out" localSheetId="4" hidden="1">#REF!</definedName>
    <definedName name="_Table2_Out" localSheetId="15" hidden="1">#REF!</definedName>
    <definedName name="_Table2_Out" localSheetId="16" hidden="1">#REF!</definedName>
    <definedName name="_Table2_Out" localSheetId="17" hidden="1">#REF!</definedName>
    <definedName name="_Table2_Out" localSheetId="19" hidden="1">#REF!</definedName>
    <definedName name="_Table2_Out" localSheetId="20" hidden="1">#REF!</definedName>
    <definedName name="_Table2_Out" localSheetId="21" hidden="1">#REF!</definedName>
    <definedName name="_Table2_Out" localSheetId="23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0" hidden="1">#REF!</definedName>
    <definedName name="_Table2_Out" localSheetId="11" hidden="1">#REF!</definedName>
    <definedName name="_Table2_Out" localSheetId="24" hidden="1">#REF!</definedName>
    <definedName name="_Table2_Out" localSheetId="25" hidden="1">#REF!</definedName>
    <definedName name="_Table2_Out" localSheetId="26" hidden="1">#REF!</definedName>
    <definedName name="_Table2_Out" localSheetId="9" hidden="1">#REF!</definedName>
    <definedName name="_Table2_Out" localSheetId="0" hidden="1">#REF!</definedName>
    <definedName name="_Table2_Out" hidden="1">#REF!</definedName>
    <definedName name="_Table3_In2" localSheetId="3" hidden="1">#REF!</definedName>
    <definedName name="_Table3_In2" localSheetId="4" hidden="1">#REF!</definedName>
    <definedName name="_Table3_In2" localSheetId="23" hidden="1">#REF!</definedName>
    <definedName name="_Table3_In2" localSheetId="5" hidden="1">#REF!</definedName>
    <definedName name="_Table3_In2" localSheetId="13" hidden="1">#REF!</definedName>
    <definedName name="_Table3_In2" localSheetId="14" hidden="1">#REF!</definedName>
    <definedName name="_Table3_In2" localSheetId="11" hidden="1">#REF!</definedName>
    <definedName name="_Table3_In2" localSheetId="9" hidden="1">#REF!</definedName>
    <definedName name="_Table3_In2" hidden="1">#REF!</definedName>
    <definedName name="_TMAutoChart1Names" localSheetId="3" hidden="1">{"sensitivity","Chart 159","sensitivity graf 159"}</definedName>
    <definedName name="_TMAutoChart1Names" localSheetId="4" hidden="1">{"sensitivity","Chart 159","sensitivity graf 159"}</definedName>
    <definedName name="_TMAutoChart1Names" localSheetId="19" hidden="1">{"sensitivity","Chart 159","sensitivity graf 159"}</definedName>
    <definedName name="_TMAutoChart1Names" localSheetId="23" hidden="1">{"sensitivity","Chart 159","sensitivity graf 159"}</definedName>
    <definedName name="_TMAutoChart1Names" localSheetId="5" hidden="1">{"sensitivity","Chart 159","sensitivity graf 159"}</definedName>
    <definedName name="_TMAutoChart1Names" localSheetId="12" hidden="1">{"sensitivity","Chart 159","sensitivity graf 159"}</definedName>
    <definedName name="_TMAutoChart1Names" localSheetId="13" hidden="1">{"sensitivity","Chart 159","sensitivity graf 159"}</definedName>
    <definedName name="_TMAutoChart1Names" localSheetId="14" hidden="1">{"sensitivity","Chart 159","sensitivity graf 159"}</definedName>
    <definedName name="_TMAutoChart1Names" localSheetId="10" hidden="1">{"sensitivity","Chart 159","sensitivity graf 159"}</definedName>
    <definedName name="_TMAutoChart1Names" localSheetId="11" hidden="1">{"sensitivity","Chart 159","sensitivity graf 159"}</definedName>
    <definedName name="_TMAutoChart1Names" localSheetId="24" hidden="1">{"sensitivity","Chart 159","sensitivity graf 159"}</definedName>
    <definedName name="_TMAutoChart1Names" localSheetId="25" hidden="1">{"sensitivity","Chart 159","sensitivity graf 159"}</definedName>
    <definedName name="_TMAutoChart1Names" localSheetId="26" hidden="1">{"sensitivity","Chart 159","sensitivity graf 159"}</definedName>
    <definedName name="_TMAutoChart1Names" localSheetId="8" hidden="1">{"sensitivity","Chart 159","sensitivity graf 159"}</definedName>
    <definedName name="_TMAutoChart1Names" localSheetId="9" hidden="1">{"sensitivity","Chart 159","sensitivity graf 159"}</definedName>
    <definedName name="_TMAutoChart1Names" localSheetId="0" hidden="1">{"sensitivity","Chart 159","sensitivity graf 159"}</definedName>
    <definedName name="_TMAutoChart1Names" hidden="1">{"sensitivity","Chart 159","sensitivity graf 159"}</definedName>
    <definedName name="_TMAutoChart1Refs" localSheetId="3" hidden="1">{"","","'sensitivity'!$B$74","'sensitivity'!$B$49","","","","","",""}</definedName>
    <definedName name="_TMAutoChart1Refs" localSheetId="4" hidden="1">{"","","'sensitivity'!$B$74","'sensitivity'!$B$49","","","","","",""}</definedName>
    <definedName name="_TMAutoChart1Refs" localSheetId="19" hidden="1">{"","","'sensitivity'!$B$74","'sensitivity'!$B$49","","","","","",""}</definedName>
    <definedName name="_TMAutoChart1Refs" localSheetId="23" hidden="1">{"","","'sensitivity'!$B$74","'sensitivity'!$B$49","","","","","",""}</definedName>
    <definedName name="_TMAutoChart1Refs" localSheetId="5" hidden="1">{"","","'sensitivity'!$B$74","'sensitivity'!$B$49","","","","","",""}</definedName>
    <definedName name="_TMAutoChart1Refs" localSheetId="12" hidden="1">{"","","'sensitivity'!$B$74","'sensitivity'!$B$49","","","","","",""}</definedName>
    <definedName name="_TMAutoChart1Refs" localSheetId="13" hidden="1">{"","","'sensitivity'!$B$74","'sensitivity'!$B$49","","","","","",""}</definedName>
    <definedName name="_TMAutoChart1Refs" localSheetId="14" hidden="1">{"","","'sensitivity'!$B$74","'sensitivity'!$B$49","","","","","",""}</definedName>
    <definedName name="_TMAutoChart1Refs" localSheetId="10" hidden="1">{"","","'sensitivity'!$B$74","'sensitivity'!$B$49","","","","","",""}</definedName>
    <definedName name="_TMAutoChart1Refs" localSheetId="11" hidden="1">{"","","'sensitivity'!$B$74","'sensitivity'!$B$49","","","","","",""}</definedName>
    <definedName name="_TMAutoChart1Refs" localSheetId="24" hidden="1">{"","","'sensitivity'!$B$74","'sensitivity'!$B$49","","","","","",""}</definedName>
    <definedName name="_TMAutoChart1Refs" localSheetId="25" hidden="1">{"","","'sensitivity'!$B$74","'sensitivity'!$B$49","","","","","",""}</definedName>
    <definedName name="_TMAutoChart1Refs" localSheetId="26" hidden="1">{"","","'sensitivity'!$B$74","'sensitivity'!$B$49","","","","","",""}</definedName>
    <definedName name="_TMAutoChart1Refs" localSheetId="8" hidden="1">{"","","'sensitivity'!$B$74","'sensitivity'!$B$49","","","","","",""}</definedName>
    <definedName name="_TMAutoChart1Refs" localSheetId="9" hidden="1">{"","","'sensitivity'!$B$74","'sensitivity'!$B$49","","","","","",""}</definedName>
    <definedName name="_TMAutoChart1Refs" localSheetId="0" hidden="1">{"","","'sensitivity'!$B$74","'sensitivity'!$B$49","","","","","",""}</definedName>
    <definedName name="_TMAutoChart1Refs" hidden="1">{"","","'sensitivity'!$B$74","'sensitivity'!$B$49","","","","","",""}</definedName>
    <definedName name="_TMAutoChart2Names" localSheetId="3" hidden="1">{"sensitivity","Chart 160","sensitivity graf 160"}</definedName>
    <definedName name="_TMAutoChart2Names" localSheetId="4" hidden="1">{"sensitivity","Chart 160","sensitivity graf 160"}</definedName>
    <definedName name="_TMAutoChart2Names" localSheetId="19" hidden="1">{"sensitivity","Chart 160","sensitivity graf 160"}</definedName>
    <definedName name="_TMAutoChart2Names" localSheetId="23" hidden="1">{"sensitivity","Chart 160","sensitivity graf 160"}</definedName>
    <definedName name="_TMAutoChart2Names" localSheetId="5" hidden="1">{"sensitivity","Chart 160","sensitivity graf 160"}</definedName>
    <definedName name="_TMAutoChart2Names" localSheetId="12" hidden="1">{"sensitivity","Chart 160","sensitivity graf 160"}</definedName>
    <definedName name="_TMAutoChart2Names" localSheetId="13" hidden="1">{"sensitivity","Chart 160","sensitivity graf 160"}</definedName>
    <definedName name="_TMAutoChart2Names" localSheetId="14" hidden="1">{"sensitivity","Chart 160","sensitivity graf 160"}</definedName>
    <definedName name="_TMAutoChart2Names" localSheetId="10" hidden="1">{"sensitivity","Chart 160","sensitivity graf 160"}</definedName>
    <definedName name="_TMAutoChart2Names" localSheetId="11" hidden="1">{"sensitivity","Chart 160","sensitivity graf 160"}</definedName>
    <definedName name="_TMAutoChart2Names" localSheetId="24" hidden="1">{"sensitivity","Chart 160","sensitivity graf 160"}</definedName>
    <definedName name="_TMAutoChart2Names" localSheetId="25" hidden="1">{"sensitivity","Chart 160","sensitivity graf 160"}</definedName>
    <definedName name="_TMAutoChart2Names" localSheetId="26" hidden="1">{"sensitivity","Chart 160","sensitivity graf 160"}</definedName>
    <definedName name="_TMAutoChart2Names" localSheetId="8" hidden="1">{"sensitivity","Chart 160","sensitivity graf 160"}</definedName>
    <definedName name="_TMAutoChart2Names" localSheetId="9" hidden="1">{"sensitivity","Chart 160","sensitivity graf 160"}</definedName>
    <definedName name="_TMAutoChart2Names" localSheetId="0" hidden="1">{"sensitivity","Chart 160","sensitivity graf 160"}</definedName>
    <definedName name="_TMAutoChart2Names" hidden="1">{"sensitivity","Chart 160","sensitivity graf 160"}</definedName>
    <definedName name="_TMAutoChart2Refs" localSheetId="3" hidden="1">{"","","'sensitivity'!$B$74","'sensitivity'!$B$49","","","","","",""}</definedName>
    <definedName name="_TMAutoChart2Refs" localSheetId="4" hidden="1">{"","","'sensitivity'!$B$74","'sensitivity'!$B$49","","","","","",""}</definedName>
    <definedName name="_TMAutoChart2Refs" localSheetId="19" hidden="1">{"","","'sensitivity'!$B$74","'sensitivity'!$B$49","","","","","",""}</definedName>
    <definedName name="_TMAutoChart2Refs" localSheetId="23" hidden="1">{"","","'sensitivity'!$B$74","'sensitivity'!$B$49","","","","","",""}</definedName>
    <definedName name="_TMAutoChart2Refs" localSheetId="5" hidden="1">{"","","'sensitivity'!$B$74","'sensitivity'!$B$49","","","","","",""}</definedName>
    <definedName name="_TMAutoChart2Refs" localSheetId="12" hidden="1">{"","","'sensitivity'!$B$74","'sensitivity'!$B$49","","","","","",""}</definedName>
    <definedName name="_TMAutoChart2Refs" localSheetId="13" hidden="1">{"","","'sensitivity'!$B$74","'sensitivity'!$B$49","","","","","",""}</definedName>
    <definedName name="_TMAutoChart2Refs" localSheetId="14" hidden="1">{"","","'sensitivity'!$B$74","'sensitivity'!$B$49","","","","","",""}</definedName>
    <definedName name="_TMAutoChart2Refs" localSheetId="10" hidden="1">{"","","'sensitivity'!$B$74","'sensitivity'!$B$49","","","","","",""}</definedName>
    <definedName name="_TMAutoChart2Refs" localSheetId="11" hidden="1">{"","","'sensitivity'!$B$74","'sensitivity'!$B$49","","","","","",""}</definedName>
    <definedName name="_TMAutoChart2Refs" localSheetId="24" hidden="1">{"","","'sensitivity'!$B$74","'sensitivity'!$B$49","","","","","",""}</definedName>
    <definedName name="_TMAutoChart2Refs" localSheetId="25" hidden="1">{"","","'sensitivity'!$B$74","'sensitivity'!$B$49","","","","","",""}</definedName>
    <definedName name="_TMAutoChart2Refs" localSheetId="26" hidden="1">{"","","'sensitivity'!$B$74","'sensitivity'!$B$49","","","","","",""}</definedName>
    <definedName name="_TMAutoChart2Refs" localSheetId="8" hidden="1">{"","","'sensitivity'!$B$74","'sensitivity'!$B$49","","","","","",""}</definedName>
    <definedName name="_TMAutoChart2Refs" localSheetId="9" hidden="1">{"","","'sensitivity'!$B$74","'sensitivity'!$B$49","","","","","",""}</definedName>
    <definedName name="_TMAutoChart2Refs" localSheetId="0" hidden="1">{"","","'sensitivity'!$B$74","'sensitivity'!$B$49","","","","","",""}</definedName>
    <definedName name="_TMAutoChart2Refs" hidden="1">{"","","'sensitivity'!$B$74","'sensitivity'!$B$49","","","","","",""}</definedName>
    <definedName name="_TMAutoChart3Names" localSheetId="3" hidden="1">{"sensitivity","Chart 161","sensitivity graf 161"}</definedName>
    <definedName name="_TMAutoChart3Names" localSheetId="4" hidden="1">{"sensitivity","Chart 161","sensitivity graf 161"}</definedName>
    <definedName name="_TMAutoChart3Names" localSheetId="19" hidden="1">{"sensitivity","Chart 161","sensitivity graf 161"}</definedName>
    <definedName name="_TMAutoChart3Names" localSheetId="23" hidden="1">{"sensitivity","Chart 161","sensitivity graf 161"}</definedName>
    <definedName name="_TMAutoChart3Names" localSheetId="5" hidden="1">{"sensitivity","Chart 161","sensitivity graf 161"}</definedName>
    <definedName name="_TMAutoChart3Names" localSheetId="12" hidden="1">{"sensitivity","Chart 161","sensitivity graf 161"}</definedName>
    <definedName name="_TMAutoChart3Names" localSheetId="13" hidden="1">{"sensitivity","Chart 161","sensitivity graf 161"}</definedName>
    <definedName name="_TMAutoChart3Names" localSheetId="14" hidden="1">{"sensitivity","Chart 161","sensitivity graf 161"}</definedName>
    <definedName name="_TMAutoChart3Names" localSheetId="10" hidden="1">{"sensitivity","Chart 161","sensitivity graf 161"}</definedName>
    <definedName name="_TMAutoChart3Names" localSheetId="11" hidden="1">{"sensitivity","Chart 161","sensitivity graf 161"}</definedName>
    <definedName name="_TMAutoChart3Names" localSheetId="24" hidden="1">{"sensitivity","Chart 161","sensitivity graf 161"}</definedName>
    <definedName name="_TMAutoChart3Names" localSheetId="25" hidden="1">{"sensitivity","Chart 161","sensitivity graf 161"}</definedName>
    <definedName name="_TMAutoChart3Names" localSheetId="26" hidden="1">{"sensitivity","Chart 161","sensitivity graf 161"}</definedName>
    <definedName name="_TMAutoChart3Names" localSheetId="8" hidden="1">{"sensitivity","Chart 161","sensitivity graf 161"}</definedName>
    <definedName name="_TMAutoChart3Names" localSheetId="9" hidden="1">{"sensitivity","Chart 161","sensitivity graf 161"}</definedName>
    <definedName name="_TMAutoChart3Names" localSheetId="0" hidden="1">{"sensitivity","Chart 161","sensitivity graf 161"}</definedName>
    <definedName name="_TMAutoChart3Names" hidden="1">{"sensitivity","Chart 161","sensitivity graf 161"}</definedName>
    <definedName name="_TMAutoChart3Refs" localSheetId="3" hidden="1">{"","","'sensitivity'!$B$74","'sensitivity'!$B$49","","","","","",""}</definedName>
    <definedName name="_TMAutoChart3Refs" localSheetId="4" hidden="1">{"","","'sensitivity'!$B$74","'sensitivity'!$B$49","","","","","",""}</definedName>
    <definedName name="_TMAutoChart3Refs" localSheetId="19" hidden="1">{"","","'sensitivity'!$B$74","'sensitivity'!$B$49","","","","","",""}</definedName>
    <definedName name="_TMAutoChart3Refs" localSheetId="23" hidden="1">{"","","'sensitivity'!$B$74","'sensitivity'!$B$49","","","","","",""}</definedName>
    <definedName name="_TMAutoChart3Refs" localSheetId="5" hidden="1">{"","","'sensitivity'!$B$74","'sensitivity'!$B$49","","","","","",""}</definedName>
    <definedName name="_TMAutoChart3Refs" localSheetId="12" hidden="1">{"","","'sensitivity'!$B$74","'sensitivity'!$B$49","","","","","",""}</definedName>
    <definedName name="_TMAutoChart3Refs" localSheetId="13" hidden="1">{"","","'sensitivity'!$B$74","'sensitivity'!$B$49","","","","","",""}</definedName>
    <definedName name="_TMAutoChart3Refs" localSheetId="14" hidden="1">{"","","'sensitivity'!$B$74","'sensitivity'!$B$49","","","","","",""}</definedName>
    <definedName name="_TMAutoChart3Refs" localSheetId="10" hidden="1">{"","","'sensitivity'!$B$74","'sensitivity'!$B$49","","","","","",""}</definedName>
    <definedName name="_TMAutoChart3Refs" localSheetId="11" hidden="1">{"","","'sensitivity'!$B$74","'sensitivity'!$B$49","","","","","",""}</definedName>
    <definedName name="_TMAutoChart3Refs" localSheetId="24" hidden="1">{"","","'sensitivity'!$B$74","'sensitivity'!$B$49","","","","","",""}</definedName>
    <definedName name="_TMAutoChart3Refs" localSheetId="25" hidden="1">{"","","'sensitivity'!$B$74","'sensitivity'!$B$49","","","","","",""}</definedName>
    <definedName name="_TMAutoChart3Refs" localSheetId="26" hidden="1">{"","","'sensitivity'!$B$74","'sensitivity'!$B$49","","","","","",""}</definedName>
    <definedName name="_TMAutoChart3Refs" localSheetId="8" hidden="1">{"","","'sensitivity'!$B$74","'sensitivity'!$B$49","","","","","",""}</definedName>
    <definedName name="_TMAutoChart3Refs" localSheetId="9" hidden="1">{"","","'sensitivity'!$B$74","'sensitivity'!$B$49","","","","","",""}</definedName>
    <definedName name="_TMAutoChart3Refs" localSheetId="0" hidden="1">{"","","'sensitivity'!$B$74","'sensitivity'!$B$49","","","","","",""}</definedName>
    <definedName name="_TMAutoChart3Refs" hidden="1">{"","","'sensitivity'!$B$74","'sensitivity'!$B$49","","","","","",""}</definedName>
    <definedName name="_TMAutoChart4Names" localSheetId="3" hidden="1">{"sensitivity","Chart 159","sensitivity graf 159"}</definedName>
    <definedName name="_TMAutoChart4Names" localSheetId="4" hidden="1">{"sensitivity","Chart 159","sensitivity graf 159"}</definedName>
    <definedName name="_TMAutoChart4Names" localSheetId="19" hidden="1">{"sensitivity","Chart 159","sensitivity graf 159"}</definedName>
    <definedName name="_TMAutoChart4Names" localSheetId="23" hidden="1">{"sensitivity","Chart 159","sensitivity graf 159"}</definedName>
    <definedName name="_TMAutoChart4Names" localSheetId="5" hidden="1">{"sensitivity","Chart 159","sensitivity graf 159"}</definedName>
    <definedName name="_TMAutoChart4Names" localSheetId="12" hidden="1">{"sensitivity","Chart 159","sensitivity graf 159"}</definedName>
    <definedName name="_TMAutoChart4Names" localSheetId="13" hidden="1">{"sensitivity","Chart 159","sensitivity graf 159"}</definedName>
    <definedName name="_TMAutoChart4Names" localSheetId="14" hidden="1">{"sensitivity","Chart 159","sensitivity graf 159"}</definedName>
    <definedName name="_TMAutoChart4Names" localSheetId="10" hidden="1">{"sensitivity","Chart 159","sensitivity graf 159"}</definedName>
    <definedName name="_TMAutoChart4Names" localSheetId="11" hidden="1">{"sensitivity","Chart 159","sensitivity graf 159"}</definedName>
    <definedName name="_TMAutoChart4Names" localSheetId="24" hidden="1">{"sensitivity","Chart 159","sensitivity graf 159"}</definedName>
    <definedName name="_TMAutoChart4Names" localSheetId="25" hidden="1">{"sensitivity","Chart 159","sensitivity graf 159"}</definedName>
    <definedName name="_TMAutoChart4Names" localSheetId="26" hidden="1">{"sensitivity","Chart 159","sensitivity graf 159"}</definedName>
    <definedName name="_TMAutoChart4Names" localSheetId="8" hidden="1">{"sensitivity","Chart 159","sensitivity graf 159"}</definedName>
    <definedName name="_TMAutoChart4Names" localSheetId="9" hidden="1">{"sensitivity","Chart 159","sensitivity graf 159"}</definedName>
    <definedName name="_TMAutoChart4Names" localSheetId="0" hidden="1">{"sensitivity","Chart 159","sensitivity graf 159"}</definedName>
    <definedName name="_TMAutoChart4Names" hidden="1">{"sensitivity","Chart 159","sensitivity graf 159"}</definedName>
    <definedName name="_TMAutoChart4Refs" localSheetId="3" hidden="1">{"","","'sensitivity'!$B$76","'sensitivity'!$B$50","","","","","",""}</definedName>
    <definedName name="_TMAutoChart4Refs" localSheetId="4" hidden="1">{"","","'sensitivity'!$B$76","'sensitivity'!$B$50","","","","","",""}</definedName>
    <definedName name="_TMAutoChart4Refs" localSheetId="19" hidden="1">{"","","'sensitivity'!$B$76","'sensitivity'!$B$50","","","","","",""}</definedName>
    <definedName name="_TMAutoChart4Refs" localSheetId="23" hidden="1">{"","","'sensitivity'!$B$76","'sensitivity'!$B$50","","","","","",""}</definedName>
    <definedName name="_TMAutoChart4Refs" localSheetId="5" hidden="1">{"","","'sensitivity'!$B$76","'sensitivity'!$B$50","","","","","",""}</definedName>
    <definedName name="_TMAutoChart4Refs" localSheetId="12" hidden="1">{"","","'sensitivity'!$B$76","'sensitivity'!$B$50","","","","","",""}</definedName>
    <definedName name="_TMAutoChart4Refs" localSheetId="13" hidden="1">{"","","'sensitivity'!$B$76","'sensitivity'!$B$50","","","","","",""}</definedName>
    <definedName name="_TMAutoChart4Refs" localSheetId="14" hidden="1">{"","","'sensitivity'!$B$76","'sensitivity'!$B$50","","","","","",""}</definedName>
    <definedName name="_TMAutoChart4Refs" localSheetId="10" hidden="1">{"","","'sensitivity'!$B$76","'sensitivity'!$B$50","","","","","",""}</definedName>
    <definedName name="_TMAutoChart4Refs" localSheetId="11" hidden="1">{"","","'sensitivity'!$B$76","'sensitivity'!$B$50","","","","","",""}</definedName>
    <definedName name="_TMAutoChart4Refs" localSheetId="24" hidden="1">{"","","'sensitivity'!$B$76","'sensitivity'!$B$50","","","","","",""}</definedName>
    <definedName name="_TMAutoChart4Refs" localSheetId="25" hidden="1">{"","","'sensitivity'!$B$76","'sensitivity'!$B$50","","","","","",""}</definedName>
    <definedName name="_TMAutoChart4Refs" localSheetId="26" hidden="1">{"","","'sensitivity'!$B$76","'sensitivity'!$B$50","","","","","",""}</definedName>
    <definedName name="_TMAutoChart4Refs" localSheetId="8" hidden="1">{"","","'sensitivity'!$B$76","'sensitivity'!$B$50","","","","","",""}</definedName>
    <definedName name="_TMAutoChart4Refs" localSheetId="9" hidden="1">{"","","'sensitivity'!$B$76","'sensitivity'!$B$50","","","","","",""}</definedName>
    <definedName name="_TMAutoChart4Refs" localSheetId="0" hidden="1">{"","","'sensitivity'!$B$76","'sensitivity'!$B$50","","","","","",""}</definedName>
    <definedName name="_TMAutoChart4Refs" hidden="1">{"","","'sensitivity'!$B$76","'sensitivity'!$B$50","","","","","",""}</definedName>
    <definedName name="_TMAutoChart5Names" localSheetId="3" hidden="1">{"sensitivity","Chart 160","sensitivity graf 160"}</definedName>
    <definedName name="_TMAutoChart5Names" localSheetId="4" hidden="1">{"sensitivity","Chart 160","sensitivity graf 160"}</definedName>
    <definedName name="_TMAutoChart5Names" localSheetId="19" hidden="1">{"sensitivity","Chart 160","sensitivity graf 160"}</definedName>
    <definedName name="_TMAutoChart5Names" localSheetId="23" hidden="1">{"sensitivity","Chart 160","sensitivity graf 160"}</definedName>
    <definedName name="_TMAutoChart5Names" localSheetId="5" hidden="1">{"sensitivity","Chart 160","sensitivity graf 160"}</definedName>
    <definedName name="_TMAutoChart5Names" localSheetId="12" hidden="1">{"sensitivity","Chart 160","sensitivity graf 160"}</definedName>
    <definedName name="_TMAutoChart5Names" localSheetId="13" hidden="1">{"sensitivity","Chart 160","sensitivity graf 160"}</definedName>
    <definedName name="_TMAutoChart5Names" localSheetId="14" hidden="1">{"sensitivity","Chart 160","sensitivity graf 160"}</definedName>
    <definedName name="_TMAutoChart5Names" localSheetId="10" hidden="1">{"sensitivity","Chart 160","sensitivity graf 160"}</definedName>
    <definedName name="_TMAutoChart5Names" localSheetId="11" hidden="1">{"sensitivity","Chart 160","sensitivity graf 160"}</definedName>
    <definedName name="_TMAutoChart5Names" localSheetId="24" hidden="1">{"sensitivity","Chart 160","sensitivity graf 160"}</definedName>
    <definedName name="_TMAutoChart5Names" localSheetId="25" hidden="1">{"sensitivity","Chart 160","sensitivity graf 160"}</definedName>
    <definedName name="_TMAutoChart5Names" localSheetId="26" hidden="1">{"sensitivity","Chart 160","sensitivity graf 160"}</definedName>
    <definedName name="_TMAutoChart5Names" localSheetId="8" hidden="1">{"sensitivity","Chart 160","sensitivity graf 160"}</definedName>
    <definedName name="_TMAutoChart5Names" localSheetId="9" hidden="1">{"sensitivity","Chart 160","sensitivity graf 160"}</definedName>
    <definedName name="_TMAutoChart5Names" localSheetId="0" hidden="1">{"sensitivity","Chart 160","sensitivity graf 160"}</definedName>
    <definedName name="_TMAutoChart5Names" hidden="1">{"sensitivity","Chart 160","sensitivity graf 160"}</definedName>
    <definedName name="_TMAutoChart5Refs" localSheetId="3" hidden="1">{"","","'sensitivity'!$B$76","'sensitivity'!$B$50","","","","","",""}</definedName>
    <definedName name="_TMAutoChart5Refs" localSheetId="4" hidden="1">{"","","'sensitivity'!$B$76","'sensitivity'!$B$50","","","","","",""}</definedName>
    <definedName name="_TMAutoChart5Refs" localSheetId="19" hidden="1">{"","","'sensitivity'!$B$76","'sensitivity'!$B$50","","","","","",""}</definedName>
    <definedName name="_TMAutoChart5Refs" localSheetId="23" hidden="1">{"","","'sensitivity'!$B$76","'sensitivity'!$B$50","","","","","",""}</definedName>
    <definedName name="_TMAutoChart5Refs" localSheetId="5" hidden="1">{"","","'sensitivity'!$B$76","'sensitivity'!$B$50","","","","","",""}</definedName>
    <definedName name="_TMAutoChart5Refs" localSheetId="12" hidden="1">{"","","'sensitivity'!$B$76","'sensitivity'!$B$50","","","","","",""}</definedName>
    <definedName name="_TMAutoChart5Refs" localSheetId="13" hidden="1">{"","","'sensitivity'!$B$76","'sensitivity'!$B$50","","","","","",""}</definedName>
    <definedName name="_TMAutoChart5Refs" localSheetId="14" hidden="1">{"","","'sensitivity'!$B$76","'sensitivity'!$B$50","","","","","",""}</definedName>
    <definedName name="_TMAutoChart5Refs" localSheetId="10" hidden="1">{"","","'sensitivity'!$B$76","'sensitivity'!$B$50","","","","","",""}</definedName>
    <definedName name="_TMAutoChart5Refs" localSheetId="11" hidden="1">{"","","'sensitivity'!$B$76","'sensitivity'!$B$50","","","","","",""}</definedName>
    <definedName name="_TMAutoChart5Refs" localSheetId="24" hidden="1">{"","","'sensitivity'!$B$76","'sensitivity'!$B$50","","","","","",""}</definedName>
    <definedName name="_TMAutoChart5Refs" localSheetId="25" hidden="1">{"","","'sensitivity'!$B$76","'sensitivity'!$B$50","","","","","",""}</definedName>
    <definedName name="_TMAutoChart5Refs" localSheetId="26" hidden="1">{"","","'sensitivity'!$B$76","'sensitivity'!$B$50","","","","","",""}</definedName>
    <definedName name="_TMAutoChart5Refs" localSheetId="8" hidden="1">{"","","'sensitivity'!$B$76","'sensitivity'!$B$50","","","","","",""}</definedName>
    <definedName name="_TMAutoChart5Refs" localSheetId="9" hidden="1">{"","","'sensitivity'!$B$76","'sensitivity'!$B$50","","","","","",""}</definedName>
    <definedName name="_TMAutoChart5Refs" localSheetId="0" hidden="1">{"","","'sensitivity'!$B$76","'sensitivity'!$B$50","","","","","",""}</definedName>
    <definedName name="_TMAutoChart5Refs" hidden="1">{"","","'sensitivity'!$B$76","'sensitivity'!$B$50","","","","","",""}</definedName>
    <definedName name="_TMAutoChart6Names" localSheetId="3" hidden="1">{"sensitivity","Chart 161","sensitivity graf 161"}</definedName>
    <definedName name="_TMAutoChart6Names" localSheetId="4" hidden="1">{"sensitivity","Chart 161","sensitivity graf 161"}</definedName>
    <definedName name="_TMAutoChart6Names" localSheetId="19" hidden="1">{"sensitivity","Chart 161","sensitivity graf 161"}</definedName>
    <definedName name="_TMAutoChart6Names" localSheetId="23" hidden="1">{"sensitivity","Chart 161","sensitivity graf 161"}</definedName>
    <definedName name="_TMAutoChart6Names" localSheetId="5" hidden="1">{"sensitivity","Chart 161","sensitivity graf 161"}</definedName>
    <definedName name="_TMAutoChart6Names" localSheetId="12" hidden="1">{"sensitivity","Chart 161","sensitivity graf 161"}</definedName>
    <definedName name="_TMAutoChart6Names" localSheetId="13" hidden="1">{"sensitivity","Chart 161","sensitivity graf 161"}</definedName>
    <definedName name="_TMAutoChart6Names" localSheetId="14" hidden="1">{"sensitivity","Chart 161","sensitivity graf 161"}</definedName>
    <definedName name="_TMAutoChart6Names" localSheetId="10" hidden="1">{"sensitivity","Chart 161","sensitivity graf 161"}</definedName>
    <definedName name="_TMAutoChart6Names" localSheetId="11" hidden="1">{"sensitivity","Chart 161","sensitivity graf 161"}</definedName>
    <definedName name="_TMAutoChart6Names" localSheetId="24" hidden="1">{"sensitivity","Chart 161","sensitivity graf 161"}</definedName>
    <definedName name="_TMAutoChart6Names" localSheetId="25" hidden="1">{"sensitivity","Chart 161","sensitivity graf 161"}</definedName>
    <definedName name="_TMAutoChart6Names" localSheetId="26" hidden="1">{"sensitivity","Chart 161","sensitivity graf 161"}</definedName>
    <definedName name="_TMAutoChart6Names" localSheetId="8" hidden="1">{"sensitivity","Chart 161","sensitivity graf 161"}</definedName>
    <definedName name="_TMAutoChart6Names" localSheetId="9" hidden="1">{"sensitivity","Chart 161","sensitivity graf 161"}</definedName>
    <definedName name="_TMAutoChart6Names" localSheetId="0" hidden="1">{"sensitivity","Chart 161","sensitivity graf 161"}</definedName>
    <definedName name="_TMAutoChart6Names" hidden="1">{"sensitivity","Chart 161","sensitivity graf 161"}</definedName>
    <definedName name="_TMAutoChart6Refs" localSheetId="3" hidden="1">{"","","'sensitivity'!$B$76","'sensitivity'!$B$50","","","","","",""}</definedName>
    <definedName name="_TMAutoChart6Refs" localSheetId="4" hidden="1">{"","","'sensitivity'!$B$76","'sensitivity'!$B$50","","","","","",""}</definedName>
    <definedName name="_TMAutoChart6Refs" localSheetId="19" hidden="1">{"","","'sensitivity'!$B$76","'sensitivity'!$B$50","","","","","",""}</definedName>
    <definedName name="_TMAutoChart6Refs" localSheetId="23" hidden="1">{"","","'sensitivity'!$B$76","'sensitivity'!$B$50","","","","","",""}</definedName>
    <definedName name="_TMAutoChart6Refs" localSheetId="5" hidden="1">{"","","'sensitivity'!$B$76","'sensitivity'!$B$50","","","","","",""}</definedName>
    <definedName name="_TMAutoChart6Refs" localSheetId="12" hidden="1">{"","","'sensitivity'!$B$76","'sensitivity'!$B$50","","","","","",""}</definedName>
    <definedName name="_TMAutoChart6Refs" localSheetId="13" hidden="1">{"","","'sensitivity'!$B$76","'sensitivity'!$B$50","","","","","",""}</definedName>
    <definedName name="_TMAutoChart6Refs" localSheetId="14" hidden="1">{"","","'sensitivity'!$B$76","'sensitivity'!$B$50","","","","","",""}</definedName>
    <definedName name="_TMAutoChart6Refs" localSheetId="10" hidden="1">{"","","'sensitivity'!$B$76","'sensitivity'!$B$50","","","","","",""}</definedName>
    <definedName name="_TMAutoChart6Refs" localSheetId="11" hidden="1">{"","","'sensitivity'!$B$76","'sensitivity'!$B$50","","","","","",""}</definedName>
    <definedName name="_TMAutoChart6Refs" localSheetId="24" hidden="1">{"","","'sensitivity'!$B$76","'sensitivity'!$B$50","","","","","",""}</definedName>
    <definedName name="_TMAutoChart6Refs" localSheetId="25" hidden="1">{"","","'sensitivity'!$B$76","'sensitivity'!$B$50","","","","","",""}</definedName>
    <definedName name="_TMAutoChart6Refs" localSheetId="26" hidden="1">{"","","'sensitivity'!$B$76","'sensitivity'!$B$50","","","","","",""}</definedName>
    <definedName name="_TMAutoChart6Refs" localSheetId="8" hidden="1">{"","","'sensitivity'!$B$76","'sensitivity'!$B$50","","","","","",""}</definedName>
    <definedName name="_TMAutoChart6Refs" localSheetId="9" hidden="1">{"","","'sensitivity'!$B$76","'sensitivity'!$B$50","","","","","",""}</definedName>
    <definedName name="_TMAutoChart6Refs" localSheetId="0" hidden="1">{"","","'sensitivity'!$B$76","'sensitivity'!$B$50","","","","","",""}</definedName>
    <definedName name="_TMAutoChart6Refs" hidden="1">{"","","'sensitivity'!$B$76","'sensitivity'!$B$50","","","","","",""}</definedName>
    <definedName name="_TMAutoChart7Names" localSheetId="3" hidden="1">{"sensitivity","Chart 159","sensitivity graf 159"}</definedName>
    <definedName name="_TMAutoChart7Names" localSheetId="4" hidden="1">{"sensitivity","Chart 159","sensitivity graf 159"}</definedName>
    <definedName name="_TMAutoChart7Names" localSheetId="19" hidden="1">{"sensitivity","Chart 159","sensitivity graf 159"}</definedName>
    <definedName name="_TMAutoChart7Names" localSheetId="23" hidden="1">{"sensitivity","Chart 159","sensitivity graf 159"}</definedName>
    <definedName name="_TMAutoChart7Names" localSheetId="5" hidden="1">{"sensitivity","Chart 159","sensitivity graf 159"}</definedName>
    <definedName name="_TMAutoChart7Names" localSheetId="12" hidden="1">{"sensitivity","Chart 159","sensitivity graf 159"}</definedName>
    <definedName name="_TMAutoChart7Names" localSheetId="13" hidden="1">{"sensitivity","Chart 159","sensitivity graf 159"}</definedName>
    <definedName name="_TMAutoChart7Names" localSheetId="14" hidden="1">{"sensitivity","Chart 159","sensitivity graf 159"}</definedName>
    <definedName name="_TMAutoChart7Names" localSheetId="10" hidden="1">{"sensitivity","Chart 159","sensitivity graf 159"}</definedName>
    <definedName name="_TMAutoChart7Names" localSheetId="11" hidden="1">{"sensitivity","Chart 159","sensitivity graf 159"}</definedName>
    <definedName name="_TMAutoChart7Names" localSheetId="24" hidden="1">{"sensitivity","Chart 159","sensitivity graf 159"}</definedName>
    <definedName name="_TMAutoChart7Names" localSheetId="25" hidden="1">{"sensitivity","Chart 159","sensitivity graf 159"}</definedName>
    <definedName name="_TMAutoChart7Names" localSheetId="26" hidden="1">{"sensitivity","Chart 159","sensitivity graf 159"}</definedName>
    <definedName name="_TMAutoChart7Names" localSheetId="8" hidden="1">{"sensitivity","Chart 159","sensitivity graf 159"}</definedName>
    <definedName name="_TMAutoChart7Names" localSheetId="9" hidden="1">{"sensitivity","Chart 159","sensitivity graf 159"}</definedName>
    <definedName name="_TMAutoChart7Names" localSheetId="0" hidden="1">{"sensitivity","Chart 159","sensitivity graf 159"}</definedName>
    <definedName name="_TMAutoChart7Names" hidden="1">{"sensitivity","Chart 159","sensitivity graf 159"}</definedName>
    <definedName name="_TMAutoChart7Refs" localSheetId="3" hidden="1">{"","","'sensitivity'!$I$46","'sensitivity'!$I$21","","","","","",""}</definedName>
    <definedName name="_TMAutoChart7Refs" localSheetId="4" hidden="1">{"","","'sensitivity'!$I$46","'sensitivity'!$I$21","","","","","",""}</definedName>
    <definedName name="_TMAutoChart7Refs" localSheetId="19" hidden="1">{"","","'sensitivity'!$I$46","'sensitivity'!$I$21","","","","","",""}</definedName>
    <definedName name="_TMAutoChart7Refs" localSheetId="23" hidden="1">{"","","'sensitivity'!$I$46","'sensitivity'!$I$21","","","","","",""}</definedName>
    <definedName name="_TMAutoChart7Refs" localSheetId="5" hidden="1">{"","","'sensitivity'!$I$46","'sensitivity'!$I$21","","","","","",""}</definedName>
    <definedName name="_TMAutoChart7Refs" localSheetId="12" hidden="1">{"","","'sensitivity'!$I$46","'sensitivity'!$I$21","","","","","",""}</definedName>
    <definedName name="_TMAutoChart7Refs" localSheetId="13" hidden="1">{"","","'sensitivity'!$I$46","'sensitivity'!$I$21","","","","","",""}</definedName>
    <definedName name="_TMAutoChart7Refs" localSheetId="14" hidden="1">{"","","'sensitivity'!$I$46","'sensitivity'!$I$21","","","","","",""}</definedName>
    <definedName name="_TMAutoChart7Refs" localSheetId="10" hidden="1">{"","","'sensitivity'!$I$46","'sensitivity'!$I$21","","","","","",""}</definedName>
    <definedName name="_TMAutoChart7Refs" localSheetId="11" hidden="1">{"","","'sensitivity'!$I$46","'sensitivity'!$I$21","","","","","",""}</definedName>
    <definedName name="_TMAutoChart7Refs" localSheetId="24" hidden="1">{"","","'sensitivity'!$I$46","'sensitivity'!$I$21","","","","","",""}</definedName>
    <definedName name="_TMAutoChart7Refs" localSheetId="25" hidden="1">{"","","'sensitivity'!$I$46","'sensitivity'!$I$21","","","","","",""}</definedName>
    <definedName name="_TMAutoChart7Refs" localSheetId="26" hidden="1">{"","","'sensitivity'!$I$46","'sensitivity'!$I$21","","","","","",""}</definedName>
    <definedName name="_TMAutoChart7Refs" localSheetId="8" hidden="1">{"","","'sensitivity'!$I$46","'sensitivity'!$I$21","","","","","",""}</definedName>
    <definedName name="_TMAutoChart7Refs" localSheetId="9" hidden="1">{"","","'sensitivity'!$I$46","'sensitivity'!$I$21","","","","","",""}</definedName>
    <definedName name="_TMAutoChart7Refs" localSheetId="0" hidden="1">{"","","'sensitivity'!$I$46","'sensitivity'!$I$21","","","","","",""}</definedName>
    <definedName name="_TMAutoChart7Refs" hidden="1">{"","","'sensitivity'!$I$46","'sensitivity'!$I$21","","","","","",""}</definedName>
    <definedName name="_TMAutoChart8Names" localSheetId="3" hidden="1">{"sensitivity","Chart 160","sensitivity graf 160"}</definedName>
    <definedName name="_TMAutoChart8Names" localSheetId="4" hidden="1">{"sensitivity","Chart 160","sensitivity graf 160"}</definedName>
    <definedName name="_TMAutoChart8Names" localSheetId="19" hidden="1">{"sensitivity","Chart 160","sensitivity graf 160"}</definedName>
    <definedName name="_TMAutoChart8Names" localSheetId="23" hidden="1">{"sensitivity","Chart 160","sensitivity graf 160"}</definedName>
    <definedName name="_TMAutoChart8Names" localSheetId="5" hidden="1">{"sensitivity","Chart 160","sensitivity graf 160"}</definedName>
    <definedName name="_TMAutoChart8Names" localSheetId="12" hidden="1">{"sensitivity","Chart 160","sensitivity graf 160"}</definedName>
    <definedName name="_TMAutoChart8Names" localSheetId="13" hidden="1">{"sensitivity","Chart 160","sensitivity graf 160"}</definedName>
    <definedName name="_TMAutoChart8Names" localSheetId="14" hidden="1">{"sensitivity","Chart 160","sensitivity graf 160"}</definedName>
    <definedName name="_TMAutoChart8Names" localSheetId="10" hidden="1">{"sensitivity","Chart 160","sensitivity graf 160"}</definedName>
    <definedName name="_TMAutoChart8Names" localSheetId="11" hidden="1">{"sensitivity","Chart 160","sensitivity graf 160"}</definedName>
    <definedName name="_TMAutoChart8Names" localSheetId="24" hidden="1">{"sensitivity","Chart 160","sensitivity graf 160"}</definedName>
    <definedName name="_TMAutoChart8Names" localSheetId="25" hidden="1">{"sensitivity","Chart 160","sensitivity graf 160"}</definedName>
    <definedName name="_TMAutoChart8Names" localSheetId="26" hidden="1">{"sensitivity","Chart 160","sensitivity graf 160"}</definedName>
    <definedName name="_TMAutoChart8Names" localSheetId="8" hidden="1">{"sensitivity","Chart 160","sensitivity graf 160"}</definedName>
    <definedName name="_TMAutoChart8Names" localSheetId="9" hidden="1">{"sensitivity","Chart 160","sensitivity graf 160"}</definedName>
    <definedName name="_TMAutoChart8Names" localSheetId="0" hidden="1">{"sensitivity","Chart 160","sensitivity graf 160"}</definedName>
    <definedName name="_TMAutoChart8Names" hidden="1">{"sensitivity","Chart 160","sensitivity graf 160"}</definedName>
    <definedName name="_TMAutoChart8Refs" localSheetId="3" hidden="1">{"","","'sensitivity'!$I$46","'sensitivity'!$I$21","","","","","",""}</definedName>
    <definedName name="_TMAutoChart8Refs" localSheetId="4" hidden="1">{"","","'sensitivity'!$I$46","'sensitivity'!$I$21","","","","","",""}</definedName>
    <definedName name="_TMAutoChart8Refs" localSheetId="19" hidden="1">{"","","'sensitivity'!$I$46","'sensitivity'!$I$21","","","","","",""}</definedName>
    <definedName name="_TMAutoChart8Refs" localSheetId="23" hidden="1">{"","","'sensitivity'!$I$46","'sensitivity'!$I$21","","","","","",""}</definedName>
    <definedName name="_TMAutoChart8Refs" localSheetId="5" hidden="1">{"","","'sensitivity'!$I$46","'sensitivity'!$I$21","","","","","",""}</definedName>
    <definedName name="_TMAutoChart8Refs" localSheetId="12" hidden="1">{"","","'sensitivity'!$I$46","'sensitivity'!$I$21","","","","","",""}</definedName>
    <definedName name="_TMAutoChart8Refs" localSheetId="13" hidden="1">{"","","'sensitivity'!$I$46","'sensitivity'!$I$21","","","","","",""}</definedName>
    <definedName name="_TMAutoChart8Refs" localSheetId="14" hidden="1">{"","","'sensitivity'!$I$46","'sensitivity'!$I$21","","","","","",""}</definedName>
    <definedName name="_TMAutoChart8Refs" localSheetId="10" hidden="1">{"","","'sensitivity'!$I$46","'sensitivity'!$I$21","","","","","",""}</definedName>
    <definedName name="_TMAutoChart8Refs" localSheetId="11" hidden="1">{"","","'sensitivity'!$I$46","'sensitivity'!$I$21","","","","","",""}</definedName>
    <definedName name="_TMAutoChart8Refs" localSheetId="24" hidden="1">{"","","'sensitivity'!$I$46","'sensitivity'!$I$21","","","","","",""}</definedName>
    <definedName name="_TMAutoChart8Refs" localSheetId="25" hidden="1">{"","","'sensitivity'!$I$46","'sensitivity'!$I$21","","","","","",""}</definedName>
    <definedName name="_TMAutoChart8Refs" localSheetId="26" hidden="1">{"","","'sensitivity'!$I$46","'sensitivity'!$I$21","","","","","",""}</definedName>
    <definedName name="_TMAutoChart8Refs" localSheetId="8" hidden="1">{"","","'sensitivity'!$I$46","'sensitivity'!$I$21","","","","","",""}</definedName>
    <definedName name="_TMAutoChart8Refs" localSheetId="9" hidden="1">{"","","'sensitivity'!$I$46","'sensitivity'!$I$21","","","","","",""}</definedName>
    <definedName name="_TMAutoChart8Refs" localSheetId="0" hidden="1">{"","","'sensitivity'!$I$46","'sensitivity'!$I$21","","","","","",""}</definedName>
    <definedName name="_TMAutoChart8Refs" hidden="1">{"","","'sensitivity'!$I$46","'sensitivity'!$I$21","","","","","",""}</definedName>
    <definedName name="_TMAutoChart9Names" localSheetId="3" hidden="1">{"sensitivity","Chart 161","sensitivity graf 161"}</definedName>
    <definedName name="_TMAutoChart9Names" localSheetId="4" hidden="1">{"sensitivity","Chart 161","sensitivity graf 161"}</definedName>
    <definedName name="_TMAutoChart9Names" localSheetId="19" hidden="1">{"sensitivity","Chart 161","sensitivity graf 161"}</definedName>
    <definedName name="_TMAutoChart9Names" localSheetId="23" hidden="1">{"sensitivity","Chart 161","sensitivity graf 161"}</definedName>
    <definedName name="_TMAutoChart9Names" localSheetId="5" hidden="1">{"sensitivity","Chart 161","sensitivity graf 161"}</definedName>
    <definedName name="_TMAutoChart9Names" localSheetId="12" hidden="1">{"sensitivity","Chart 161","sensitivity graf 161"}</definedName>
    <definedName name="_TMAutoChart9Names" localSheetId="13" hidden="1">{"sensitivity","Chart 161","sensitivity graf 161"}</definedName>
    <definedName name="_TMAutoChart9Names" localSheetId="14" hidden="1">{"sensitivity","Chart 161","sensitivity graf 161"}</definedName>
    <definedName name="_TMAutoChart9Names" localSheetId="10" hidden="1">{"sensitivity","Chart 161","sensitivity graf 161"}</definedName>
    <definedName name="_TMAutoChart9Names" localSheetId="11" hidden="1">{"sensitivity","Chart 161","sensitivity graf 161"}</definedName>
    <definedName name="_TMAutoChart9Names" localSheetId="24" hidden="1">{"sensitivity","Chart 161","sensitivity graf 161"}</definedName>
    <definedName name="_TMAutoChart9Names" localSheetId="25" hidden="1">{"sensitivity","Chart 161","sensitivity graf 161"}</definedName>
    <definedName name="_TMAutoChart9Names" localSheetId="26" hidden="1">{"sensitivity","Chart 161","sensitivity graf 161"}</definedName>
    <definedName name="_TMAutoChart9Names" localSheetId="8" hidden="1">{"sensitivity","Chart 161","sensitivity graf 161"}</definedName>
    <definedName name="_TMAutoChart9Names" localSheetId="9" hidden="1">{"sensitivity","Chart 161","sensitivity graf 161"}</definedName>
    <definedName name="_TMAutoChart9Names" localSheetId="0" hidden="1">{"sensitivity","Chart 161","sensitivity graf 161"}</definedName>
    <definedName name="_TMAutoChart9Names" hidden="1">{"sensitivity","Chart 161","sensitivity graf 161"}</definedName>
    <definedName name="_TMAutoChart9Refs" localSheetId="3" hidden="1">{"","","'sensitivity'!$I$46","'sensitivity'!$I$21","","","","","",""}</definedName>
    <definedName name="_TMAutoChart9Refs" localSheetId="4" hidden="1">{"","","'sensitivity'!$I$46","'sensitivity'!$I$21","","","","","",""}</definedName>
    <definedName name="_TMAutoChart9Refs" localSheetId="19" hidden="1">{"","","'sensitivity'!$I$46","'sensitivity'!$I$21","","","","","",""}</definedName>
    <definedName name="_TMAutoChart9Refs" localSheetId="23" hidden="1">{"","","'sensitivity'!$I$46","'sensitivity'!$I$21","","","","","",""}</definedName>
    <definedName name="_TMAutoChart9Refs" localSheetId="5" hidden="1">{"","","'sensitivity'!$I$46","'sensitivity'!$I$21","","","","","",""}</definedName>
    <definedName name="_TMAutoChart9Refs" localSheetId="12" hidden="1">{"","","'sensitivity'!$I$46","'sensitivity'!$I$21","","","","","",""}</definedName>
    <definedName name="_TMAutoChart9Refs" localSheetId="13" hidden="1">{"","","'sensitivity'!$I$46","'sensitivity'!$I$21","","","","","",""}</definedName>
    <definedName name="_TMAutoChart9Refs" localSheetId="14" hidden="1">{"","","'sensitivity'!$I$46","'sensitivity'!$I$21","","","","","",""}</definedName>
    <definedName name="_TMAutoChart9Refs" localSheetId="10" hidden="1">{"","","'sensitivity'!$I$46","'sensitivity'!$I$21","","","","","",""}</definedName>
    <definedName name="_TMAutoChart9Refs" localSheetId="11" hidden="1">{"","","'sensitivity'!$I$46","'sensitivity'!$I$21","","","","","",""}</definedName>
    <definedName name="_TMAutoChart9Refs" localSheetId="24" hidden="1">{"","","'sensitivity'!$I$46","'sensitivity'!$I$21","","","","","",""}</definedName>
    <definedName name="_TMAutoChart9Refs" localSheetId="25" hidden="1">{"","","'sensitivity'!$I$46","'sensitivity'!$I$21","","","","","",""}</definedName>
    <definedName name="_TMAutoChart9Refs" localSheetId="26" hidden="1">{"","","'sensitivity'!$I$46","'sensitivity'!$I$21","","","","","",""}</definedName>
    <definedName name="_TMAutoChart9Refs" localSheetId="8" hidden="1">{"","","'sensitivity'!$I$46","'sensitivity'!$I$21","","","","","",""}</definedName>
    <definedName name="_TMAutoChart9Refs" localSheetId="9" hidden="1">{"","","'sensitivity'!$I$46","'sensitivity'!$I$21","","","","","",""}</definedName>
    <definedName name="_TMAutoChart9Refs" localSheetId="0" hidden="1">{"","","'sensitivity'!$I$46","'sensitivity'!$I$21","","","","","",""}</definedName>
    <definedName name="_TMAutoChart9Refs" hidden="1">{"","","'sensitivity'!$I$46","'sensitivity'!$I$21","","","","","",""}</definedName>
    <definedName name="_TMAutoChartCount" hidden="1">9</definedName>
    <definedName name="a" localSheetId="3" hidden="1">#REF!</definedName>
    <definedName name="a" hidden="1">[4]A!#REF!</definedName>
    <definedName name="AAAA" localSheetId="3" hidden="1">#REF!</definedName>
    <definedName name="AAAA" localSheetId="4" hidden="1">#REF!</definedName>
    <definedName name="AAAA" localSheetId="19" hidden="1">#REF!</definedName>
    <definedName name="AAAA" localSheetId="23" hidden="1">#REF!</definedName>
    <definedName name="AAAA" localSheetId="5" hidden="1">#REF!</definedName>
    <definedName name="AAAA" localSheetId="13" hidden="1">#REF!</definedName>
    <definedName name="AAAA" localSheetId="14" hidden="1">#REF!</definedName>
    <definedName name="AAAA" localSheetId="11" hidden="1">#REF!</definedName>
    <definedName name="AAAA" localSheetId="8" hidden="1">#REF!</definedName>
    <definedName name="AAAA" localSheetId="9" hidden="1">#REF!</definedName>
    <definedName name="AAAA" localSheetId="0" hidden="1">#REF!</definedName>
    <definedName name="AAAA" hidden="1">#REF!</definedName>
    <definedName name="AB110AB112">#REF!</definedName>
    <definedName name="AB113AB114">#REF!</definedName>
    <definedName name="AB113AB116">#REF!</definedName>
    <definedName name="AB115AB115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bc" localSheetId="3" hidden="1">{"inputs raw data",#N/A,TRUE,"INPUT"}</definedName>
    <definedName name="abc" localSheetId="4" hidden="1">{"inputs raw data",#N/A,TRUE,"INPUT"}</definedName>
    <definedName name="abc" localSheetId="19" hidden="1">{"inputs raw data",#N/A,TRUE,"INPUT"}</definedName>
    <definedName name="abc" localSheetId="23" hidden="1">{"inputs raw data",#N/A,TRUE,"INPUT"}</definedName>
    <definedName name="abc" localSheetId="5" hidden="1">{"inputs raw data",#N/A,TRUE,"INPUT"}</definedName>
    <definedName name="abc" localSheetId="12" hidden="1">{"inputs raw data",#N/A,TRUE,"INPUT"}</definedName>
    <definedName name="abc" localSheetId="13" hidden="1">{"inputs raw data",#N/A,TRUE,"INPUT"}</definedName>
    <definedName name="abc" localSheetId="14" hidden="1">{"inputs raw data",#N/A,TRUE,"INPUT"}</definedName>
    <definedName name="abc" localSheetId="10" hidden="1">{"inputs raw data",#N/A,TRUE,"INPUT"}</definedName>
    <definedName name="abc" localSheetId="11" hidden="1">{"inputs raw data",#N/A,TRUE,"INPUT"}</definedName>
    <definedName name="abc" localSheetId="24" hidden="1">{"inputs raw data",#N/A,TRUE,"INPUT"}</definedName>
    <definedName name="abc" localSheetId="25" hidden="1">{"inputs raw data",#N/A,TRUE,"INPUT"}</definedName>
    <definedName name="abc" localSheetId="26" hidden="1">{"inputs raw data",#N/A,TRUE,"INPUT"}</definedName>
    <definedName name="abc" localSheetId="8" hidden="1">{"inputs raw data",#N/A,TRUE,"INPUT"}</definedName>
    <definedName name="abc" localSheetId="9" hidden="1">{"inputs raw data",#N/A,TRUE,"INPUT"}</definedName>
    <definedName name="abc" localSheetId="0" hidden="1">{"inputs raw data",#N/A,TRUE,"INPUT"}</definedName>
    <definedName name="abc" hidden="1">{"inputs raw data",#N/A,TRUE,"INPUT"}</definedName>
    <definedName name="AC106AC106">#REF!</definedName>
    <definedName name="AC107AC112">#REF!</definedName>
    <definedName name="AC108AC109">#REF!</definedName>
    <definedName name="AC111AC115">#REF!</definedName>
    <definedName name="AC113AC116">#REF!</definedName>
    <definedName name="AC116AC117">#REF!</definedName>
    <definedName name="AC117AC119">#REF!</definedName>
    <definedName name="AC122AC124">#REF!</definedName>
    <definedName name="AC128AC131">#REF!</definedName>
    <definedName name="AC144AC148">#REF!</definedName>
    <definedName name="AC147AC148">#REF!</definedName>
    <definedName name="AC155AC157">#REF!</definedName>
    <definedName name="AC160AC160">#REF!</definedName>
    <definedName name="AC17AC17">#REF!</definedName>
    <definedName name="AC50AC55">#REF!</definedName>
    <definedName name="AC50AC64">#REF!</definedName>
    <definedName name="AC53AC65">#REF!</definedName>
    <definedName name="AC60AC61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>#REF!</definedName>
    <definedName name="AcqMotherTaxInUse" localSheetId="3" hidden="1">#REF!</definedName>
    <definedName name="AcqMotherTaxInUse" hidden="1">[5]Specs!$G$67</definedName>
    <definedName name="ACwvu.inputs._.raw._.data." localSheetId="3" hidden="1">#REF!</definedName>
    <definedName name="ACwvu.inputs._.raw._.data." localSheetId="4" hidden="1">#REF!</definedName>
    <definedName name="ACwvu.inputs._.raw._.data." localSheetId="19" hidden="1">#REF!</definedName>
    <definedName name="ACwvu.inputs._.raw._.data." localSheetId="23" hidden="1">#REF!</definedName>
    <definedName name="ACwvu.inputs._.raw._.data." localSheetId="5" hidden="1">#REF!</definedName>
    <definedName name="ACwvu.inputs._.raw._.data." localSheetId="13" hidden="1">#REF!</definedName>
    <definedName name="ACwvu.inputs._.raw._.data." localSheetId="14" hidden="1">#REF!</definedName>
    <definedName name="ACwvu.inputs._.raw._.data." localSheetId="11" hidden="1">#REF!</definedName>
    <definedName name="ACwvu.inputs._.raw._.data." localSheetId="8" hidden="1">#REF!</definedName>
    <definedName name="ACwvu.inputs._.raw._.data." localSheetId="9" hidden="1">#REF!</definedName>
    <definedName name="ACwvu.inputs._.raw._.data." localSheetId="0" hidden="1">#REF!</definedName>
    <definedName name="ACwvu.inputs._.raw._.data." hidden="1">#REF!</definedName>
    <definedName name="ACwvu.summary1." localSheetId="3" hidden="1">#REF!</definedName>
    <definedName name="ACwvu.summary1." localSheetId="4" hidden="1">#REF!</definedName>
    <definedName name="ACwvu.summary1." localSheetId="23" hidden="1">#REF!</definedName>
    <definedName name="ACwvu.summary1." localSheetId="5" hidden="1">#REF!</definedName>
    <definedName name="ACwvu.summary1." localSheetId="13" hidden="1">#REF!</definedName>
    <definedName name="ACwvu.summary1." localSheetId="14" hidden="1">#REF!</definedName>
    <definedName name="ACwvu.summary1." localSheetId="11" hidden="1">#REF!</definedName>
    <definedName name="ACwvu.summary1." localSheetId="8" hidden="1">#REF!</definedName>
    <definedName name="ACwvu.summary1." localSheetId="9" hidden="1">#REF!</definedName>
    <definedName name="ACwvu.summary1." hidden="1">#REF!</definedName>
    <definedName name="ACwvu.summary2." localSheetId="3" hidden="1">#REF!</definedName>
    <definedName name="ACwvu.summary2." localSheetId="4" hidden="1">#REF!</definedName>
    <definedName name="ACwvu.summary2." localSheetId="23" hidden="1">#REF!</definedName>
    <definedName name="ACwvu.summary2." localSheetId="5" hidden="1">#REF!</definedName>
    <definedName name="ACwvu.summary2." localSheetId="13" hidden="1">#REF!</definedName>
    <definedName name="ACwvu.summary2." localSheetId="14" hidden="1">#REF!</definedName>
    <definedName name="ACwvu.summary2." localSheetId="11" hidden="1">#REF!</definedName>
    <definedName name="ACwvu.summary2." localSheetId="8" hidden="1">#REF!</definedName>
    <definedName name="ACwvu.summary2." localSheetId="9" hidden="1">#REF!</definedName>
    <definedName name="ACwvu.summary2." hidden="1">#REF!</definedName>
    <definedName name="ACwvu.summary3." localSheetId="3" hidden="1">#REF!</definedName>
    <definedName name="ACwvu.summary3." localSheetId="4" hidden="1">#REF!</definedName>
    <definedName name="ACwvu.summary3." localSheetId="23" hidden="1">#REF!</definedName>
    <definedName name="ACwvu.summary3." localSheetId="5" hidden="1">#REF!</definedName>
    <definedName name="ACwvu.summary3." localSheetId="13" hidden="1">#REF!</definedName>
    <definedName name="ACwvu.summary3." localSheetId="14" hidden="1">#REF!</definedName>
    <definedName name="ACwvu.summary3." localSheetId="11" hidden="1">#REF!</definedName>
    <definedName name="ACwvu.summary3." localSheetId="9" hidden="1">#REF!</definedName>
    <definedName name="ACwvu.summary3." hidden="1">#REF!</definedName>
    <definedName name="AdjustDCVAwNetDebt" localSheetId="3" hidden="1">#REF!</definedName>
    <definedName name="AdjustDCVAwNetDebt" hidden="1">[5]Specs!$G$39</definedName>
    <definedName name="aertaejtae" localSheetId="2" hidden="1">{#N/A,#N/A,FALSE,"ACQ_GRAPHS";#N/A,#N/A,FALSE,"T_1 GRAPHS";#N/A,#N/A,FALSE,"T_2 GRAPHS";#N/A,#N/A,FALSE,"COMB_GRAPHS"}</definedName>
    <definedName name="aertaejtae" localSheetId="3" hidden="1">{#N/A,#N/A,FALSE,"ACQ_GRAPHS";#N/A,#N/A,FALSE,"T_1 GRAPHS";#N/A,#N/A,FALSE,"T_2 GRAPHS";#N/A,#N/A,FALSE,"COMB_GRAPHS"}</definedName>
    <definedName name="aertaejtae" localSheetId="4" hidden="1">{#N/A,#N/A,FALSE,"ACQ_GRAPHS";#N/A,#N/A,FALSE,"T_1 GRAPHS";#N/A,#N/A,FALSE,"T_2 GRAPHS";#N/A,#N/A,FALSE,"COMB_GRAPHS"}</definedName>
    <definedName name="aertaejtae" localSheetId="15" hidden="1">{#N/A,#N/A,FALSE,"ACQ_GRAPHS";#N/A,#N/A,FALSE,"T_1 GRAPHS";#N/A,#N/A,FALSE,"T_2 GRAPHS";#N/A,#N/A,FALSE,"COMB_GRAPHS"}</definedName>
    <definedName name="aertaejtae" localSheetId="16" hidden="1">{#N/A,#N/A,FALSE,"ACQ_GRAPHS";#N/A,#N/A,FALSE,"T_1 GRAPHS";#N/A,#N/A,FALSE,"T_2 GRAPHS";#N/A,#N/A,FALSE,"COMB_GRAPHS"}</definedName>
    <definedName name="aertaejtae" localSheetId="17" hidden="1">{#N/A,#N/A,FALSE,"ACQ_GRAPHS";#N/A,#N/A,FALSE,"T_1 GRAPHS";#N/A,#N/A,FALSE,"T_2 GRAPHS";#N/A,#N/A,FALSE,"COMB_GRAPHS"}</definedName>
    <definedName name="aertaejtae" localSheetId="18" hidden="1">{#N/A,#N/A,FALSE,"ACQ_GRAPHS";#N/A,#N/A,FALSE,"T_1 GRAPHS";#N/A,#N/A,FALSE,"T_2 GRAPHS";#N/A,#N/A,FALSE,"COMB_GRAPHS"}</definedName>
    <definedName name="aertaejtae" localSheetId="19" hidden="1">{#N/A,#N/A,FALSE,"ACQ_GRAPHS";#N/A,#N/A,FALSE,"T_1 GRAPHS";#N/A,#N/A,FALSE,"T_2 GRAPHS";#N/A,#N/A,FALSE,"COMB_GRAPHS"}</definedName>
    <definedName name="aertaejtae" localSheetId="20" hidden="1">{#N/A,#N/A,FALSE,"ACQ_GRAPHS";#N/A,#N/A,FALSE,"T_1 GRAPHS";#N/A,#N/A,FALSE,"T_2 GRAPHS";#N/A,#N/A,FALSE,"COMB_GRAPHS"}</definedName>
    <definedName name="aertaejtae" localSheetId="21" hidden="1">{#N/A,#N/A,FALSE,"ACQ_GRAPHS";#N/A,#N/A,FALSE,"T_1 GRAPHS";#N/A,#N/A,FALSE,"T_2 GRAPHS";#N/A,#N/A,FALSE,"COMB_GRAPHS"}</definedName>
    <definedName name="aertaejtae" localSheetId="23" hidden="1">{#N/A,#N/A,FALSE,"ACQ_GRAPHS";#N/A,#N/A,FALSE,"T_1 GRAPHS";#N/A,#N/A,FALSE,"T_2 GRAPHS";#N/A,#N/A,FALSE,"COMB_GRAPHS"}</definedName>
    <definedName name="aertaejtae" localSheetId="5" hidden="1">{#N/A,#N/A,FALSE,"ACQ_GRAPHS";#N/A,#N/A,FALSE,"T_1 GRAPHS";#N/A,#N/A,FALSE,"T_2 GRAPHS";#N/A,#N/A,FALSE,"COMB_GRAPHS"}</definedName>
    <definedName name="aertaejtae" localSheetId="6" hidden="1">{#N/A,#N/A,FALSE,"ACQ_GRAPHS";#N/A,#N/A,FALSE,"T_1 GRAPHS";#N/A,#N/A,FALSE,"T_2 GRAPHS";#N/A,#N/A,FALSE,"COMB_GRAPHS"}</definedName>
    <definedName name="aertaejtae" localSheetId="7" hidden="1">{#N/A,#N/A,FALSE,"ACQ_GRAPHS";#N/A,#N/A,FALSE,"T_1 GRAPHS";#N/A,#N/A,FALSE,"T_2 GRAPHS";#N/A,#N/A,FALSE,"COMB_GRAPHS"}</definedName>
    <definedName name="aertaejtae" localSheetId="12" hidden="1">{#N/A,#N/A,FALSE,"ACQ_GRAPHS";#N/A,#N/A,FALSE,"T_1 GRAPHS";#N/A,#N/A,FALSE,"T_2 GRAPHS";#N/A,#N/A,FALSE,"COMB_GRAPHS"}</definedName>
    <definedName name="aertaejtae" localSheetId="13" hidden="1">{#N/A,#N/A,FALSE,"ACQ_GRAPHS";#N/A,#N/A,FALSE,"T_1 GRAPHS";#N/A,#N/A,FALSE,"T_2 GRAPHS";#N/A,#N/A,FALSE,"COMB_GRAPHS"}</definedName>
    <definedName name="aertaejtae" localSheetId="14" hidden="1">{#N/A,#N/A,FALSE,"ACQ_GRAPHS";#N/A,#N/A,FALSE,"T_1 GRAPHS";#N/A,#N/A,FALSE,"T_2 GRAPHS";#N/A,#N/A,FALSE,"COMB_GRAPHS"}</definedName>
    <definedName name="aertaejtae" localSheetId="10" hidden="1">{#N/A,#N/A,FALSE,"ACQ_GRAPHS";#N/A,#N/A,FALSE,"T_1 GRAPHS";#N/A,#N/A,FALSE,"T_2 GRAPHS";#N/A,#N/A,FALSE,"COMB_GRAPHS"}</definedName>
    <definedName name="aertaejtae" localSheetId="11" hidden="1">{#N/A,#N/A,FALSE,"ACQ_GRAPHS";#N/A,#N/A,FALSE,"T_1 GRAPHS";#N/A,#N/A,FALSE,"T_2 GRAPHS";#N/A,#N/A,FALSE,"COMB_GRAPHS"}</definedName>
    <definedName name="aertaejtae" localSheetId="24" hidden="1">{#N/A,#N/A,FALSE,"ACQ_GRAPHS";#N/A,#N/A,FALSE,"T_1 GRAPHS";#N/A,#N/A,FALSE,"T_2 GRAPHS";#N/A,#N/A,FALSE,"COMB_GRAPHS"}</definedName>
    <definedName name="aertaejtae" localSheetId="25" hidden="1">{#N/A,#N/A,FALSE,"ACQ_GRAPHS";#N/A,#N/A,FALSE,"T_1 GRAPHS";#N/A,#N/A,FALSE,"T_2 GRAPHS";#N/A,#N/A,FALSE,"COMB_GRAPHS"}</definedName>
    <definedName name="aertaejtae" localSheetId="26" hidden="1">{#N/A,#N/A,FALSE,"ACQ_GRAPHS";#N/A,#N/A,FALSE,"T_1 GRAPHS";#N/A,#N/A,FALSE,"T_2 GRAPHS";#N/A,#N/A,FALSE,"COMB_GRAPHS"}</definedName>
    <definedName name="aertaejtae" localSheetId="8" hidden="1">{#N/A,#N/A,FALSE,"ACQ_GRAPHS";#N/A,#N/A,FALSE,"T_1 GRAPHS";#N/A,#N/A,FALSE,"T_2 GRAPHS";#N/A,#N/A,FALSE,"COMB_GRAPHS"}</definedName>
    <definedName name="aertaejtae" localSheetId="9" hidden="1">{#N/A,#N/A,FALSE,"ACQ_GRAPHS";#N/A,#N/A,FALSE,"T_1 GRAPHS";#N/A,#N/A,FALSE,"T_2 GRAPHS";#N/A,#N/A,FALSE,"COMB_GRAPHS"}</definedName>
    <definedName name="aertaejtae" localSheetId="0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actor" localSheetId="3" hidden="1">#REF!</definedName>
    <definedName name="AFactor" hidden="1">[5]Specs!$B$15</definedName>
    <definedName name="AFactor2" localSheetId="3" hidden="1">#REF!</definedName>
    <definedName name="AFactor2" hidden="1">[5]Specs!$I$16</definedName>
    <definedName name="AFactorList2" localSheetId="3" hidden="1">#REF!</definedName>
    <definedName name="AFactorList2" hidden="1">[5]Specs!$I$13:$I$14</definedName>
    <definedName name="afhsrhsrgh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alysis01Ratio01" localSheetId="3" hidden="1">#REF!</definedName>
    <definedName name="Analysis01Ratio01" hidden="1">[5]Specs!$K$42</definedName>
    <definedName name="Analysis01Ratio02" localSheetId="3" hidden="1">#REF!</definedName>
    <definedName name="Analysis01Ratio02" hidden="1">[5]Specs!$K$43</definedName>
    <definedName name="Analysis01Ratio03" localSheetId="3" hidden="1">#REF!</definedName>
    <definedName name="Analysis01Ratio03" hidden="1">[5]Specs!$K$44</definedName>
    <definedName name="Analysis01Ratio04" localSheetId="3" hidden="1">#REF!</definedName>
    <definedName name="Analysis01Ratio04" hidden="1">[5]Specs!$K$45</definedName>
    <definedName name="Analysis01Ratio05" localSheetId="3" hidden="1">#REF!</definedName>
    <definedName name="Analysis01Ratio05" hidden="1">[5]Specs!$K$46</definedName>
    <definedName name="Analysis01Ratio06" localSheetId="3" hidden="1">#REF!</definedName>
    <definedName name="Analysis01Ratio06" hidden="1">[5]Specs!$K$47</definedName>
    <definedName name="Analysis02Ratio01" localSheetId="3" hidden="1">#REF!</definedName>
    <definedName name="Analysis02Ratio01" hidden="1">[5]Specs!$K$48</definedName>
    <definedName name="Analysis02Ratio02" localSheetId="3" hidden="1">#REF!</definedName>
    <definedName name="Analysis02Ratio02" hidden="1">[5]Specs!$K$49</definedName>
    <definedName name="Analysis02Ratio03" localSheetId="3" hidden="1">#REF!</definedName>
    <definedName name="Analysis02Ratio03" hidden="1">[5]Specs!$K$50</definedName>
    <definedName name="Analysis02Ratio04" localSheetId="3" hidden="1">#REF!</definedName>
    <definedName name="Analysis02Ratio04" hidden="1">[5]Specs!$K$51</definedName>
    <definedName name="Analysis02Ratio05" localSheetId="3" hidden="1">#REF!</definedName>
    <definedName name="Analysis02Ratio05" hidden="1">[5]Specs!$K$52</definedName>
    <definedName name="Analysis02Ratio06" localSheetId="3" hidden="1">#REF!</definedName>
    <definedName name="Analysis02Ratio06" hidden="1">[5]Specs!$K$53</definedName>
    <definedName name="Analysis03Ratio01" localSheetId="3" hidden="1">#REF!</definedName>
    <definedName name="Analysis03Ratio01" hidden="1">[5]Specs!$K$54</definedName>
    <definedName name="Analysis03Ratio02" localSheetId="3" hidden="1">#REF!</definedName>
    <definedName name="Analysis03Ratio02" hidden="1">[5]Specs!$K$55</definedName>
    <definedName name="Analysis03Ratio03" localSheetId="3" hidden="1">#REF!</definedName>
    <definedName name="Analysis03Ratio03" hidden="1">[5]Specs!$K$56</definedName>
    <definedName name="Analysis03Ratio04" localSheetId="3" hidden="1">#REF!</definedName>
    <definedName name="Analysis03Ratio04" hidden="1">[5]Specs!$K$57</definedName>
    <definedName name="Analysis03Ratio05" localSheetId="3" hidden="1">#REF!</definedName>
    <definedName name="Analysis03Ratio05" hidden="1">[5]Specs!$K$58</definedName>
    <definedName name="Analysis03Ratio06" localSheetId="3" hidden="1">#REF!</definedName>
    <definedName name="Analysis03Ratio06" hidden="1">[5]Specs!$K$59</definedName>
    <definedName name="Analysis04Ratio01" localSheetId="3" hidden="1">#REF!</definedName>
    <definedName name="Analysis04Ratio01" hidden="1">[5]Specs!$K$60</definedName>
    <definedName name="Analysis04Ratio02" localSheetId="3" hidden="1">#REF!</definedName>
    <definedName name="Analysis04Ratio02" hidden="1">[5]Specs!$K$61</definedName>
    <definedName name="Analysis04Ratio03" localSheetId="3" hidden="1">#REF!</definedName>
    <definedName name="Analysis04Ratio03" hidden="1">[5]Specs!$K$62</definedName>
    <definedName name="Analysis04Ratio04" localSheetId="3" hidden="1">#REF!</definedName>
    <definedName name="Analysis04Ratio04" hidden="1">[5]Specs!$K$63</definedName>
    <definedName name="Analysis04Ratio05" localSheetId="3" hidden="1">#REF!</definedName>
    <definedName name="Analysis04Ratio05" hidden="1">[5]Specs!$K$64</definedName>
    <definedName name="Analysis04Ratio06" localSheetId="3" hidden="1">#REF!</definedName>
    <definedName name="Analysis04Ratio06" hidden="1">[5]Specs!$K$65</definedName>
    <definedName name="Analysis05Ratio01" localSheetId="3" hidden="1">#REF!</definedName>
    <definedName name="Analysis05Ratio01" hidden="1">[5]Specs!$K$66</definedName>
    <definedName name="Analysis05Ratio02" localSheetId="3" hidden="1">#REF!</definedName>
    <definedName name="Analysis05Ratio02" hidden="1">[5]Specs!$K$67</definedName>
    <definedName name="Analysis05Ratio03" localSheetId="3" hidden="1">#REF!</definedName>
    <definedName name="Analysis05Ratio03" hidden="1">[5]Specs!$K$68</definedName>
    <definedName name="Analysis05Ratio04" localSheetId="3" hidden="1">#REF!</definedName>
    <definedName name="Analysis05Ratio04" hidden="1">[5]Specs!$K$69</definedName>
    <definedName name="Analysis05Ratio05" localSheetId="3" hidden="1">#REF!</definedName>
    <definedName name="Analysis05Ratio05" hidden="1">[5]Specs!$K$70</definedName>
    <definedName name="Analysis05Ratio06" localSheetId="3" hidden="1">#REF!</definedName>
    <definedName name="Analysis05Ratio06" hidden="1">[5]Specs!$K$71</definedName>
    <definedName name="anscount" hidden="1">1</definedName>
    <definedName name="AnyDisc" localSheetId="3" hidden="1">#REF!</definedName>
    <definedName name="AnyDisc" hidden="1">[5]Calculations!$DE$1</definedName>
    <definedName name="argsrmsrymas" localSheetId="2" hidden="1">{"vi1",#N/A,FALSE,"Financial Statements";"vi2",#N/A,FALSE,"Financial Statements";#N/A,#N/A,FALSE,"DCF"}</definedName>
    <definedName name="argsrmsrymas" localSheetId="3" hidden="1">{"vi1",#N/A,FALSE,"Financial Statements";"vi2",#N/A,FALSE,"Financial Statements";#N/A,#N/A,FALSE,"DCF"}</definedName>
    <definedName name="argsrmsrymas" localSheetId="4" hidden="1">{"vi1",#N/A,FALSE,"Financial Statements";"vi2",#N/A,FALSE,"Financial Statements";#N/A,#N/A,FALSE,"DCF"}</definedName>
    <definedName name="argsrmsrymas" localSheetId="15" hidden="1">{"vi1",#N/A,FALSE,"Financial Statements";"vi2",#N/A,FALSE,"Financial Statements";#N/A,#N/A,FALSE,"DCF"}</definedName>
    <definedName name="argsrmsrymas" localSheetId="16" hidden="1">{"vi1",#N/A,FALSE,"Financial Statements";"vi2",#N/A,FALSE,"Financial Statements";#N/A,#N/A,FALSE,"DCF"}</definedName>
    <definedName name="argsrmsrymas" localSheetId="17" hidden="1">{"vi1",#N/A,FALSE,"Financial Statements";"vi2",#N/A,FALSE,"Financial Statements";#N/A,#N/A,FALSE,"DCF"}</definedName>
    <definedName name="argsrmsrymas" localSheetId="18" hidden="1">{"vi1",#N/A,FALSE,"Financial Statements";"vi2",#N/A,FALSE,"Financial Statements";#N/A,#N/A,FALSE,"DCF"}</definedName>
    <definedName name="argsrmsrymas" localSheetId="19" hidden="1">{"vi1",#N/A,FALSE,"Financial Statements";"vi2",#N/A,FALSE,"Financial Statements";#N/A,#N/A,FALSE,"DCF"}</definedName>
    <definedName name="argsrmsrymas" localSheetId="20" hidden="1">{"vi1",#N/A,FALSE,"Financial Statements";"vi2",#N/A,FALSE,"Financial Statements";#N/A,#N/A,FALSE,"DCF"}</definedName>
    <definedName name="argsrmsrymas" localSheetId="21" hidden="1">{"vi1",#N/A,FALSE,"Financial Statements";"vi2",#N/A,FALSE,"Financial Statements";#N/A,#N/A,FALSE,"DCF"}</definedName>
    <definedName name="argsrmsrymas" localSheetId="23" hidden="1">{"vi1",#N/A,FALSE,"Financial Statements";"vi2",#N/A,FALSE,"Financial Statements";#N/A,#N/A,FALSE,"DCF"}</definedName>
    <definedName name="argsrmsrymas" localSheetId="5" hidden="1">{"vi1",#N/A,FALSE,"Financial Statements";"vi2",#N/A,FALSE,"Financial Statements";#N/A,#N/A,FALSE,"DCF"}</definedName>
    <definedName name="argsrmsrymas" localSheetId="6" hidden="1">{"vi1",#N/A,FALSE,"Financial Statements";"vi2",#N/A,FALSE,"Financial Statements";#N/A,#N/A,FALSE,"DCF"}</definedName>
    <definedName name="argsrmsrymas" localSheetId="7" hidden="1">{"vi1",#N/A,FALSE,"Financial Statements";"vi2",#N/A,FALSE,"Financial Statements";#N/A,#N/A,FALSE,"DCF"}</definedName>
    <definedName name="argsrmsrymas" localSheetId="12" hidden="1">{"vi1",#N/A,FALSE,"Financial Statements";"vi2",#N/A,FALSE,"Financial Statements";#N/A,#N/A,FALSE,"DCF"}</definedName>
    <definedName name="argsrmsrymas" localSheetId="13" hidden="1">{"vi1",#N/A,FALSE,"Financial Statements";"vi2",#N/A,FALSE,"Financial Statements";#N/A,#N/A,FALSE,"DCF"}</definedName>
    <definedName name="argsrmsrymas" localSheetId="14" hidden="1">{"vi1",#N/A,FALSE,"Financial Statements";"vi2",#N/A,FALSE,"Financial Statements";#N/A,#N/A,FALSE,"DCF"}</definedName>
    <definedName name="argsrmsrymas" localSheetId="10" hidden="1">{"vi1",#N/A,FALSE,"Financial Statements";"vi2",#N/A,FALSE,"Financial Statements";#N/A,#N/A,FALSE,"DCF"}</definedName>
    <definedName name="argsrmsrymas" localSheetId="11" hidden="1">{"vi1",#N/A,FALSE,"Financial Statements";"vi2",#N/A,FALSE,"Financial Statements";#N/A,#N/A,FALSE,"DCF"}</definedName>
    <definedName name="argsrmsrymas" localSheetId="24" hidden="1">{"vi1",#N/A,FALSE,"Financial Statements";"vi2",#N/A,FALSE,"Financial Statements";#N/A,#N/A,FALSE,"DCF"}</definedName>
    <definedName name="argsrmsrymas" localSheetId="25" hidden="1">{"vi1",#N/A,FALSE,"Financial Statements";"vi2",#N/A,FALSE,"Financial Statements";#N/A,#N/A,FALSE,"DCF"}</definedName>
    <definedName name="argsrmsrymas" localSheetId="26" hidden="1">{"vi1",#N/A,FALSE,"Financial Statements";"vi2",#N/A,FALSE,"Financial Statements";#N/A,#N/A,FALSE,"DCF"}</definedName>
    <definedName name="argsrmsrymas" localSheetId="8" hidden="1">{"vi1",#N/A,FALSE,"Financial Statements";"vi2",#N/A,FALSE,"Financial Statements";#N/A,#N/A,FALSE,"DCF"}</definedName>
    <definedName name="argsrmsrymas" localSheetId="9" hidden="1">{"vi1",#N/A,FALSE,"Financial Statements";"vi2",#N/A,FALSE,"Financial Statements";#N/A,#N/A,FALSE,"DCF"}</definedName>
    <definedName name="argsrmsrymas" localSheetId="0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2" hidden="1">{#N/A,#N/A,FALSE,"ACQ_GRAPHS";#N/A,#N/A,FALSE,"T_1 GRAPHS";#N/A,#N/A,FALSE,"T_2 GRAPHS";#N/A,#N/A,FALSE,"COMB_GRAPHS"}</definedName>
    <definedName name="arjagnargna" localSheetId="3" hidden="1">{#N/A,#N/A,FALSE,"ACQ_GRAPHS";#N/A,#N/A,FALSE,"T_1 GRAPHS";#N/A,#N/A,FALSE,"T_2 GRAPHS";#N/A,#N/A,FALSE,"COMB_GRAPHS"}</definedName>
    <definedName name="arjagnargna" localSheetId="4" hidden="1">{#N/A,#N/A,FALSE,"ACQ_GRAPHS";#N/A,#N/A,FALSE,"T_1 GRAPHS";#N/A,#N/A,FALSE,"T_2 GRAPHS";#N/A,#N/A,FALSE,"COMB_GRAPHS"}</definedName>
    <definedName name="arjagnargna" localSheetId="15" hidden="1">{#N/A,#N/A,FALSE,"ACQ_GRAPHS";#N/A,#N/A,FALSE,"T_1 GRAPHS";#N/A,#N/A,FALSE,"T_2 GRAPHS";#N/A,#N/A,FALSE,"COMB_GRAPHS"}</definedName>
    <definedName name="arjagnargna" localSheetId="16" hidden="1">{#N/A,#N/A,FALSE,"ACQ_GRAPHS";#N/A,#N/A,FALSE,"T_1 GRAPHS";#N/A,#N/A,FALSE,"T_2 GRAPHS";#N/A,#N/A,FALSE,"COMB_GRAPHS"}</definedName>
    <definedName name="arjagnargna" localSheetId="17" hidden="1">{#N/A,#N/A,FALSE,"ACQ_GRAPHS";#N/A,#N/A,FALSE,"T_1 GRAPHS";#N/A,#N/A,FALSE,"T_2 GRAPHS";#N/A,#N/A,FALSE,"COMB_GRAPHS"}</definedName>
    <definedName name="arjagnargna" localSheetId="18" hidden="1">{#N/A,#N/A,FALSE,"ACQ_GRAPHS";#N/A,#N/A,FALSE,"T_1 GRAPHS";#N/A,#N/A,FALSE,"T_2 GRAPHS";#N/A,#N/A,FALSE,"COMB_GRAPHS"}</definedName>
    <definedName name="arjagnargna" localSheetId="19" hidden="1">{#N/A,#N/A,FALSE,"ACQ_GRAPHS";#N/A,#N/A,FALSE,"T_1 GRAPHS";#N/A,#N/A,FALSE,"T_2 GRAPHS";#N/A,#N/A,FALSE,"COMB_GRAPHS"}</definedName>
    <definedName name="arjagnargna" localSheetId="20" hidden="1">{#N/A,#N/A,FALSE,"ACQ_GRAPHS";#N/A,#N/A,FALSE,"T_1 GRAPHS";#N/A,#N/A,FALSE,"T_2 GRAPHS";#N/A,#N/A,FALSE,"COMB_GRAPHS"}</definedName>
    <definedName name="arjagnargna" localSheetId="21" hidden="1">{#N/A,#N/A,FALSE,"ACQ_GRAPHS";#N/A,#N/A,FALSE,"T_1 GRAPHS";#N/A,#N/A,FALSE,"T_2 GRAPHS";#N/A,#N/A,FALSE,"COMB_GRAPHS"}</definedName>
    <definedName name="arjagnargna" localSheetId="23" hidden="1">{#N/A,#N/A,FALSE,"ACQ_GRAPHS";#N/A,#N/A,FALSE,"T_1 GRAPHS";#N/A,#N/A,FALSE,"T_2 GRAPHS";#N/A,#N/A,FALSE,"COMB_GRAPHS"}</definedName>
    <definedName name="arjagnargna" localSheetId="5" hidden="1">{#N/A,#N/A,FALSE,"ACQ_GRAPHS";#N/A,#N/A,FALSE,"T_1 GRAPHS";#N/A,#N/A,FALSE,"T_2 GRAPHS";#N/A,#N/A,FALSE,"COMB_GRAPHS"}</definedName>
    <definedName name="arjagnargna" localSheetId="6" hidden="1">{#N/A,#N/A,FALSE,"ACQ_GRAPHS";#N/A,#N/A,FALSE,"T_1 GRAPHS";#N/A,#N/A,FALSE,"T_2 GRAPHS";#N/A,#N/A,FALSE,"COMB_GRAPHS"}</definedName>
    <definedName name="arjagnargna" localSheetId="7" hidden="1">{#N/A,#N/A,FALSE,"ACQ_GRAPHS";#N/A,#N/A,FALSE,"T_1 GRAPHS";#N/A,#N/A,FALSE,"T_2 GRAPHS";#N/A,#N/A,FALSE,"COMB_GRAPHS"}</definedName>
    <definedName name="arjagnargna" localSheetId="12" hidden="1">{#N/A,#N/A,FALSE,"ACQ_GRAPHS";#N/A,#N/A,FALSE,"T_1 GRAPHS";#N/A,#N/A,FALSE,"T_2 GRAPHS";#N/A,#N/A,FALSE,"COMB_GRAPHS"}</definedName>
    <definedName name="arjagnargna" localSheetId="13" hidden="1">{#N/A,#N/A,FALSE,"ACQ_GRAPHS";#N/A,#N/A,FALSE,"T_1 GRAPHS";#N/A,#N/A,FALSE,"T_2 GRAPHS";#N/A,#N/A,FALSE,"COMB_GRAPHS"}</definedName>
    <definedName name="arjagnargna" localSheetId="14" hidden="1">{#N/A,#N/A,FALSE,"ACQ_GRAPHS";#N/A,#N/A,FALSE,"T_1 GRAPHS";#N/A,#N/A,FALSE,"T_2 GRAPHS";#N/A,#N/A,FALSE,"COMB_GRAPHS"}</definedName>
    <definedName name="arjagnargna" localSheetId="10" hidden="1">{#N/A,#N/A,FALSE,"ACQ_GRAPHS";#N/A,#N/A,FALSE,"T_1 GRAPHS";#N/A,#N/A,FALSE,"T_2 GRAPHS";#N/A,#N/A,FALSE,"COMB_GRAPHS"}</definedName>
    <definedName name="arjagnargna" localSheetId="11" hidden="1">{#N/A,#N/A,FALSE,"ACQ_GRAPHS";#N/A,#N/A,FALSE,"T_1 GRAPHS";#N/A,#N/A,FALSE,"T_2 GRAPHS";#N/A,#N/A,FALSE,"COMB_GRAPHS"}</definedName>
    <definedName name="arjagnargna" localSheetId="24" hidden="1">{#N/A,#N/A,FALSE,"ACQ_GRAPHS";#N/A,#N/A,FALSE,"T_1 GRAPHS";#N/A,#N/A,FALSE,"T_2 GRAPHS";#N/A,#N/A,FALSE,"COMB_GRAPHS"}</definedName>
    <definedName name="arjagnargna" localSheetId="25" hidden="1">{#N/A,#N/A,FALSE,"ACQ_GRAPHS";#N/A,#N/A,FALSE,"T_1 GRAPHS";#N/A,#N/A,FALSE,"T_2 GRAPHS";#N/A,#N/A,FALSE,"COMB_GRAPHS"}</definedName>
    <definedName name="arjagnargna" localSheetId="26" hidden="1">{#N/A,#N/A,FALSE,"ACQ_GRAPHS";#N/A,#N/A,FALSE,"T_1 GRAPHS";#N/A,#N/A,FALSE,"T_2 GRAPHS";#N/A,#N/A,FALSE,"COMB_GRAPHS"}</definedName>
    <definedName name="arjagnargna" localSheetId="8" hidden="1">{#N/A,#N/A,FALSE,"ACQ_GRAPHS";#N/A,#N/A,FALSE,"T_1 GRAPHS";#N/A,#N/A,FALSE,"T_2 GRAPHS";#N/A,#N/A,FALSE,"COMB_GRAPHS"}</definedName>
    <definedName name="arjagnargna" localSheetId="9" hidden="1">{#N/A,#N/A,FALSE,"ACQ_GRAPHS";#N/A,#N/A,FALSE,"T_1 GRAPHS";#N/A,#N/A,FALSE,"T_2 GRAPHS";#N/A,#N/A,FALSE,"COMB_GRAPHS"}</definedName>
    <definedName name="arjagnargna" localSheetId="0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2" hidden="1">{#N/A,#N/A,FALSE,"Valuation Assumptions";#N/A,#N/A,FALSE,"Summary";#N/A,#N/A,FALSE,"DCF";#N/A,#N/A,FALSE,"Valuation";#N/A,#N/A,FALSE,"WACC";#N/A,#N/A,FALSE,"UBVH";#N/A,#N/A,FALSE,"Free Cash Flow"}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localSheetId="4" hidden="1">{#N/A,#N/A,FALSE,"Valuation Assumptions";#N/A,#N/A,FALSE,"Summary";#N/A,#N/A,FALSE,"DCF";#N/A,#N/A,FALSE,"Valuation";#N/A,#N/A,FALSE,"WACC";#N/A,#N/A,FALSE,"UBVH";#N/A,#N/A,FALSE,"Free Cash Flow"}</definedName>
    <definedName name="artajtajea" localSheetId="15" hidden="1">{#N/A,#N/A,FALSE,"Valuation Assumptions";#N/A,#N/A,FALSE,"Summary";#N/A,#N/A,FALSE,"DCF";#N/A,#N/A,FALSE,"Valuation";#N/A,#N/A,FALSE,"WACC";#N/A,#N/A,FALSE,"UBVH";#N/A,#N/A,FALSE,"Free Cash Flow"}</definedName>
    <definedName name="artajtajea" localSheetId="16" hidden="1">{#N/A,#N/A,FALSE,"Valuation Assumptions";#N/A,#N/A,FALSE,"Summary";#N/A,#N/A,FALSE,"DCF";#N/A,#N/A,FALSE,"Valuation";#N/A,#N/A,FALSE,"WACC";#N/A,#N/A,FALSE,"UBVH";#N/A,#N/A,FALSE,"Free Cash Flow"}</definedName>
    <definedName name="artajtajea" localSheetId="17" hidden="1">{#N/A,#N/A,FALSE,"Valuation Assumptions";#N/A,#N/A,FALSE,"Summary";#N/A,#N/A,FALSE,"DCF";#N/A,#N/A,FALSE,"Valuation";#N/A,#N/A,FALSE,"WACC";#N/A,#N/A,FALSE,"UBVH";#N/A,#N/A,FALSE,"Free Cash Flow"}</definedName>
    <definedName name="artajtajea" localSheetId="18" hidden="1">{#N/A,#N/A,FALSE,"Valuation Assumptions";#N/A,#N/A,FALSE,"Summary";#N/A,#N/A,FALSE,"DCF";#N/A,#N/A,FALSE,"Valuation";#N/A,#N/A,FALSE,"WACC";#N/A,#N/A,FALSE,"UBVH";#N/A,#N/A,FALSE,"Free Cash Flow"}</definedName>
    <definedName name="artajtajea" localSheetId="19" hidden="1">{#N/A,#N/A,FALSE,"Valuation Assumptions";#N/A,#N/A,FALSE,"Summary";#N/A,#N/A,FALSE,"DCF";#N/A,#N/A,FALSE,"Valuation";#N/A,#N/A,FALSE,"WACC";#N/A,#N/A,FALSE,"UBVH";#N/A,#N/A,FALSE,"Free Cash Flow"}</definedName>
    <definedName name="artajtajea" localSheetId="20" hidden="1">{#N/A,#N/A,FALSE,"Valuation Assumptions";#N/A,#N/A,FALSE,"Summary";#N/A,#N/A,FALSE,"DCF";#N/A,#N/A,FALSE,"Valuation";#N/A,#N/A,FALSE,"WACC";#N/A,#N/A,FALSE,"UBVH";#N/A,#N/A,FALSE,"Free Cash Flow"}</definedName>
    <definedName name="artajtajea" localSheetId="21" hidden="1">{#N/A,#N/A,FALSE,"Valuation Assumptions";#N/A,#N/A,FALSE,"Summary";#N/A,#N/A,FALSE,"DCF";#N/A,#N/A,FALSE,"Valuation";#N/A,#N/A,FALSE,"WACC";#N/A,#N/A,FALSE,"UBVH";#N/A,#N/A,FALSE,"Free Cash Flow"}</definedName>
    <definedName name="artajtajea" localSheetId="23" hidden="1">{#N/A,#N/A,FALSE,"Valuation Assumptions";#N/A,#N/A,FALSE,"Summary";#N/A,#N/A,FALSE,"DCF";#N/A,#N/A,FALSE,"Valuation";#N/A,#N/A,FALSE,"WACC";#N/A,#N/A,FALSE,"UBVH";#N/A,#N/A,FALSE,"Free Cash Flow"}</definedName>
    <definedName name="artajtajea" localSheetId="5" hidden="1">{#N/A,#N/A,FALSE,"Valuation Assumptions";#N/A,#N/A,FALSE,"Summary";#N/A,#N/A,FALSE,"DCF";#N/A,#N/A,FALSE,"Valuation";#N/A,#N/A,FALSE,"WACC";#N/A,#N/A,FALSE,"UBVH";#N/A,#N/A,FALSE,"Free Cash Flow"}</definedName>
    <definedName name="artajtajea" localSheetId="6" hidden="1">{#N/A,#N/A,FALSE,"Valuation Assumptions";#N/A,#N/A,FALSE,"Summary";#N/A,#N/A,FALSE,"DCF";#N/A,#N/A,FALSE,"Valuation";#N/A,#N/A,FALSE,"WACC";#N/A,#N/A,FALSE,"UBVH";#N/A,#N/A,FALSE,"Free Cash Flow"}</definedName>
    <definedName name="artajtajea" localSheetId="7" hidden="1">{#N/A,#N/A,FALSE,"Valuation Assumptions";#N/A,#N/A,FALSE,"Summary";#N/A,#N/A,FALSE,"DCF";#N/A,#N/A,FALSE,"Valuation";#N/A,#N/A,FALSE,"WACC";#N/A,#N/A,FALSE,"UBVH";#N/A,#N/A,FALSE,"Free Cash Flow"}</definedName>
    <definedName name="artajtajea" localSheetId="12" hidden="1">{#N/A,#N/A,FALSE,"Valuation Assumptions";#N/A,#N/A,FALSE,"Summary";#N/A,#N/A,FALSE,"DCF";#N/A,#N/A,FALSE,"Valuation";#N/A,#N/A,FALSE,"WACC";#N/A,#N/A,FALSE,"UBVH";#N/A,#N/A,FALSE,"Free Cash Flow"}</definedName>
    <definedName name="artajtajea" localSheetId="13" hidden="1">{#N/A,#N/A,FALSE,"Valuation Assumptions";#N/A,#N/A,FALSE,"Summary";#N/A,#N/A,FALSE,"DCF";#N/A,#N/A,FALSE,"Valuation";#N/A,#N/A,FALSE,"WACC";#N/A,#N/A,FALSE,"UBVH";#N/A,#N/A,FALSE,"Free Cash Flow"}</definedName>
    <definedName name="artajtajea" localSheetId="14" hidden="1">{#N/A,#N/A,FALSE,"Valuation Assumptions";#N/A,#N/A,FALSE,"Summary";#N/A,#N/A,FALSE,"DCF";#N/A,#N/A,FALSE,"Valuation";#N/A,#N/A,FALSE,"WACC";#N/A,#N/A,FALSE,"UBVH";#N/A,#N/A,FALSE,"Free Cash Flow"}</definedName>
    <definedName name="artajtajea" localSheetId="10" hidden="1">{#N/A,#N/A,FALSE,"Valuation Assumptions";#N/A,#N/A,FALSE,"Summary";#N/A,#N/A,FALSE,"DCF";#N/A,#N/A,FALSE,"Valuation";#N/A,#N/A,FALSE,"WACC";#N/A,#N/A,FALSE,"UBVH";#N/A,#N/A,FALSE,"Free Cash Flow"}</definedName>
    <definedName name="artajtajea" localSheetId="11" hidden="1">{#N/A,#N/A,FALSE,"Valuation Assumptions";#N/A,#N/A,FALSE,"Summary";#N/A,#N/A,FALSE,"DCF";#N/A,#N/A,FALSE,"Valuation";#N/A,#N/A,FALSE,"WACC";#N/A,#N/A,FALSE,"UBVH";#N/A,#N/A,FALSE,"Free Cash Flow"}</definedName>
    <definedName name="artajtajea" localSheetId="24" hidden="1">{#N/A,#N/A,FALSE,"Valuation Assumptions";#N/A,#N/A,FALSE,"Summary";#N/A,#N/A,FALSE,"DCF";#N/A,#N/A,FALSE,"Valuation";#N/A,#N/A,FALSE,"WACC";#N/A,#N/A,FALSE,"UBVH";#N/A,#N/A,FALSE,"Free Cash Flow"}</definedName>
    <definedName name="artajtajea" localSheetId="25" hidden="1">{#N/A,#N/A,FALSE,"Valuation Assumptions";#N/A,#N/A,FALSE,"Summary";#N/A,#N/A,FALSE,"DCF";#N/A,#N/A,FALSE,"Valuation";#N/A,#N/A,FALSE,"WACC";#N/A,#N/A,FALSE,"UBVH";#N/A,#N/A,FALSE,"Free Cash Flow"}</definedName>
    <definedName name="artajtajea" localSheetId="26" hidden="1">{#N/A,#N/A,FALSE,"Valuation Assumptions";#N/A,#N/A,FALSE,"Summary";#N/A,#N/A,FALSE,"DCF";#N/A,#N/A,FALSE,"Valuation";#N/A,#N/A,FALSE,"WACC";#N/A,#N/A,FALSE,"UBVH";#N/A,#N/A,FALSE,"Free Cash Flow"}</definedName>
    <definedName name="artajtajea" localSheetId="8" hidden="1">{#N/A,#N/A,FALSE,"Valuation Assumptions";#N/A,#N/A,FALSE,"Summary";#N/A,#N/A,FALSE,"DCF";#N/A,#N/A,FALSE,"Valuation";#N/A,#N/A,FALSE,"WACC";#N/A,#N/A,FALSE,"UBVH";#N/A,#N/A,FALSE,"Free Cash Flow"}</definedName>
    <definedName name="artajtajea" localSheetId="9" hidden="1">{#N/A,#N/A,FALSE,"Valuation Assumptions";#N/A,#N/A,FALSE,"Summary";#N/A,#N/A,FALSE,"DCF";#N/A,#N/A,FALSE,"Valuation";#N/A,#N/A,FALSE,"WACC";#N/A,#N/A,FALSE,"UBVH";#N/A,#N/A,FALSE,"Free Cash Flow"}</definedName>
    <definedName name="artajtajea" localSheetId="0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2" hidden="1">{#N/A,#N/A,FALSE,"INPUTS";#N/A,#N/A,FALSE,"PROFORMA BSHEET";#N/A,#N/A,FALSE,"COMBINED";#N/A,#N/A,FALSE,"HIGH YIELD";#N/A,#N/A,FALSE,"COMB_GRAPHS"}</definedName>
    <definedName name="artjawrja" localSheetId="3" hidden="1">{#N/A,#N/A,FALSE,"INPUTS";#N/A,#N/A,FALSE,"PROFORMA BSHEET";#N/A,#N/A,FALSE,"COMBINED";#N/A,#N/A,FALSE,"HIGH YIELD";#N/A,#N/A,FALSE,"COMB_GRAPHS"}</definedName>
    <definedName name="artjawrja" localSheetId="4" hidden="1">{#N/A,#N/A,FALSE,"INPUTS";#N/A,#N/A,FALSE,"PROFORMA BSHEET";#N/A,#N/A,FALSE,"COMBINED";#N/A,#N/A,FALSE,"HIGH YIELD";#N/A,#N/A,FALSE,"COMB_GRAPHS"}</definedName>
    <definedName name="artjawrja" localSheetId="15" hidden="1">{#N/A,#N/A,FALSE,"INPUTS";#N/A,#N/A,FALSE,"PROFORMA BSHEET";#N/A,#N/A,FALSE,"COMBINED";#N/A,#N/A,FALSE,"HIGH YIELD";#N/A,#N/A,FALSE,"COMB_GRAPHS"}</definedName>
    <definedName name="artjawrja" localSheetId="16" hidden="1">{#N/A,#N/A,FALSE,"INPUTS";#N/A,#N/A,FALSE,"PROFORMA BSHEET";#N/A,#N/A,FALSE,"COMBINED";#N/A,#N/A,FALSE,"HIGH YIELD";#N/A,#N/A,FALSE,"COMB_GRAPHS"}</definedName>
    <definedName name="artjawrja" localSheetId="17" hidden="1">{#N/A,#N/A,FALSE,"INPUTS";#N/A,#N/A,FALSE,"PROFORMA BSHEET";#N/A,#N/A,FALSE,"COMBINED";#N/A,#N/A,FALSE,"HIGH YIELD";#N/A,#N/A,FALSE,"COMB_GRAPHS"}</definedName>
    <definedName name="artjawrja" localSheetId="18" hidden="1">{#N/A,#N/A,FALSE,"INPUTS";#N/A,#N/A,FALSE,"PROFORMA BSHEET";#N/A,#N/A,FALSE,"COMBINED";#N/A,#N/A,FALSE,"HIGH YIELD";#N/A,#N/A,FALSE,"COMB_GRAPHS"}</definedName>
    <definedName name="artjawrja" localSheetId="19" hidden="1">{#N/A,#N/A,FALSE,"INPUTS";#N/A,#N/A,FALSE,"PROFORMA BSHEET";#N/A,#N/A,FALSE,"COMBINED";#N/A,#N/A,FALSE,"HIGH YIELD";#N/A,#N/A,FALSE,"COMB_GRAPHS"}</definedName>
    <definedName name="artjawrja" localSheetId="20" hidden="1">{#N/A,#N/A,FALSE,"INPUTS";#N/A,#N/A,FALSE,"PROFORMA BSHEET";#N/A,#N/A,FALSE,"COMBINED";#N/A,#N/A,FALSE,"HIGH YIELD";#N/A,#N/A,FALSE,"COMB_GRAPHS"}</definedName>
    <definedName name="artjawrja" localSheetId="21" hidden="1">{#N/A,#N/A,FALSE,"INPUTS";#N/A,#N/A,FALSE,"PROFORMA BSHEET";#N/A,#N/A,FALSE,"COMBINED";#N/A,#N/A,FALSE,"HIGH YIELD";#N/A,#N/A,FALSE,"COMB_GRAPHS"}</definedName>
    <definedName name="artjawrja" localSheetId="23" hidden="1">{#N/A,#N/A,FALSE,"INPUTS";#N/A,#N/A,FALSE,"PROFORMA BSHEET";#N/A,#N/A,FALSE,"COMBINED";#N/A,#N/A,FALSE,"HIGH YIELD";#N/A,#N/A,FALSE,"COMB_GRAPHS"}</definedName>
    <definedName name="artjawrja" localSheetId="5" hidden="1">{#N/A,#N/A,FALSE,"INPUTS";#N/A,#N/A,FALSE,"PROFORMA BSHEET";#N/A,#N/A,FALSE,"COMBINED";#N/A,#N/A,FALSE,"HIGH YIELD";#N/A,#N/A,FALSE,"COMB_GRAPHS"}</definedName>
    <definedName name="artjawrja" localSheetId="6" hidden="1">{#N/A,#N/A,FALSE,"INPUTS";#N/A,#N/A,FALSE,"PROFORMA BSHEET";#N/A,#N/A,FALSE,"COMBINED";#N/A,#N/A,FALSE,"HIGH YIELD";#N/A,#N/A,FALSE,"COMB_GRAPHS"}</definedName>
    <definedName name="artjawrja" localSheetId="7" hidden="1">{#N/A,#N/A,FALSE,"INPUTS";#N/A,#N/A,FALSE,"PROFORMA BSHEET";#N/A,#N/A,FALSE,"COMBINED";#N/A,#N/A,FALSE,"HIGH YIELD";#N/A,#N/A,FALSE,"COMB_GRAPHS"}</definedName>
    <definedName name="artjawrja" localSheetId="12" hidden="1">{#N/A,#N/A,FALSE,"INPUTS";#N/A,#N/A,FALSE,"PROFORMA BSHEET";#N/A,#N/A,FALSE,"COMBINED";#N/A,#N/A,FALSE,"HIGH YIELD";#N/A,#N/A,FALSE,"COMB_GRAPHS"}</definedName>
    <definedName name="artjawrja" localSheetId="13" hidden="1">{#N/A,#N/A,FALSE,"INPUTS";#N/A,#N/A,FALSE,"PROFORMA BSHEET";#N/A,#N/A,FALSE,"COMBINED";#N/A,#N/A,FALSE,"HIGH YIELD";#N/A,#N/A,FALSE,"COMB_GRAPHS"}</definedName>
    <definedName name="artjawrja" localSheetId="14" hidden="1">{#N/A,#N/A,FALSE,"INPUTS";#N/A,#N/A,FALSE,"PROFORMA BSHEET";#N/A,#N/A,FALSE,"COMBINED";#N/A,#N/A,FALSE,"HIGH YIELD";#N/A,#N/A,FALSE,"COMB_GRAPHS"}</definedName>
    <definedName name="artjawrja" localSheetId="10" hidden="1">{#N/A,#N/A,FALSE,"INPUTS";#N/A,#N/A,FALSE,"PROFORMA BSHEET";#N/A,#N/A,FALSE,"COMBINED";#N/A,#N/A,FALSE,"HIGH YIELD";#N/A,#N/A,FALSE,"COMB_GRAPHS"}</definedName>
    <definedName name="artjawrja" localSheetId="11" hidden="1">{#N/A,#N/A,FALSE,"INPUTS";#N/A,#N/A,FALSE,"PROFORMA BSHEET";#N/A,#N/A,FALSE,"COMBINED";#N/A,#N/A,FALSE,"HIGH YIELD";#N/A,#N/A,FALSE,"COMB_GRAPHS"}</definedName>
    <definedName name="artjawrja" localSheetId="24" hidden="1">{#N/A,#N/A,FALSE,"INPUTS";#N/A,#N/A,FALSE,"PROFORMA BSHEET";#N/A,#N/A,FALSE,"COMBINED";#N/A,#N/A,FALSE,"HIGH YIELD";#N/A,#N/A,FALSE,"COMB_GRAPHS"}</definedName>
    <definedName name="artjawrja" localSheetId="25" hidden="1">{#N/A,#N/A,FALSE,"INPUTS";#N/A,#N/A,FALSE,"PROFORMA BSHEET";#N/A,#N/A,FALSE,"COMBINED";#N/A,#N/A,FALSE,"HIGH YIELD";#N/A,#N/A,FALSE,"COMB_GRAPHS"}</definedName>
    <definedName name="artjawrja" localSheetId="26" hidden="1">{#N/A,#N/A,FALSE,"INPUTS";#N/A,#N/A,FALSE,"PROFORMA BSHEET";#N/A,#N/A,FALSE,"COMBINED";#N/A,#N/A,FALSE,"HIGH YIELD";#N/A,#N/A,FALSE,"COMB_GRAPHS"}</definedName>
    <definedName name="artjawrja" localSheetId="8" hidden="1">{#N/A,#N/A,FALSE,"INPUTS";#N/A,#N/A,FALSE,"PROFORMA BSHEET";#N/A,#N/A,FALSE,"COMBINED";#N/A,#N/A,FALSE,"HIGH YIELD";#N/A,#N/A,FALSE,"COMB_GRAPHS"}</definedName>
    <definedName name="artjawrja" localSheetId="9" hidden="1">{#N/A,#N/A,FALSE,"INPUTS";#N/A,#N/A,FALSE,"PROFORMA BSHEET";#N/A,#N/A,FALSE,"COMBINED";#N/A,#N/A,FALSE,"HIGH YIELD";#N/A,#N/A,FALSE,"COMB_GRAPHS"}</definedName>
    <definedName name="artjawrja" localSheetId="0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thsthae" localSheetId="2" hidden="1">{#N/A,#N/A,FALSE,"INPUTS";#N/A,#N/A,FALSE,"PROFORMA BSHEET";#N/A,#N/A,FALSE,"COMBINED";#N/A,#N/A,FALSE,"HIGH YIELD";#N/A,#N/A,FALSE,"COMB_GRAPHS"}</definedName>
    <definedName name="athsthae" localSheetId="3" hidden="1">{#N/A,#N/A,FALSE,"INPUTS";#N/A,#N/A,FALSE,"PROFORMA BSHEET";#N/A,#N/A,FALSE,"COMBINED";#N/A,#N/A,FALSE,"HIGH YIELD";#N/A,#N/A,FALSE,"COMB_GRAPHS"}</definedName>
    <definedName name="athsthae" localSheetId="4" hidden="1">{#N/A,#N/A,FALSE,"INPUTS";#N/A,#N/A,FALSE,"PROFORMA BSHEET";#N/A,#N/A,FALSE,"COMBINED";#N/A,#N/A,FALSE,"HIGH YIELD";#N/A,#N/A,FALSE,"COMB_GRAPHS"}</definedName>
    <definedName name="athsthae" localSheetId="15" hidden="1">{#N/A,#N/A,FALSE,"INPUTS";#N/A,#N/A,FALSE,"PROFORMA BSHEET";#N/A,#N/A,FALSE,"COMBINED";#N/A,#N/A,FALSE,"HIGH YIELD";#N/A,#N/A,FALSE,"COMB_GRAPHS"}</definedName>
    <definedName name="athsthae" localSheetId="16" hidden="1">{#N/A,#N/A,FALSE,"INPUTS";#N/A,#N/A,FALSE,"PROFORMA BSHEET";#N/A,#N/A,FALSE,"COMBINED";#N/A,#N/A,FALSE,"HIGH YIELD";#N/A,#N/A,FALSE,"COMB_GRAPHS"}</definedName>
    <definedName name="athsthae" localSheetId="17" hidden="1">{#N/A,#N/A,FALSE,"INPUTS";#N/A,#N/A,FALSE,"PROFORMA BSHEET";#N/A,#N/A,FALSE,"COMBINED";#N/A,#N/A,FALSE,"HIGH YIELD";#N/A,#N/A,FALSE,"COMB_GRAPHS"}</definedName>
    <definedName name="athsthae" localSheetId="18" hidden="1">{#N/A,#N/A,FALSE,"INPUTS";#N/A,#N/A,FALSE,"PROFORMA BSHEET";#N/A,#N/A,FALSE,"COMBINED";#N/A,#N/A,FALSE,"HIGH YIELD";#N/A,#N/A,FALSE,"COMB_GRAPHS"}</definedName>
    <definedName name="athsthae" localSheetId="19" hidden="1">{#N/A,#N/A,FALSE,"INPUTS";#N/A,#N/A,FALSE,"PROFORMA BSHEET";#N/A,#N/A,FALSE,"COMBINED";#N/A,#N/A,FALSE,"HIGH YIELD";#N/A,#N/A,FALSE,"COMB_GRAPHS"}</definedName>
    <definedName name="athsthae" localSheetId="20" hidden="1">{#N/A,#N/A,FALSE,"INPUTS";#N/A,#N/A,FALSE,"PROFORMA BSHEET";#N/A,#N/A,FALSE,"COMBINED";#N/A,#N/A,FALSE,"HIGH YIELD";#N/A,#N/A,FALSE,"COMB_GRAPHS"}</definedName>
    <definedName name="athsthae" localSheetId="21" hidden="1">{#N/A,#N/A,FALSE,"INPUTS";#N/A,#N/A,FALSE,"PROFORMA BSHEET";#N/A,#N/A,FALSE,"COMBINED";#N/A,#N/A,FALSE,"HIGH YIELD";#N/A,#N/A,FALSE,"COMB_GRAPHS"}</definedName>
    <definedName name="athsthae" localSheetId="23" hidden="1">{#N/A,#N/A,FALSE,"INPUTS";#N/A,#N/A,FALSE,"PROFORMA BSHEET";#N/A,#N/A,FALSE,"COMBINED";#N/A,#N/A,FALSE,"HIGH YIELD";#N/A,#N/A,FALSE,"COMB_GRAPHS"}</definedName>
    <definedName name="athsthae" localSheetId="5" hidden="1">{#N/A,#N/A,FALSE,"INPUTS";#N/A,#N/A,FALSE,"PROFORMA BSHEET";#N/A,#N/A,FALSE,"COMBINED";#N/A,#N/A,FALSE,"HIGH YIELD";#N/A,#N/A,FALSE,"COMB_GRAPHS"}</definedName>
    <definedName name="athsthae" localSheetId="6" hidden="1">{#N/A,#N/A,FALSE,"INPUTS";#N/A,#N/A,FALSE,"PROFORMA BSHEET";#N/A,#N/A,FALSE,"COMBINED";#N/A,#N/A,FALSE,"HIGH YIELD";#N/A,#N/A,FALSE,"COMB_GRAPHS"}</definedName>
    <definedName name="athsthae" localSheetId="7" hidden="1">{#N/A,#N/A,FALSE,"INPUTS";#N/A,#N/A,FALSE,"PROFORMA BSHEET";#N/A,#N/A,FALSE,"COMBINED";#N/A,#N/A,FALSE,"HIGH YIELD";#N/A,#N/A,FALSE,"COMB_GRAPHS"}</definedName>
    <definedName name="athsthae" localSheetId="12" hidden="1">{#N/A,#N/A,FALSE,"INPUTS";#N/A,#N/A,FALSE,"PROFORMA BSHEET";#N/A,#N/A,FALSE,"COMBINED";#N/A,#N/A,FALSE,"HIGH YIELD";#N/A,#N/A,FALSE,"COMB_GRAPHS"}</definedName>
    <definedName name="athsthae" localSheetId="13" hidden="1">{#N/A,#N/A,FALSE,"INPUTS";#N/A,#N/A,FALSE,"PROFORMA BSHEET";#N/A,#N/A,FALSE,"COMBINED";#N/A,#N/A,FALSE,"HIGH YIELD";#N/A,#N/A,FALSE,"COMB_GRAPHS"}</definedName>
    <definedName name="athsthae" localSheetId="14" hidden="1">{#N/A,#N/A,FALSE,"INPUTS";#N/A,#N/A,FALSE,"PROFORMA BSHEET";#N/A,#N/A,FALSE,"COMBINED";#N/A,#N/A,FALSE,"HIGH YIELD";#N/A,#N/A,FALSE,"COMB_GRAPHS"}</definedName>
    <definedName name="athsthae" localSheetId="10" hidden="1">{#N/A,#N/A,FALSE,"INPUTS";#N/A,#N/A,FALSE,"PROFORMA BSHEET";#N/A,#N/A,FALSE,"COMBINED";#N/A,#N/A,FALSE,"HIGH YIELD";#N/A,#N/A,FALSE,"COMB_GRAPHS"}</definedName>
    <definedName name="athsthae" localSheetId="11" hidden="1">{#N/A,#N/A,FALSE,"INPUTS";#N/A,#N/A,FALSE,"PROFORMA BSHEET";#N/A,#N/A,FALSE,"COMBINED";#N/A,#N/A,FALSE,"HIGH YIELD";#N/A,#N/A,FALSE,"COMB_GRAPHS"}</definedName>
    <definedName name="athsthae" localSheetId="24" hidden="1">{#N/A,#N/A,FALSE,"INPUTS";#N/A,#N/A,FALSE,"PROFORMA BSHEET";#N/A,#N/A,FALSE,"COMBINED";#N/A,#N/A,FALSE,"HIGH YIELD";#N/A,#N/A,FALSE,"COMB_GRAPHS"}</definedName>
    <definedName name="athsthae" localSheetId="25" hidden="1">{#N/A,#N/A,FALSE,"INPUTS";#N/A,#N/A,FALSE,"PROFORMA BSHEET";#N/A,#N/A,FALSE,"COMBINED";#N/A,#N/A,FALSE,"HIGH YIELD";#N/A,#N/A,FALSE,"COMB_GRAPHS"}</definedName>
    <definedName name="athsthae" localSheetId="26" hidden="1">{#N/A,#N/A,FALSE,"INPUTS";#N/A,#N/A,FALSE,"PROFORMA BSHEET";#N/A,#N/A,FALSE,"COMBINED";#N/A,#N/A,FALSE,"HIGH YIELD";#N/A,#N/A,FALSE,"COMB_GRAPHS"}</definedName>
    <definedName name="athsthae" localSheetId="8" hidden="1">{#N/A,#N/A,FALSE,"INPUTS";#N/A,#N/A,FALSE,"PROFORMA BSHEET";#N/A,#N/A,FALSE,"COMBINED";#N/A,#N/A,FALSE,"HIGH YIELD";#N/A,#N/A,FALSE,"COMB_GRAPHS"}</definedName>
    <definedName name="athsthae" localSheetId="9" hidden="1">{#N/A,#N/A,FALSE,"INPUTS";#N/A,#N/A,FALSE,"PROFORMA BSHEET";#N/A,#N/A,FALSE,"COMBINED";#N/A,#N/A,FALSE,"HIGH YIELD";#N/A,#N/A,FALSE,"COMB_GRAPHS"}</definedName>
    <definedName name="athsthae" localSheetId="0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2" hidden="1">{#N/A,#N/A,FALSE,"Valuation Assumptions";#N/A,#N/A,FALSE,"Summary";#N/A,#N/A,FALSE,"DCF";#N/A,#N/A,FALSE,"Valuation";#N/A,#N/A,FALSE,"WACC";#N/A,#N/A,FALSE,"UBVH";#N/A,#N/A,FALSE,"Free Cash Flow"}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localSheetId="4" hidden="1">{#N/A,#N/A,FALSE,"Valuation Assumptions";#N/A,#N/A,FALSE,"Summary";#N/A,#N/A,FALSE,"DCF";#N/A,#N/A,FALSE,"Valuation";#N/A,#N/A,FALSE,"WACC";#N/A,#N/A,FALSE,"UBVH";#N/A,#N/A,FALSE,"Free Cash Flow"}</definedName>
    <definedName name="atjwerja" localSheetId="15" hidden="1">{#N/A,#N/A,FALSE,"Valuation Assumptions";#N/A,#N/A,FALSE,"Summary";#N/A,#N/A,FALSE,"DCF";#N/A,#N/A,FALSE,"Valuation";#N/A,#N/A,FALSE,"WACC";#N/A,#N/A,FALSE,"UBVH";#N/A,#N/A,FALSE,"Free Cash Flow"}</definedName>
    <definedName name="atjwerja" localSheetId="16" hidden="1">{#N/A,#N/A,FALSE,"Valuation Assumptions";#N/A,#N/A,FALSE,"Summary";#N/A,#N/A,FALSE,"DCF";#N/A,#N/A,FALSE,"Valuation";#N/A,#N/A,FALSE,"WACC";#N/A,#N/A,FALSE,"UBVH";#N/A,#N/A,FALSE,"Free Cash Flow"}</definedName>
    <definedName name="atjwerja" localSheetId="17" hidden="1">{#N/A,#N/A,FALSE,"Valuation Assumptions";#N/A,#N/A,FALSE,"Summary";#N/A,#N/A,FALSE,"DCF";#N/A,#N/A,FALSE,"Valuation";#N/A,#N/A,FALSE,"WACC";#N/A,#N/A,FALSE,"UBVH";#N/A,#N/A,FALSE,"Free Cash Flow"}</definedName>
    <definedName name="atjwerja" localSheetId="18" hidden="1">{#N/A,#N/A,FALSE,"Valuation Assumptions";#N/A,#N/A,FALSE,"Summary";#N/A,#N/A,FALSE,"DCF";#N/A,#N/A,FALSE,"Valuation";#N/A,#N/A,FALSE,"WACC";#N/A,#N/A,FALSE,"UBVH";#N/A,#N/A,FALSE,"Free Cash Flow"}</definedName>
    <definedName name="atjwerja" localSheetId="19" hidden="1">{#N/A,#N/A,FALSE,"Valuation Assumptions";#N/A,#N/A,FALSE,"Summary";#N/A,#N/A,FALSE,"DCF";#N/A,#N/A,FALSE,"Valuation";#N/A,#N/A,FALSE,"WACC";#N/A,#N/A,FALSE,"UBVH";#N/A,#N/A,FALSE,"Free Cash Flow"}</definedName>
    <definedName name="atjwerja" localSheetId="20" hidden="1">{#N/A,#N/A,FALSE,"Valuation Assumptions";#N/A,#N/A,FALSE,"Summary";#N/A,#N/A,FALSE,"DCF";#N/A,#N/A,FALSE,"Valuation";#N/A,#N/A,FALSE,"WACC";#N/A,#N/A,FALSE,"UBVH";#N/A,#N/A,FALSE,"Free Cash Flow"}</definedName>
    <definedName name="atjwerja" localSheetId="21" hidden="1">{#N/A,#N/A,FALSE,"Valuation Assumptions";#N/A,#N/A,FALSE,"Summary";#N/A,#N/A,FALSE,"DCF";#N/A,#N/A,FALSE,"Valuation";#N/A,#N/A,FALSE,"WACC";#N/A,#N/A,FALSE,"UBVH";#N/A,#N/A,FALSE,"Free Cash Flow"}</definedName>
    <definedName name="atjwerja" localSheetId="23" hidden="1">{#N/A,#N/A,FALSE,"Valuation Assumptions";#N/A,#N/A,FALSE,"Summary";#N/A,#N/A,FALSE,"DCF";#N/A,#N/A,FALSE,"Valuation";#N/A,#N/A,FALSE,"WACC";#N/A,#N/A,FALSE,"UBVH";#N/A,#N/A,FALSE,"Free Cash Flow"}</definedName>
    <definedName name="atjwerja" localSheetId="5" hidden="1">{#N/A,#N/A,FALSE,"Valuation Assumptions";#N/A,#N/A,FALSE,"Summary";#N/A,#N/A,FALSE,"DCF";#N/A,#N/A,FALSE,"Valuation";#N/A,#N/A,FALSE,"WACC";#N/A,#N/A,FALSE,"UBVH";#N/A,#N/A,FALSE,"Free Cash Flow"}</definedName>
    <definedName name="atjwerja" localSheetId="6" hidden="1">{#N/A,#N/A,FALSE,"Valuation Assumptions";#N/A,#N/A,FALSE,"Summary";#N/A,#N/A,FALSE,"DCF";#N/A,#N/A,FALSE,"Valuation";#N/A,#N/A,FALSE,"WACC";#N/A,#N/A,FALSE,"UBVH";#N/A,#N/A,FALSE,"Free Cash Flow"}</definedName>
    <definedName name="atjwerja" localSheetId="7" hidden="1">{#N/A,#N/A,FALSE,"Valuation Assumptions";#N/A,#N/A,FALSE,"Summary";#N/A,#N/A,FALSE,"DCF";#N/A,#N/A,FALSE,"Valuation";#N/A,#N/A,FALSE,"WACC";#N/A,#N/A,FALSE,"UBVH";#N/A,#N/A,FALSE,"Free Cash Flow"}</definedName>
    <definedName name="atjwerja" localSheetId="12" hidden="1">{#N/A,#N/A,FALSE,"Valuation Assumptions";#N/A,#N/A,FALSE,"Summary";#N/A,#N/A,FALSE,"DCF";#N/A,#N/A,FALSE,"Valuation";#N/A,#N/A,FALSE,"WACC";#N/A,#N/A,FALSE,"UBVH";#N/A,#N/A,FALSE,"Free Cash Flow"}</definedName>
    <definedName name="atjwerja" localSheetId="13" hidden="1">{#N/A,#N/A,FALSE,"Valuation Assumptions";#N/A,#N/A,FALSE,"Summary";#N/A,#N/A,FALSE,"DCF";#N/A,#N/A,FALSE,"Valuation";#N/A,#N/A,FALSE,"WACC";#N/A,#N/A,FALSE,"UBVH";#N/A,#N/A,FALSE,"Free Cash Flow"}</definedName>
    <definedName name="atjwerja" localSheetId="14" hidden="1">{#N/A,#N/A,FALSE,"Valuation Assumptions";#N/A,#N/A,FALSE,"Summary";#N/A,#N/A,FALSE,"DCF";#N/A,#N/A,FALSE,"Valuation";#N/A,#N/A,FALSE,"WACC";#N/A,#N/A,FALSE,"UBVH";#N/A,#N/A,FALSE,"Free Cash Flow"}</definedName>
    <definedName name="atjwerja" localSheetId="10" hidden="1">{#N/A,#N/A,FALSE,"Valuation Assumptions";#N/A,#N/A,FALSE,"Summary";#N/A,#N/A,FALSE,"DCF";#N/A,#N/A,FALSE,"Valuation";#N/A,#N/A,FALSE,"WACC";#N/A,#N/A,FALSE,"UBVH";#N/A,#N/A,FALSE,"Free Cash Flow"}</definedName>
    <definedName name="atjwerja" localSheetId="11" hidden="1">{#N/A,#N/A,FALSE,"Valuation Assumptions";#N/A,#N/A,FALSE,"Summary";#N/A,#N/A,FALSE,"DCF";#N/A,#N/A,FALSE,"Valuation";#N/A,#N/A,FALSE,"WACC";#N/A,#N/A,FALSE,"UBVH";#N/A,#N/A,FALSE,"Free Cash Flow"}</definedName>
    <definedName name="atjwerja" localSheetId="24" hidden="1">{#N/A,#N/A,FALSE,"Valuation Assumptions";#N/A,#N/A,FALSE,"Summary";#N/A,#N/A,FALSE,"DCF";#N/A,#N/A,FALSE,"Valuation";#N/A,#N/A,FALSE,"WACC";#N/A,#N/A,FALSE,"UBVH";#N/A,#N/A,FALSE,"Free Cash Flow"}</definedName>
    <definedName name="atjwerja" localSheetId="25" hidden="1">{#N/A,#N/A,FALSE,"Valuation Assumptions";#N/A,#N/A,FALSE,"Summary";#N/A,#N/A,FALSE,"DCF";#N/A,#N/A,FALSE,"Valuation";#N/A,#N/A,FALSE,"WACC";#N/A,#N/A,FALSE,"UBVH";#N/A,#N/A,FALSE,"Free Cash Flow"}</definedName>
    <definedName name="atjwerja" localSheetId="26" hidden="1">{#N/A,#N/A,FALSE,"Valuation Assumptions";#N/A,#N/A,FALSE,"Summary";#N/A,#N/A,FALSE,"DCF";#N/A,#N/A,FALSE,"Valuation";#N/A,#N/A,FALSE,"WACC";#N/A,#N/A,FALSE,"UBVH";#N/A,#N/A,FALSE,"Free Cash Flow"}</definedName>
    <definedName name="atjwerja" localSheetId="8" hidden="1">{#N/A,#N/A,FALSE,"Valuation Assumptions";#N/A,#N/A,FALSE,"Summary";#N/A,#N/A,FALSE,"DCF";#N/A,#N/A,FALSE,"Valuation";#N/A,#N/A,FALSE,"WACC";#N/A,#N/A,FALSE,"UBVH";#N/A,#N/A,FALSE,"Free Cash Flow"}</definedName>
    <definedName name="atjwerja" localSheetId="9" hidden="1">{#N/A,#N/A,FALSE,"Valuation Assumptions";#N/A,#N/A,FALSE,"Summary";#N/A,#N/A,FALSE,"DCF";#N/A,#N/A,FALSE,"Valuation";#N/A,#N/A,FALSE,"WACC";#N/A,#N/A,FALSE,"UBVH";#N/A,#N/A,FALSE,"Free Cash Flow"}</definedName>
    <definedName name="atjwerja" localSheetId="0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utoManualTax" localSheetId="3" hidden="1">#REF!</definedName>
    <definedName name="AutoManualTax" hidden="1">[5]Specs!$G$57</definedName>
    <definedName name="BadwillOK" localSheetId="3" hidden="1">#REF!</definedName>
    <definedName name="BadwillOK" hidden="1">[5]Specs!$E$17</definedName>
    <definedName name="BalDepr01" localSheetId="3" hidden="1">#REF!</definedName>
    <definedName name="BalDepr01" hidden="1">[5]Specs!$K$29</definedName>
    <definedName name="BalDepr02" localSheetId="3" hidden="1">#REF!</definedName>
    <definedName name="BalDepr02" hidden="1">[5]Specs!$K$30</definedName>
    <definedName name="BalDepr03" localSheetId="3" hidden="1">#REF!</definedName>
    <definedName name="BalDepr03" hidden="1">[5]Specs!$K$31</definedName>
    <definedName name="BalDepr04" localSheetId="3" hidden="1">#REF!</definedName>
    <definedName name="BalDepr04" hidden="1">[5]Specs!$K$32</definedName>
    <definedName name="BalDepr05" localSheetId="3" hidden="1">#REF!</definedName>
    <definedName name="BalDepr05" hidden="1">[5]Specs!$K$33</definedName>
    <definedName name="BalDepr06" localSheetId="3" hidden="1">#REF!</definedName>
    <definedName name="BalDepr06" hidden="1">[5]Specs!$K$34</definedName>
    <definedName name="BalDepr07" localSheetId="3" hidden="1">#REF!</definedName>
    <definedName name="BalDepr07" hidden="1">[5]Specs!$K$35</definedName>
    <definedName name="BalDepr08" localSheetId="3" hidden="1">#REF!</definedName>
    <definedName name="BalDepr08" hidden="1">[5]Specs!$K$36</definedName>
    <definedName name="BalDepr09" localSheetId="3" hidden="1">#REF!</definedName>
    <definedName name="BalDepr09" hidden="1">[5]Specs!$K$37</definedName>
    <definedName name="BalDepr10" localSheetId="3" hidden="1">#REF!</definedName>
    <definedName name="BalDepr10" hidden="1">[5]Specs!$K$38</definedName>
    <definedName name="BalDepr11" localSheetId="3" hidden="1">#REF!</definedName>
    <definedName name="BalDepr11" hidden="1">[5]Specs!$K$39</definedName>
    <definedName name="BalDepr12" localSheetId="3" hidden="1">#REF!</definedName>
    <definedName name="BalDepr12" hidden="1">[5]Specs!$K$40</definedName>
    <definedName name="BalDeprDD" localSheetId="3" hidden="1">#REF!</definedName>
    <definedName name="BalDeprDD" hidden="1">[5]Specs!$J$2:$J$4</definedName>
    <definedName name="BalCheck" localSheetId="3" hidden="1">#REF!</definedName>
    <definedName name="BalCheck" hidden="1">[5]Specs!$G$18</definedName>
    <definedName name="BMGHIndex" hidden="1">"O"</definedName>
    <definedName name="březen">[3]R4_DPS!$H$371:$H$683</definedName>
    <definedName name="březen_exhal">[3]R4_DPS!$H$718:$H$723</definedName>
    <definedName name="březen_GO">[3]R4_DPS!$H$708:$H$716</definedName>
    <definedName name="březen_mt_KU">[3]R4_DPS!$H$760:$H$761</definedName>
    <definedName name="březen_mt_N">[3]R4_DPS!$H$740:$H$754</definedName>
    <definedName name="březen_mt_V">[3]R4_DPS!$H$729:$H$736</definedName>
    <definedName name="březen_mt_VN_OJ">[3]R4_DPS!$H$764:$H$765</definedName>
    <definedName name="březen_tj">[3]R4_DPS!$H$770:$H$774</definedName>
    <definedName name="CalculatedDepreciation" localSheetId="3" hidden="1">#REF!</definedName>
    <definedName name="CalculatedDepreciation" hidden="1">[5]Specs!$I$33</definedName>
    <definedName name="CalculatedTax1" localSheetId="3" hidden="1">#REF!</definedName>
    <definedName name="CalculatedTax1" hidden="1">[5]Calculations!$G$975:$DD$975</definedName>
    <definedName name="CalculatedTax2" localSheetId="3" hidden="1">#REF!</definedName>
    <definedName name="CalculatedTax2" hidden="1">[5]Calculations!$G$976:$DD$976</definedName>
    <definedName name="CalculatedTax3" localSheetId="3" hidden="1">#REF!</definedName>
    <definedName name="CalculatedTax3" hidden="1">[5]Calculations!$G$977:$DD$977</definedName>
    <definedName name="CalculatedTax4" localSheetId="3" hidden="1">#REF!</definedName>
    <definedName name="CalculatedTax4" hidden="1">[5]Calculations!$G$978:$DD$978</definedName>
    <definedName name="CIQWBGuid" hidden="1">"5c35587f-ffb1-4021-9939-7be24d8ba91e"</definedName>
    <definedName name="ColHeaders" localSheetId="3" hidden="1">#REF!</definedName>
    <definedName name="ColHeaders" hidden="1">[5]Calculations!$G$16:$DD$16</definedName>
    <definedName name="Cwvu.GREY_ALL." localSheetId="3" hidden="1">#REF!</definedName>
    <definedName name="Cwvu.GREY_ALL." localSheetId="4" hidden="1">#REF!</definedName>
    <definedName name="Cwvu.GREY_ALL." localSheetId="19" hidden="1">#REF!</definedName>
    <definedName name="Cwvu.GREY_ALL." localSheetId="23" hidden="1">#REF!</definedName>
    <definedName name="Cwvu.GREY_ALL." localSheetId="5" hidden="1">#REF!</definedName>
    <definedName name="Cwvu.GREY_ALL." localSheetId="13" hidden="1">#REF!</definedName>
    <definedName name="Cwvu.GREY_ALL." localSheetId="14" hidden="1">#REF!</definedName>
    <definedName name="Cwvu.GREY_ALL." localSheetId="11" hidden="1">#REF!</definedName>
    <definedName name="Cwvu.GREY_ALL." localSheetId="8" hidden="1">#REF!</definedName>
    <definedName name="Cwvu.GREY_ALL." localSheetId="9" hidden="1">#REF!</definedName>
    <definedName name="Cwvu.GREY_ALL." localSheetId="0" hidden="1">#REF!</definedName>
    <definedName name="Cwvu.GREY_ALL." hidden="1">#REF!</definedName>
    <definedName name="Částka_půjčky">#REF!</definedName>
    <definedName name="červen">[3]R4_DPS!$K$371:$K$683</definedName>
    <definedName name="červen_exhal">[3]R4_DPS!$K$718:$K$723</definedName>
    <definedName name="červen_GO">[3]R4_DPS!$K$708:$K$716</definedName>
    <definedName name="červen_mt_KU">[3]R4_DPS!$K$760:$K$761</definedName>
    <definedName name="červen_mt_N">[3]R4_DPS!$K$740:$K$754</definedName>
    <definedName name="červen_mt_V">[3]R4_DPS!$K$729:$K$736</definedName>
    <definedName name="červen_mt_VN_OJ">[3]R4_DPS!$K$764:$K$765</definedName>
    <definedName name="červen_tj">[3]R4_DPS!$K$770:$K$774</definedName>
    <definedName name="červenec">[3]R4_DPS!$L$371:$L$683</definedName>
    <definedName name="červenec_exhal">[3]R4_DPS!$L$718:$L$723</definedName>
    <definedName name="červenec_GO">[3]R4_DPS!$L$708:$L$716</definedName>
    <definedName name="červenec_mt_KU">[3]R4_DPS!$L$760:$L$761</definedName>
    <definedName name="červenec_mt_N">[3]R4_DPS!$L$740:$L$754</definedName>
    <definedName name="červenec_mt_V">[3]R4_DPS!$L$729:$L$736</definedName>
    <definedName name="červenec_mt_VN_OJ">[3]R4_DPS!$L$764:$L$765</definedName>
    <definedName name="červenec_tj">[3]R4_DPS!$L$770:$L$774</definedName>
    <definedName name="d" localSheetId="2" hidden="1">{"'List1'!$A$1:$I$56"}</definedName>
    <definedName name="d" localSheetId="3" hidden="1">{"'List1'!$A$1:$I$56"}</definedName>
    <definedName name="d" localSheetId="4" hidden="1">{"'List1'!$A$1:$I$56"}</definedName>
    <definedName name="d" localSheetId="15" hidden="1">{"'List1'!$A$1:$I$56"}</definedName>
    <definedName name="d" localSheetId="16" hidden="1">{"'List1'!$A$1:$I$56"}</definedName>
    <definedName name="d" localSheetId="19" hidden="1">{"'List1'!$A$1:$I$56"}</definedName>
    <definedName name="d" localSheetId="23" hidden="1">{"'List1'!$A$1:$I$56"}</definedName>
    <definedName name="d" localSheetId="5" hidden="1">{"'List1'!$A$1:$I$56"}</definedName>
    <definedName name="d" localSheetId="6" hidden="1">{"'List1'!$A$1:$I$56"}</definedName>
    <definedName name="d" localSheetId="7" hidden="1">{"'List1'!$A$1:$I$56"}</definedName>
    <definedName name="d" localSheetId="12" hidden="1">{"'List1'!$A$1:$I$56"}</definedName>
    <definedName name="d" localSheetId="13" hidden="1">{"'List1'!$A$1:$I$56"}</definedName>
    <definedName name="d" localSheetId="14" hidden="1">{"'List1'!$A$1:$I$56"}</definedName>
    <definedName name="d" localSheetId="10" hidden="1">{"'List1'!$A$1:$I$56"}</definedName>
    <definedName name="d" localSheetId="11" hidden="1">{"'List1'!$A$1:$I$56"}</definedName>
    <definedName name="d" localSheetId="24" hidden="1">{"'List1'!$A$1:$I$56"}</definedName>
    <definedName name="d" localSheetId="25" hidden="1">{"'List1'!$A$1:$I$56"}</definedName>
    <definedName name="d" localSheetId="26" hidden="1">{"'List1'!$A$1:$I$56"}</definedName>
    <definedName name="d" localSheetId="8" hidden="1">{"'List1'!$A$1:$I$56"}</definedName>
    <definedName name="d" localSheetId="9" hidden="1">{"'List1'!$A$1:$I$56"}</definedName>
    <definedName name="d" localSheetId="0" hidden="1">{"'List1'!$A$1:$I$56"}</definedName>
    <definedName name="d" hidden="1">{"'List1'!$A$1:$I$56"}</definedName>
    <definedName name="datum">#REF!</definedName>
    <definedName name="DCVAAdjust" localSheetId="3" hidden="1">#REF!</definedName>
    <definedName name="DCVAAdjust" hidden="1">[5]Specs!$G$34</definedName>
    <definedName name="DcvaCG" localSheetId="3" hidden="1">#REF!</definedName>
    <definedName name="DcvaCG" hidden="1">[5]Specs!$G$38</definedName>
    <definedName name="DCVAResidual" localSheetId="3" hidden="1">#REF!</definedName>
    <definedName name="DCVAResidual" hidden="1">[5]Specs!$G$35</definedName>
    <definedName name="DemoVersion" localSheetId="3" hidden="1">#REF!</definedName>
    <definedName name="DemoVersion" hidden="1">[5]Specs!$G$1</definedName>
    <definedName name="DetailLevels" localSheetId="3" hidden="1">#REF!</definedName>
    <definedName name="DetailLevels" hidden="1">[5]Specs!$F$4:$F$9</definedName>
    <definedName name="DF_GRID_1">#REF!</definedName>
    <definedName name="DF_NAVPANEL_13">#REF!</definedName>
    <definedName name="DF_NAVPANEL_18">#REF!</definedName>
    <definedName name="dfdfdfd" hidden="1">"46NXWD3ESKLNV79R454BF2I8H"</definedName>
    <definedName name="Disp">#REF!</definedName>
    <definedName name="disp_služby">#REF!</definedName>
    <definedName name="Dluh">#REF!</definedName>
    <definedName name="Dod._tepla">[6]R1!#REF!</definedName>
    <definedName name="Dod.el.en.">[6]R1!#REF!</definedName>
    <definedName name="DontCompound" localSheetId="3" hidden="1">#REF!</definedName>
    <definedName name="DontCompound" hidden="1">[5]Specs!$G$21</definedName>
    <definedName name="DontCompoundPB" localSheetId="3" hidden="1">#REF!</definedName>
    <definedName name="DontCompoundPB" hidden="1">[5]Specs!$G$24</definedName>
    <definedName name="dsds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2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2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2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1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2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2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2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uben">[3]R4_DPS!$I$371:$I$683</definedName>
    <definedName name="duben_exhal">[3]R4_DPS!$I$718:$I$723</definedName>
    <definedName name="duben_GO">[3]R4_DPS!$I$708:$I$716</definedName>
    <definedName name="duben_mt_KU">[3]R4_DPS!$I$760:$I$761</definedName>
    <definedName name="duben_mt_N">[3]R4_DPS!$I$740:$I$754</definedName>
    <definedName name="duben_mt_V">[3]R4_DPS!$I$729:$I$736</definedName>
    <definedName name="duben_mt_VN_OJ">[3]R4_DPS!$I$764:$I$765</definedName>
    <definedName name="duben_tj">[3]R4_DPS!$I$770:$I$774</definedName>
    <definedName name="Edod">[6]R1!#REF!</definedName>
    <definedName name="Ek.pronáj.">[6]R1!#REF!</definedName>
    <definedName name="EMĚ_1">[6]R1!#REF!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"HNPFLeGk0DI4TifayjP7JYdDoXujlSpncHv/p2MZvly6fFIl82jOpwU4dmE7ShVq/n1ZWFcVKVVX3U1uv88d3IF5te5VFE3uyNjl60Xw7jddtWfruvlsUvWufc4dPjN8evX508vhv7chMMGSgJ1v2d3XsHux6AGAn43S/rWV4f7Ty|K79EoTerMrt|WVervG6vOxOljZ5nTfs6L0le8tkX|WJCYh9pFs5rtAE1kfe9IX9PCfL98fdeHr86ffHm2"</definedName>
    <definedName name="EPMWorkbookOptions_4" hidden="1">"7v069kXL7989eb3//Lpy7PXv8/vv7NLktB7c6CHbxd5ndXT|bVrmpK|ebQsys8|Aht8FB0lvxuZk9u9|/juTWP/WSPO7v0fEWeYODs/Io5PnJfPj1/8iCIeRX6v4|e/1/9/1Mzju7fR1Z7p|Nkzc6dvjs|ef30rt7Ozf7Czc3sjt/v/ciPH5AhZTz77/U9On/9ep1/8/i|e/n|d|X4WaPP/faL8v0ciPb/|awrlvXv37|/v799eKPf|3y2ULt4K"</definedName>
    <definedName name="EPMWorkbookOptions_5" hidden="1">"eO/J|Gx3//7uzoOft77DAGHsx/8/kMufNdKIOv8ReQLyvIBIfbp7cPAjkYoQ5uHuvf/vxyn/LzJ0b762hfv0we7OwcGD21u4e/8vt3BvOmrqzf9P9NP/e7jt9/ryi5evf6|vzXEU6Hz66b177xHp7P|/m|WEHp0gmz/7Eet9w6z3xfGL4586ffX1ee|9U8n3/9/Ne0qQkPn0wx9x3zfPfb//6x8i7336/3re|/1f9zjv93/9I777pvnu9MXxD5H"</definedName>
    <definedName name="EPMWorkbookOptions_6" hidden="1">"tHvy/nO2IGsRq9L|Tn/q9fmhM9v97Jvvy1ee//4sfpnY7|H83mwk9QvX24Pd/8t0fcZzf7Fathjju9ZvjNy/Ofogs9/D/5SwnBAl5Tj/8eZyAjJLFpR9ffklLmf9fp83/e6SS1svfvCCS/xDFcnfn/91yaUgScqD59Efu7jfMga||/Kmf/PI7v/9XT1/91JMfpt|7|//yFfWALiEvBl/9iCG/aYb87tdfQf4abPj/8jVkokaH|b77830NMEqSN1"</definedName>
    <definedName name="EPMWorkbookOptions_7" hidden="1">"/8iCohVXbp|f86Mf7fo5Vev3z5w9RK/y9f9yNqhMxGH/z/RP7|38Nyb86||KFawv|XL/yBHCHT7dEIx2||fHP8/P/rTPeN0mT/RzTp0eTTH9GkR5P7P6JJjyZ7//|gyf|LjNjLL3|YNuz|/8tt2MsvQ5ajD37kN33TLPfq7Onx7//lU0pU//5Pf5jM9|n/y5nPp0uHDf2vfsSQP4sM|cNc89198P8dhgzXfsOvfsSQP4sM|dUPkyEP/r/DkF8Na"</definedName>
    <definedName name="EPMWorkbookOptions_8" hidden="1">"8ivfsSQ3zBDfnVy|kNdAn34/24|BDlC9js5fnn6e//|dhn|/|uc980R5v7O3s7O3o/oYejx/xsW|X|Rcnrx5KsXT5|fvfj8h6ii9nb|X66iLFFC/vvqxY|M4zfMfz95|uqnfpgLAXu7/|9mPaYHsRr979ne749FgP|v89o3QImdH9Hge6|PXzx98uXv/SNKfO/Z7o/kQijx3S9f/V6//xtyif6/Tov/99ijL06PX3/16vSHmcna2/t/t0kyJBGe"</definedName>
    <definedName name="EPMWorkbookOptions_9" hidden="1">"e3n66uzLp2cnP2K592kUYBNv9Pju8WpVFtOsJTj28|BT05ygVcslIU6fPc3ajD/2P3xTdQf/|FV|XufN/Mvll6t8eXSelU3||G74Ibc7KfOsBtAvl6|zy9y07H7Mbb9b1W8nVfWWuLNlMprW/S/C9lcznjXX8MuVjO//Af7e/dIcVQAA"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"(GMT+01:00)27.12.2010 20:31:05"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134217734</definedName>
    <definedName name="EV__WBVERSION__" hidden="1">0</definedName>
    <definedName name="f" localSheetId="2" hidden="1">{"'List1'!$A$1:$I$56"}</definedName>
    <definedName name="f" localSheetId="3" hidden="1">{"'List1'!$A$1:$I$56"}</definedName>
    <definedName name="f" localSheetId="4" hidden="1">{"'List1'!$A$1:$I$56"}</definedName>
    <definedName name="f" localSheetId="15" hidden="1">{"'List1'!$A$1:$I$56"}</definedName>
    <definedName name="f" localSheetId="16" hidden="1">{"'List1'!$A$1:$I$56"}</definedName>
    <definedName name="f" localSheetId="19" hidden="1">{"'List1'!$A$1:$I$56"}</definedName>
    <definedName name="f" localSheetId="23" hidden="1">{"'List1'!$A$1:$I$56"}</definedName>
    <definedName name="f" localSheetId="5" hidden="1">{"'List1'!$A$1:$I$56"}</definedName>
    <definedName name="f" localSheetId="6" hidden="1">{"'List1'!$A$1:$I$56"}</definedName>
    <definedName name="f" localSheetId="7" hidden="1">{"'List1'!$A$1:$I$56"}</definedName>
    <definedName name="f" localSheetId="12" hidden="1">{"'List1'!$A$1:$I$56"}</definedName>
    <definedName name="f" localSheetId="13" hidden="1">{"'List1'!$A$1:$I$56"}</definedName>
    <definedName name="f" localSheetId="14" hidden="1">{"'List1'!$A$1:$I$56"}</definedName>
    <definedName name="f" localSheetId="10" hidden="1">{"'List1'!$A$1:$I$56"}</definedName>
    <definedName name="f" localSheetId="11" hidden="1">{"'List1'!$A$1:$I$56"}</definedName>
    <definedName name="f" localSheetId="24" hidden="1">{"'List1'!$A$1:$I$56"}</definedName>
    <definedName name="f" localSheetId="25" hidden="1">{"'List1'!$A$1:$I$56"}</definedName>
    <definedName name="f" localSheetId="26" hidden="1">{"'List1'!$A$1:$I$56"}</definedName>
    <definedName name="f" localSheetId="8" hidden="1">{"'List1'!$A$1:$I$56"}</definedName>
    <definedName name="f" localSheetId="9" hidden="1">{"'List1'!$A$1:$I$56"}</definedName>
    <definedName name="f" localSheetId="0" hidden="1">{"'List1'!$A$1:$I$56"}</definedName>
    <definedName name="f" hidden="1">{"'List1'!$A$1:$I$56"}</definedName>
    <definedName name="FCFEinUse" localSheetId="3" hidden="1">#REF!</definedName>
    <definedName name="FCFEinUse" hidden="1">[5]Specs!$G$45</definedName>
    <definedName name="fdf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2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2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2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1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2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2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2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2" hidden="1">{#N/A,#N/A,FALSE,"A"}</definedName>
    <definedName name="ff" localSheetId="3" hidden="1">{#N/A,#N/A,FALSE,"A"}</definedName>
    <definedName name="ff" localSheetId="4" hidden="1">{#N/A,#N/A,FALSE,"A"}</definedName>
    <definedName name="ff" localSheetId="15" hidden="1">{#N/A,#N/A,FALSE,"A"}</definedName>
    <definedName name="ff" localSheetId="16" hidden="1">{#N/A,#N/A,FALSE,"A"}</definedName>
    <definedName name="ff" localSheetId="17" hidden="1">{#N/A,#N/A,FALSE,"A"}</definedName>
    <definedName name="ff" localSheetId="18" hidden="1">{#N/A,#N/A,FALSE,"A"}</definedName>
    <definedName name="ff" localSheetId="19" hidden="1">{#N/A,#N/A,FALSE,"A"}</definedName>
    <definedName name="ff" localSheetId="20" hidden="1">{#N/A,#N/A,FALSE,"A"}</definedName>
    <definedName name="ff" localSheetId="21" hidden="1">{#N/A,#N/A,FALSE,"A"}</definedName>
    <definedName name="ff" localSheetId="23" hidden="1">{#N/A,#N/A,FALSE,"A"}</definedName>
    <definedName name="ff" localSheetId="5" hidden="1">{#N/A,#N/A,FALSE,"A"}</definedName>
    <definedName name="ff" localSheetId="6" hidden="1">{#N/A,#N/A,FALSE,"A"}</definedName>
    <definedName name="ff" localSheetId="7" hidden="1">{#N/A,#N/A,FALSE,"A"}</definedName>
    <definedName name="ff" localSheetId="12" hidden="1">{#N/A,#N/A,FALSE,"A"}</definedName>
    <definedName name="ff" localSheetId="13" hidden="1">{#N/A,#N/A,FALSE,"A"}</definedName>
    <definedName name="ff" localSheetId="14" hidden="1">{#N/A,#N/A,FALSE,"A"}</definedName>
    <definedName name="ff" localSheetId="10" hidden="1">{#N/A,#N/A,FALSE,"A"}</definedName>
    <definedName name="ff" localSheetId="11" hidden="1">{#N/A,#N/A,FALSE,"A"}</definedName>
    <definedName name="ff" localSheetId="24" hidden="1">{#N/A,#N/A,FALSE,"A"}</definedName>
    <definedName name="ff" localSheetId="25" hidden="1">{#N/A,#N/A,FALSE,"A"}</definedName>
    <definedName name="ff" localSheetId="26" hidden="1">{#N/A,#N/A,FALSE,"A"}</definedName>
    <definedName name="ff" localSheetId="8" hidden="1">{#N/A,#N/A,FALSE,"A"}</definedName>
    <definedName name="ff" localSheetId="9" hidden="1">{#N/A,#N/A,FALSE,"A"}</definedName>
    <definedName name="ff" localSheetId="0" hidden="1">{#N/A,#N/A,FALSE,"A"}</definedName>
    <definedName name="ff" hidden="1">{#N/A,#N/A,FALSE,"A"}</definedName>
    <definedName name="FinYearR" localSheetId="3" hidden="1">#REF!</definedName>
    <definedName name="FinYearR" hidden="1">[5]Specs!$C$17</definedName>
    <definedName name="FinYearR01" localSheetId="3" hidden="1">#REF!</definedName>
    <definedName name="FinYearR01" hidden="1">[5]Specs!$N$48</definedName>
    <definedName name="FinYearR02" localSheetId="3" hidden="1">#REF!</definedName>
    <definedName name="FinYearR02" hidden="1">[5]Specs!$N$49</definedName>
    <definedName name="FinYearR03" localSheetId="3" hidden="1">#REF!</definedName>
    <definedName name="FinYearR03" hidden="1">[5]Specs!$N$50</definedName>
    <definedName name="FinYearR04" localSheetId="3" hidden="1">#REF!</definedName>
    <definedName name="FinYearR04" hidden="1">[5]Specs!$N$51</definedName>
    <definedName name="FinYearR05" localSheetId="3" hidden="1">#REF!</definedName>
    <definedName name="FinYearR05" hidden="1">[5]Specs!$N$52</definedName>
    <definedName name="FinYearR06" localSheetId="3" hidden="1">#REF!</definedName>
    <definedName name="FinYearR06" hidden="1">[5]Specs!$N$53</definedName>
    <definedName name="FinYearRIndex" localSheetId="3" hidden="1">#REF!</definedName>
    <definedName name="FinYearRIndex" hidden="1">[5]Specs!$C$15</definedName>
    <definedName name="FinYearRIndex01" localSheetId="3" hidden="1">#REF!</definedName>
    <definedName name="FinYearRIndex01" hidden="1">[5]Specs!$N$42</definedName>
    <definedName name="FinYearRIndex02" localSheetId="3" hidden="1">#REF!</definedName>
    <definedName name="FinYearRIndex02" hidden="1">[5]Specs!$N$43</definedName>
    <definedName name="FinYearRIndex03" localSheetId="3" hidden="1">#REF!</definedName>
    <definedName name="FinYearRIndex03" hidden="1">[5]Specs!$N$44</definedName>
    <definedName name="FinYearRIndex04" localSheetId="3" hidden="1">#REF!</definedName>
    <definedName name="FinYearRIndex04" hidden="1">[5]Specs!$N$45</definedName>
    <definedName name="FinYearRIndex05" localSheetId="3" hidden="1">#REF!</definedName>
    <definedName name="FinYearRIndex05" hidden="1">[5]Specs!$N$46</definedName>
    <definedName name="FinYearRIndex06" localSheetId="3" hidden="1">#REF!</definedName>
    <definedName name="FinYearRIndex06" hidden="1">[5]Specs!$N$47</definedName>
    <definedName name="GWtype" localSheetId="3" hidden="1">#REF!</definedName>
    <definedName name="GWtype" hidden="1">[5]Specs!$K$5</definedName>
    <definedName name="GWtypeDD" localSheetId="3" hidden="1">#REF!</definedName>
    <definedName name="GWtypeDD" hidden="1">[5]Specs!$K$2:$K$3</definedName>
    <definedName name="haahh" localSheetId="2" hidden="1">{"Valuation",#N/A,TRUE,"Valuation Summary";"Financial Statements",#N/A,TRUE,"Results";"Results",#N/A,TRUE,"Results";"Ratios",#N/A,TRUE,"Results";"P2 Summary",#N/A,TRUE,"Results"}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localSheetId="4" hidden="1">{"Valuation",#N/A,TRUE,"Valuation Summary";"Financial Statements",#N/A,TRUE,"Results";"Results",#N/A,TRUE,"Results";"Ratios",#N/A,TRUE,"Results";"P2 Summary",#N/A,TRUE,"Results"}</definedName>
    <definedName name="haahh" localSheetId="15" hidden="1">{"Valuation",#N/A,TRUE,"Valuation Summary";"Financial Statements",#N/A,TRUE,"Results";"Results",#N/A,TRUE,"Results";"Ratios",#N/A,TRUE,"Results";"P2 Summary",#N/A,TRUE,"Results"}</definedName>
    <definedName name="haahh" localSheetId="16" hidden="1">{"Valuation",#N/A,TRUE,"Valuation Summary";"Financial Statements",#N/A,TRUE,"Results";"Results",#N/A,TRUE,"Results";"Ratios",#N/A,TRUE,"Results";"P2 Summary",#N/A,TRUE,"Results"}</definedName>
    <definedName name="haahh" localSheetId="17" hidden="1">{"Valuation",#N/A,TRUE,"Valuation Summary";"Financial Statements",#N/A,TRUE,"Results";"Results",#N/A,TRUE,"Results";"Ratios",#N/A,TRUE,"Results";"P2 Summary",#N/A,TRUE,"Results"}</definedName>
    <definedName name="haahh" localSheetId="18" hidden="1">{"Valuation",#N/A,TRUE,"Valuation Summary";"Financial Statements",#N/A,TRUE,"Results";"Results",#N/A,TRUE,"Results";"Ratios",#N/A,TRUE,"Results";"P2 Summary",#N/A,TRUE,"Results"}</definedName>
    <definedName name="haahh" localSheetId="19" hidden="1">{"Valuation",#N/A,TRUE,"Valuation Summary";"Financial Statements",#N/A,TRUE,"Results";"Results",#N/A,TRUE,"Results";"Ratios",#N/A,TRUE,"Results";"P2 Summary",#N/A,TRUE,"Results"}</definedName>
    <definedName name="haahh" localSheetId="20" hidden="1">{"Valuation",#N/A,TRUE,"Valuation Summary";"Financial Statements",#N/A,TRUE,"Results";"Results",#N/A,TRUE,"Results";"Ratios",#N/A,TRUE,"Results";"P2 Summary",#N/A,TRUE,"Results"}</definedName>
    <definedName name="haahh" localSheetId="21" hidden="1">{"Valuation",#N/A,TRUE,"Valuation Summary";"Financial Statements",#N/A,TRUE,"Results";"Results",#N/A,TRUE,"Results";"Ratios",#N/A,TRUE,"Results";"P2 Summary",#N/A,TRUE,"Results"}</definedName>
    <definedName name="haahh" localSheetId="23" hidden="1">{"Valuation",#N/A,TRUE,"Valuation Summary";"Financial Statements",#N/A,TRUE,"Results";"Results",#N/A,TRUE,"Results";"Ratios",#N/A,TRUE,"Results";"P2 Summary",#N/A,TRUE,"Results"}</definedName>
    <definedName name="haahh" localSheetId="5" hidden="1">{"Valuation",#N/A,TRUE,"Valuation Summary";"Financial Statements",#N/A,TRUE,"Results";"Results",#N/A,TRUE,"Results";"Ratios",#N/A,TRUE,"Results";"P2 Summary",#N/A,TRUE,"Results"}</definedName>
    <definedName name="haahh" localSheetId="6" hidden="1">{"Valuation",#N/A,TRUE,"Valuation Summary";"Financial Statements",#N/A,TRUE,"Results";"Results",#N/A,TRUE,"Results";"Ratios",#N/A,TRUE,"Results";"P2 Summary",#N/A,TRUE,"Results"}</definedName>
    <definedName name="haahh" localSheetId="7" hidden="1">{"Valuation",#N/A,TRUE,"Valuation Summary";"Financial Statements",#N/A,TRUE,"Results";"Results",#N/A,TRUE,"Results";"Ratios",#N/A,TRUE,"Results";"P2 Summary",#N/A,TRUE,"Results"}</definedName>
    <definedName name="haahh" localSheetId="12" hidden="1">{"Valuation",#N/A,TRUE,"Valuation Summary";"Financial Statements",#N/A,TRUE,"Results";"Results",#N/A,TRUE,"Results";"Ratios",#N/A,TRUE,"Results";"P2 Summary",#N/A,TRUE,"Results"}</definedName>
    <definedName name="haahh" localSheetId="13" hidden="1">{"Valuation",#N/A,TRUE,"Valuation Summary";"Financial Statements",#N/A,TRUE,"Results";"Results",#N/A,TRUE,"Results";"Ratios",#N/A,TRUE,"Results";"P2 Summary",#N/A,TRUE,"Results"}</definedName>
    <definedName name="haahh" localSheetId="14" hidden="1">{"Valuation",#N/A,TRUE,"Valuation Summary";"Financial Statements",#N/A,TRUE,"Results";"Results",#N/A,TRUE,"Results";"Ratios",#N/A,TRUE,"Results";"P2 Summary",#N/A,TRUE,"Results"}</definedName>
    <definedName name="haahh" localSheetId="10" hidden="1">{"Valuation",#N/A,TRUE,"Valuation Summary";"Financial Statements",#N/A,TRUE,"Results";"Results",#N/A,TRUE,"Results";"Ratios",#N/A,TRUE,"Results";"P2 Summary",#N/A,TRUE,"Results"}</definedName>
    <definedName name="haahh" localSheetId="11" hidden="1">{"Valuation",#N/A,TRUE,"Valuation Summary";"Financial Statements",#N/A,TRUE,"Results";"Results",#N/A,TRUE,"Results";"Ratios",#N/A,TRUE,"Results";"P2 Summary",#N/A,TRUE,"Results"}</definedName>
    <definedName name="haahh" localSheetId="24" hidden="1">{"Valuation",#N/A,TRUE,"Valuation Summary";"Financial Statements",#N/A,TRUE,"Results";"Results",#N/A,TRUE,"Results";"Ratios",#N/A,TRUE,"Results";"P2 Summary",#N/A,TRUE,"Results"}</definedName>
    <definedName name="haahh" localSheetId="25" hidden="1">{"Valuation",#N/A,TRUE,"Valuation Summary";"Financial Statements",#N/A,TRUE,"Results";"Results",#N/A,TRUE,"Results";"Ratios",#N/A,TRUE,"Results";"P2 Summary",#N/A,TRUE,"Results"}</definedName>
    <definedName name="haahh" localSheetId="26" hidden="1">{"Valuation",#N/A,TRUE,"Valuation Summary";"Financial Statements",#N/A,TRUE,"Results";"Results",#N/A,TRUE,"Results";"Ratios",#N/A,TRUE,"Results";"P2 Summary",#N/A,TRUE,"Results"}</definedName>
    <definedName name="haahh" localSheetId="8" hidden="1">{"Valuation",#N/A,TRUE,"Valuation Summary";"Financial Statements",#N/A,TRUE,"Results";"Results",#N/A,TRUE,"Results";"Ratios",#N/A,TRUE,"Results";"P2 Summary",#N/A,TRUE,"Results"}</definedName>
    <definedName name="haahh" localSheetId="9" hidden="1">{"Valuation",#N/A,TRUE,"Valuation Summary";"Financial Statements",#N/A,TRUE,"Results";"Results",#N/A,TRUE,"Results";"Ratios",#N/A,TRUE,"Results";"P2 Summary",#N/A,TRUE,"Results"}</definedName>
    <definedName name="haahh" localSheetId="0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2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2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2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1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2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2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2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2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2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2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1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2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2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2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eader1" localSheetId="3" hidden="1">IF(COUNTA(#REF!)=0,0,INDEX(#REF!,MATCH(ROW(#REF!),#REF!,TRUE)))+1</definedName>
    <definedName name="Header1" localSheetId="4" hidden="1">IF(COUNTA(#REF!)=0,0,INDEX(#REF!,MATCH(ROW(#REF!),#REF!,TRUE)))+1</definedName>
    <definedName name="Header1" localSheetId="23" hidden="1">IF(COUNTA(#REF!)=0,0,INDEX(#REF!,MATCH(ROW(#REF!),#REF!,TRUE)))+1</definedName>
    <definedName name="Header1" localSheetId="5" hidden="1">IF(COUNTA(#REF!)=0,0,INDEX(#REF!,MATCH(ROW(#REF!),#REF!,TRUE)))+1</definedName>
    <definedName name="Header1" localSheetId="13" hidden="1">IF(COUNTA(#REF!)=0,0,INDEX(#REF!,MATCH(ROW(#REF!),#REF!,TRUE)))+1</definedName>
    <definedName name="Header1" localSheetId="14" hidden="1">IF(COUNTA(#REF!)=0,0,INDEX(#REF!,MATCH(ROW(#REF!),#REF!,TRUE)))+1</definedName>
    <definedName name="Header1" localSheetId="11" hidden="1">IF(COUNTA(#REF!)=0,0,INDEX(#REF!,MATCH(ROW(#REF!),#REF!,TRUE)))+1</definedName>
    <definedName name="Header1" localSheetId="8" hidden="1">IF(COUNTA(#REF!)=0,0,INDEX(#REF!,MATCH(ROW(#REF!),#REF!,TRUE)))+1</definedName>
    <definedName name="Header1" localSheetId="9" hidden="1">IF(COUNTA(#REF!)=0,0,INDEX(#REF!,MATCH(ROW(#REF!),#REF!,TRUE)))+1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3" hidden="1">'23-A-MA'!Header1-1 &amp; "." &amp; MAX(1,COUNTA(INDEX(#REF!,MATCH('23-A-MA'!Header1-1,#REF!,FALSE)):#REF!))</definedName>
    <definedName name="Header2" localSheetId="4" hidden="1">'23-A-OM'!Header1-1 &amp; "." &amp; MAX(1,COUNTA(INDEX(#REF!,MATCH('23-A-OM'!Header1-1,#REF!,FALSE)):#REF!))</definedName>
    <definedName name="Header2" localSheetId="19" hidden="1">[7]!Header1-1 &amp; "." &amp; MAX(1,COUNTA(INDEX(#REF!,MATCH([7]!Header1-1,#REF!,FALSE)):#REF!))</definedName>
    <definedName name="Header2" localSheetId="23" hidden="1">[8]!Header1-1 &amp; "." &amp; MAX(1,COUNTA(INDEX(#REF!,MATCH([8]!Header1-1,#REF!,FALSE)):#REF!))</definedName>
    <definedName name="Header2" localSheetId="5" hidden="1">'23-HV'!Header1-1 &amp; "." &amp; MAX(1,COUNTA(INDEX(#REF!,MATCH('23-HV'!Header1-1,#REF!,FALSE)):#REF!))</definedName>
    <definedName name="Header2" localSheetId="12" hidden="1">[7]!Header1-1 &amp; "." &amp; MAX(1,COUNTA(INDEX(#REF!,MATCH([7]!Header1-1,#REF!,FALSE)):#REF!))</definedName>
    <definedName name="Header2" localSheetId="13" hidden="1">[7]!Header1-1 &amp; "." &amp; MAX(1,COUNTA(INDEX(#REF!,MATCH([7]!Header1-1,#REF!,FALSE)):#REF!))</definedName>
    <definedName name="Header2" localSheetId="14" hidden="1">[7]!Header1-1 &amp; "." &amp; MAX(1,COUNTA(INDEX(#REF!,MATCH([7]!Header1-1,#REF!,FALSE)):#REF!))</definedName>
    <definedName name="Header2" localSheetId="10" hidden="1">[7]!Header1-1 &amp; "." &amp; MAX(1,COUNTA(INDEX(#REF!,MATCH([7]!Header1-1,#REF!,FALSE)):#REF!))</definedName>
    <definedName name="Header2" localSheetId="11" hidden="1">[7]!Header1-1 &amp; "." &amp; MAX(1,COUNTA(INDEX(#REF!,MATCH([7]!Header1-1,#REF!,FALSE)):#REF!))</definedName>
    <definedName name="Header2" localSheetId="24" hidden="1">[9]!Header1-1 &amp; "." &amp; MAX(1,COUNTA(INDEX(#REF!,MATCH([9]!Header1-1,#REF!,FALSE)):#REF!))</definedName>
    <definedName name="Header2" localSheetId="25" hidden="1">[9]!Header1-1 &amp; "." &amp; MAX(1,COUNTA(INDEX(#REF!,MATCH([9]!Header1-1,#REF!,FALSE)):#REF!))</definedName>
    <definedName name="Header2" localSheetId="26" hidden="1">[9]!Header1-1 &amp; "." &amp; MAX(1,COUNTA(INDEX(#REF!,MATCH([9]!Header1-1,#REF!,FALSE)):#REF!))</definedName>
    <definedName name="Header2" localSheetId="8" hidden="1">'23-N'!Header1-1 &amp; "." &amp; MAX(1,COUNTA(INDEX(#REF!,MATCH('23-N'!Header1-1,#REF!,FALSE)):#REF!))</definedName>
    <definedName name="Header2" localSheetId="9" hidden="1">[7]!Header1-1 &amp; "." &amp; MAX(1,COUNTA(INDEX(#REF!,MATCH([7]!Header1-1,#REF!,FALSE)):#REF!))</definedName>
    <definedName name="Header2" localSheetId="0" hidden="1">Identifikace!Header1-1 &amp; "." &amp; MAX(1,COUNTA(INDEX(#REF!,MATCH(Identifikace!Header1-1,#REF!,FALSE)):#REF!))</definedName>
    <definedName name="Header2" hidden="1">[7]!Header1-1 &amp; "." &amp; MAX(1,COUNTA(INDEX(#REF!,MATCH([7]!Header1-1,#REF!,FALSE)):#REF!))</definedName>
    <definedName name="hh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5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7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8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9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20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21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23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4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11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24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25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26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8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TML_CodePage" hidden="1">1250</definedName>
    <definedName name="HTML_Control" localSheetId="2" hidden="1">{"'List1'!$A$1:$I$56"}</definedName>
    <definedName name="HTML_Control" localSheetId="3" hidden="1">{"'List1'!$A$1:$I$56"}</definedName>
    <definedName name="HTML_Control" localSheetId="4" hidden="1">{"'List1'!$A$1:$I$56"}</definedName>
    <definedName name="HTML_Control" localSheetId="15" hidden="1">{"'List1'!$A$1:$I$56"}</definedName>
    <definedName name="HTML_Control" localSheetId="16" hidden="1">{"'List1'!$A$1:$I$56"}</definedName>
    <definedName name="HTML_Control" localSheetId="17" hidden="1">{"'List1'!$A$1:$I$56"}</definedName>
    <definedName name="HTML_Control" localSheetId="18" hidden="1">{"'List1'!$A$1:$I$56"}</definedName>
    <definedName name="HTML_Control" localSheetId="19" hidden="1">{"'List1'!$A$1:$I$56"}</definedName>
    <definedName name="HTML_Control" localSheetId="20" hidden="1">{"'List1'!$A$1:$I$56"}</definedName>
    <definedName name="HTML_Control" localSheetId="21" hidden="1">{"'List1'!$A$1:$I$56"}</definedName>
    <definedName name="HTML_Control" localSheetId="23" hidden="1">{"'List1'!$A$1:$I$56"}</definedName>
    <definedName name="HTML_Control" localSheetId="5" hidden="1">{"'List1'!$A$1:$I$56"}</definedName>
    <definedName name="HTML_Control" localSheetId="6" hidden="1">{"'List1'!$A$1:$I$56"}</definedName>
    <definedName name="HTML_Control" localSheetId="7" hidden="1">{"'List1'!$A$1:$I$56"}</definedName>
    <definedName name="HTML_Control" localSheetId="12" hidden="1">{"'List1'!$A$1:$I$56"}</definedName>
    <definedName name="HTML_Control" localSheetId="13" hidden="1">{"'List1'!$A$1:$I$56"}</definedName>
    <definedName name="HTML_Control" localSheetId="14" hidden="1">{"'List1'!$A$1:$I$56"}</definedName>
    <definedName name="HTML_Control" localSheetId="10" hidden="1">{"'List1'!$A$1:$I$56"}</definedName>
    <definedName name="HTML_Control" localSheetId="11" hidden="1">{"'List1'!$A$1:$I$56"}</definedName>
    <definedName name="HTML_Control" localSheetId="24" hidden="1">{"'List1'!$A$1:$I$56"}</definedName>
    <definedName name="HTML_Control" localSheetId="25" hidden="1">{"'List1'!$A$1:$I$56"}</definedName>
    <definedName name="HTML_Control" localSheetId="26" hidden="1">{"'List1'!$A$1:$I$56"}</definedName>
    <definedName name="HTML_Control" localSheetId="8" hidden="1">{"'List1'!$A$1:$I$56"}</definedName>
    <definedName name="HTML_Control" localSheetId="9" hidden="1">{"'List1'!$A$1:$I$56"}</definedName>
    <definedName name="HTML_Control" localSheetId="0" hidden="1">{"'List1'!$A$1:$I$56"}</definedName>
    <definedName name="HTML_Control" hidden="1">{"'List1'!$A$1:$I$56"}</definedName>
    <definedName name="HTML_Control_1" localSheetId="2" hidden="1">{"'List1'!$A$1:$I$56"}</definedName>
    <definedName name="HTML_Control_1" localSheetId="3" hidden="1">{"'List1'!$A$1:$I$56"}</definedName>
    <definedName name="HTML_Control_1" localSheetId="4" hidden="1">{"'List1'!$A$1:$I$56"}</definedName>
    <definedName name="HTML_Control_1" localSheetId="15" hidden="1">{"'List1'!$A$1:$I$56"}</definedName>
    <definedName name="HTML_Control_1" localSheetId="16" hidden="1">{"'List1'!$A$1:$I$56"}</definedName>
    <definedName name="HTML_Control_1" localSheetId="19" hidden="1">{"'List1'!$A$1:$I$56"}</definedName>
    <definedName name="HTML_Control_1" localSheetId="23" hidden="1">{"'List1'!$A$1:$I$56"}</definedName>
    <definedName name="HTML_Control_1" localSheetId="5" hidden="1">{"'List1'!$A$1:$I$56"}</definedName>
    <definedName name="HTML_Control_1" localSheetId="6" hidden="1">{"'List1'!$A$1:$I$56"}</definedName>
    <definedName name="HTML_Control_1" localSheetId="7" hidden="1">{"'List1'!$A$1:$I$56"}</definedName>
    <definedName name="HTML_Control_1" localSheetId="12" hidden="1">{"'List1'!$A$1:$I$56"}</definedName>
    <definedName name="HTML_Control_1" localSheetId="13" hidden="1">{"'List1'!$A$1:$I$56"}</definedName>
    <definedName name="HTML_Control_1" localSheetId="14" hidden="1">{"'List1'!$A$1:$I$56"}</definedName>
    <definedName name="HTML_Control_1" localSheetId="10" hidden="1">{"'List1'!$A$1:$I$56"}</definedName>
    <definedName name="HTML_Control_1" localSheetId="11" hidden="1">{"'List1'!$A$1:$I$56"}</definedName>
    <definedName name="HTML_Control_1" localSheetId="24" hidden="1">{"'List1'!$A$1:$I$56"}</definedName>
    <definedName name="HTML_Control_1" localSheetId="25" hidden="1">{"'List1'!$A$1:$I$56"}</definedName>
    <definedName name="HTML_Control_1" localSheetId="26" hidden="1">{"'List1'!$A$1:$I$56"}</definedName>
    <definedName name="HTML_Control_1" localSheetId="8" hidden="1">{"'List1'!$A$1:$I$56"}</definedName>
    <definedName name="HTML_Control_1" localSheetId="9" hidden="1">{"'List1'!$A$1:$I$56"}</definedName>
    <definedName name="HTML_Control_1" localSheetId="0" hidden="1">{"'List1'!$A$1:$I$56"}</definedName>
    <definedName name="HTML_Control_1" hidden="1">{"'List1'!$A$1:$I$56"}</definedName>
    <definedName name="HTML_Control_1_1" localSheetId="2" hidden="1">{"'List1'!$A$1:$I$56"}</definedName>
    <definedName name="HTML_Control_1_1" localSheetId="3" hidden="1">{"'List1'!$A$1:$I$56"}</definedName>
    <definedName name="HTML_Control_1_1" localSheetId="4" hidden="1">{"'List1'!$A$1:$I$56"}</definedName>
    <definedName name="HTML_Control_1_1" localSheetId="15" hidden="1">{"'List1'!$A$1:$I$56"}</definedName>
    <definedName name="HTML_Control_1_1" localSheetId="16" hidden="1">{"'List1'!$A$1:$I$56"}</definedName>
    <definedName name="HTML_Control_1_1" localSheetId="19" hidden="1">{"'List1'!$A$1:$I$56"}</definedName>
    <definedName name="HTML_Control_1_1" localSheetId="23" hidden="1">{"'List1'!$A$1:$I$56"}</definedName>
    <definedName name="HTML_Control_1_1" localSheetId="5" hidden="1">{"'List1'!$A$1:$I$56"}</definedName>
    <definedName name="HTML_Control_1_1" localSheetId="6" hidden="1">{"'List1'!$A$1:$I$56"}</definedName>
    <definedName name="HTML_Control_1_1" localSheetId="7" hidden="1">{"'List1'!$A$1:$I$56"}</definedName>
    <definedName name="HTML_Control_1_1" localSheetId="12" hidden="1">{"'List1'!$A$1:$I$56"}</definedName>
    <definedName name="HTML_Control_1_1" localSheetId="13" hidden="1">{"'List1'!$A$1:$I$56"}</definedName>
    <definedName name="HTML_Control_1_1" localSheetId="14" hidden="1">{"'List1'!$A$1:$I$56"}</definedName>
    <definedName name="HTML_Control_1_1" localSheetId="10" hidden="1">{"'List1'!$A$1:$I$56"}</definedName>
    <definedName name="HTML_Control_1_1" localSheetId="11" hidden="1">{"'List1'!$A$1:$I$56"}</definedName>
    <definedName name="HTML_Control_1_1" localSheetId="24" hidden="1">{"'List1'!$A$1:$I$56"}</definedName>
    <definedName name="HTML_Control_1_1" localSheetId="25" hidden="1">{"'List1'!$A$1:$I$56"}</definedName>
    <definedName name="HTML_Control_1_1" localSheetId="26" hidden="1">{"'List1'!$A$1:$I$56"}</definedName>
    <definedName name="HTML_Control_1_1" localSheetId="8" hidden="1">{"'List1'!$A$1:$I$56"}</definedName>
    <definedName name="HTML_Control_1_1" localSheetId="9" hidden="1">{"'List1'!$A$1:$I$56"}</definedName>
    <definedName name="HTML_Control_1_1" localSheetId="0" hidden="1">{"'List1'!$A$1:$I$56"}</definedName>
    <definedName name="HTML_Control_1_1" hidden="1">{"'List1'!$A$1:$I$56"}</definedName>
    <definedName name="HTML_Control_2" localSheetId="2" hidden="1">{"'List1'!$A$1:$I$56"}</definedName>
    <definedName name="HTML_Control_2" localSheetId="3" hidden="1">{"'List1'!$A$1:$I$56"}</definedName>
    <definedName name="HTML_Control_2" localSheetId="4" hidden="1">{"'List1'!$A$1:$I$56"}</definedName>
    <definedName name="HTML_Control_2" localSheetId="15" hidden="1">{"'List1'!$A$1:$I$56"}</definedName>
    <definedName name="HTML_Control_2" localSheetId="16" hidden="1">{"'List1'!$A$1:$I$56"}</definedName>
    <definedName name="HTML_Control_2" localSheetId="19" hidden="1">{"'List1'!$A$1:$I$56"}</definedName>
    <definedName name="HTML_Control_2" localSheetId="23" hidden="1">{"'List1'!$A$1:$I$56"}</definedName>
    <definedName name="HTML_Control_2" localSheetId="5" hidden="1">{"'List1'!$A$1:$I$56"}</definedName>
    <definedName name="HTML_Control_2" localSheetId="6" hidden="1">{"'List1'!$A$1:$I$56"}</definedName>
    <definedName name="HTML_Control_2" localSheetId="7" hidden="1">{"'List1'!$A$1:$I$56"}</definedName>
    <definedName name="HTML_Control_2" localSheetId="12" hidden="1">{"'List1'!$A$1:$I$56"}</definedName>
    <definedName name="HTML_Control_2" localSheetId="13" hidden="1">{"'List1'!$A$1:$I$56"}</definedName>
    <definedName name="HTML_Control_2" localSheetId="14" hidden="1">{"'List1'!$A$1:$I$56"}</definedName>
    <definedName name="HTML_Control_2" localSheetId="10" hidden="1">{"'List1'!$A$1:$I$56"}</definedName>
    <definedName name="HTML_Control_2" localSheetId="11" hidden="1">{"'List1'!$A$1:$I$56"}</definedName>
    <definedName name="HTML_Control_2" localSheetId="24" hidden="1">{"'List1'!$A$1:$I$56"}</definedName>
    <definedName name="HTML_Control_2" localSheetId="25" hidden="1">{"'List1'!$A$1:$I$56"}</definedName>
    <definedName name="HTML_Control_2" localSheetId="26" hidden="1">{"'List1'!$A$1:$I$56"}</definedName>
    <definedName name="HTML_Control_2" localSheetId="8" hidden="1">{"'List1'!$A$1:$I$56"}</definedName>
    <definedName name="HTML_Control_2" localSheetId="9" hidden="1">{"'List1'!$A$1:$I$56"}</definedName>
    <definedName name="HTML_Control_2" localSheetId="0" hidden="1">{"'List1'!$A$1:$I$56"}</definedName>
    <definedName name="HTML_Control_2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PathFileMac" hidden="1">"Macintosh HD:HomePageStuff:New_Home_Page:datafile:ctryprem.html"</definedName>
    <definedName name="HTML_Title" hidden="1">"Výsledovka - porovnání kumul.hodnot"</definedName>
    <definedName name="I" localSheetId="2" hidden="1">{#N/A,#N/A,FALSE,"ACQ_GRAPHS";#N/A,#N/A,FALSE,"T_1 GRAPHS";#N/A,#N/A,FALSE,"T_2 GRAPHS";#N/A,#N/A,FALSE,"COMB_GRAPHS"}</definedName>
    <definedName name="I" localSheetId="3" hidden="1">{#N/A,#N/A,FALSE,"ACQ_GRAPHS";#N/A,#N/A,FALSE,"T_1 GRAPHS";#N/A,#N/A,FALSE,"T_2 GRAPHS";#N/A,#N/A,FALSE,"COMB_GRAPHS"}</definedName>
    <definedName name="I" localSheetId="4" hidden="1">{#N/A,#N/A,FALSE,"ACQ_GRAPHS";#N/A,#N/A,FALSE,"T_1 GRAPHS";#N/A,#N/A,FALSE,"T_2 GRAPHS";#N/A,#N/A,FALSE,"COMB_GRAPHS"}</definedName>
    <definedName name="I" localSheetId="15" hidden="1">{#N/A,#N/A,FALSE,"ACQ_GRAPHS";#N/A,#N/A,FALSE,"T_1 GRAPHS";#N/A,#N/A,FALSE,"T_2 GRAPHS";#N/A,#N/A,FALSE,"COMB_GRAPHS"}</definedName>
    <definedName name="I" localSheetId="16" hidden="1">{#N/A,#N/A,FALSE,"ACQ_GRAPHS";#N/A,#N/A,FALSE,"T_1 GRAPHS";#N/A,#N/A,FALSE,"T_2 GRAPHS";#N/A,#N/A,FALSE,"COMB_GRAPHS"}</definedName>
    <definedName name="I" localSheetId="17" hidden="1">{#N/A,#N/A,FALSE,"ACQ_GRAPHS";#N/A,#N/A,FALSE,"T_1 GRAPHS";#N/A,#N/A,FALSE,"T_2 GRAPHS";#N/A,#N/A,FALSE,"COMB_GRAPHS"}</definedName>
    <definedName name="I" localSheetId="18" hidden="1">{#N/A,#N/A,FALSE,"ACQ_GRAPHS";#N/A,#N/A,FALSE,"T_1 GRAPHS";#N/A,#N/A,FALSE,"T_2 GRAPHS";#N/A,#N/A,FALSE,"COMB_GRAPHS"}</definedName>
    <definedName name="I" localSheetId="19" hidden="1">{#N/A,#N/A,FALSE,"ACQ_GRAPHS";#N/A,#N/A,FALSE,"T_1 GRAPHS";#N/A,#N/A,FALSE,"T_2 GRAPHS";#N/A,#N/A,FALSE,"COMB_GRAPHS"}</definedName>
    <definedName name="I" localSheetId="20" hidden="1">{#N/A,#N/A,FALSE,"ACQ_GRAPHS";#N/A,#N/A,FALSE,"T_1 GRAPHS";#N/A,#N/A,FALSE,"T_2 GRAPHS";#N/A,#N/A,FALSE,"COMB_GRAPHS"}</definedName>
    <definedName name="I" localSheetId="21" hidden="1">{#N/A,#N/A,FALSE,"ACQ_GRAPHS";#N/A,#N/A,FALSE,"T_1 GRAPHS";#N/A,#N/A,FALSE,"T_2 GRAPHS";#N/A,#N/A,FALSE,"COMB_GRAPHS"}</definedName>
    <definedName name="I" localSheetId="23" hidden="1">{#N/A,#N/A,FALSE,"ACQ_GRAPHS";#N/A,#N/A,FALSE,"T_1 GRAPHS";#N/A,#N/A,FALSE,"T_2 GRAPHS";#N/A,#N/A,FALSE,"COMB_GRAPHS"}</definedName>
    <definedName name="I" localSheetId="5" hidden="1">{#N/A,#N/A,FALSE,"ACQ_GRAPHS";#N/A,#N/A,FALSE,"T_1 GRAPHS";#N/A,#N/A,FALSE,"T_2 GRAPHS";#N/A,#N/A,FALSE,"COMB_GRAPHS"}</definedName>
    <definedName name="I" localSheetId="6" hidden="1">{#N/A,#N/A,FALSE,"ACQ_GRAPHS";#N/A,#N/A,FALSE,"T_1 GRAPHS";#N/A,#N/A,FALSE,"T_2 GRAPHS";#N/A,#N/A,FALSE,"COMB_GRAPHS"}</definedName>
    <definedName name="I" localSheetId="7" hidden="1">{#N/A,#N/A,FALSE,"ACQ_GRAPHS";#N/A,#N/A,FALSE,"T_1 GRAPHS";#N/A,#N/A,FALSE,"T_2 GRAPHS";#N/A,#N/A,FALSE,"COMB_GRAPHS"}</definedName>
    <definedName name="I" localSheetId="12" hidden="1">{#N/A,#N/A,FALSE,"ACQ_GRAPHS";#N/A,#N/A,FALSE,"T_1 GRAPHS";#N/A,#N/A,FALSE,"T_2 GRAPHS";#N/A,#N/A,FALSE,"COMB_GRAPHS"}</definedName>
    <definedName name="I" localSheetId="13" hidden="1">{#N/A,#N/A,FALSE,"ACQ_GRAPHS";#N/A,#N/A,FALSE,"T_1 GRAPHS";#N/A,#N/A,FALSE,"T_2 GRAPHS";#N/A,#N/A,FALSE,"COMB_GRAPHS"}</definedName>
    <definedName name="I" localSheetId="14" hidden="1">{#N/A,#N/A,FALSE,"ACQ_GRAPHS";#N/A,#N/A,FALSE,"T_1 GRAPHS";#N/A,#N/A,FALSE,"T_2 GRAPHS";#N/A,#N/A,FALSE,"COMB_GRAPHS"}</definedName>
    <definedName name="I" localSheetId="10" hidden="1">{#N/A,#N/A,FALSE,"ACQ_GRAPHS";#N/A,#N/A,FALSE,"T_1 GRAPHS";#N/A,#N/A,FALSE,"T_2 GRAPHS";#N/A,#N/A,FALSE,"COMB_GRAPHS"}</definedName>
    <definedName name="I" localSheetId="11" hidden="1">{#N/A,#N/A,FALSE,"ACQ_GRAPHS";#N/A,#N/A,FALSE,"T_1 GRAPHS";#N/A,#N/A,FALSE,"T_2 GRAPHS";#N/A,#N/A,FALSE,"COMB_GRAPHS"}</definedName>
    <definedName name="I" localSheetId="24" hidden="1">{#N/A,#N/A,FALSE,"ACQ_GRAPHS";#N/A,#N/A,FALSE,"T_1 GRAPHS";#N/A,#N/A,FALSE,"T_2 GRAPHS";#N/A,#N/A,FALSE,"COMB_GRAPHS"}</definedName>
    <definedName name="I" localSheetId="25" hidden="1">{#N/A,#N/A,FALSE,"ACQ_GRAPHS";#N/A,#N/A,FALSE,"T_1 GRAPHS";#N/A,#N/A,FALSE,"T_2 GRAPHS";#N/A,#N/A,FALSE,"COMB_GRAPHS"}</definedName>
    <definedName name="I" localSheetId="26" hidden="1">{#N/A,#N/A,FALSE,"ACQ_GRAPHS";#N/A,#N/A,FALSE,"T_1 GRAPHS";#N/A,#N/A,FALSE,"T_2 GRAPHS";#N/A,#N/A,FALSE,"COMB_GRAPHS"}</definedName>
    <definedName name="I" localSheetId="8" hidden="1">{#N/A,#N/A,FALSE,"ACQ_GRAPHS";#N/A,#N/A,FALSE,"T_1 GRAPHS";#N/A,#N/A,FALSE,"T_2 GRAPHS";#N/A,#N/A,FALSE,"COMB_GRAPHS"}</definedName>
    <definedName name="I" localSheetId="9" hidden="1">{#N/A,#N/A,FALSE,"ACQ_GRAPHS";#N/A,#N/A,FALSE,"T_1 GRAPHS";#N/A,#N/A,FALSE,"T_2 GRAPHS";#N/A,#N/A,FALSE,"COMB_GRAPHS"}</definedName>
    <definedName name="I" localSheetId="0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D" localSheetId="3" hidden="1">#REF!</definedName>
    <definedName name="ID" hidden="1">[5]Calculations!$E$6</definedName>
    <definedName name="IFRSAlloc01" localSheetId="3" hidden="1">#REF!</definedName>
    <definedName name="IFRSAlloc01" hidden="1">[5]Specs!$N$29</definedName>
    <definedName name="IFRSAlloc02" localSheetId="3" hidden="1">#REF!</definedName>
    <definedName name="IFRSAlloc02" hidden="1">[5]Specs!$N$30</definedName>
    <definedName name="IFRSAlloc03" localSheetId="3" hidden="1">#REF!</definedName>
    <definedName name="IFRSAlloc03" hidden="1">[5]Specs!$N$31</definedName>
    <definedName name="IFRSAlloc04" localSheetId="3" hidden="1">#REF!</definedName>
    <definedName name="IFRSAlloc04" hidden="1">[5]Specs!$N$32</definedName>
    <definedName name="IFRSAlloc05" localSheetId="3" hidden="1">#REF!</definedName>
    <definedName name="IFRSAlloc05" hidden="1">[5]Specs!$N$33</definedName>
    <definedName name="IFRSAlloc06" localSheetId="3" hidden="1">#REF!</definedName>
    <definedName name="IFRSAlloc06" hidden="1">[5]Specs!$N$34</definedName>
    <definedName name="IFRSAlloc07" localSheetId="3" hidden="1">#REF!</definedName>
    <definedName name="IFRSAlloc07" hidden="1">[5]Specs!$N$35</definedName>
    <definedName name="IFRSAlloc08" localSheetId="3" hidden="1">#REF!</definedName>
    <definedName name="IFRSAlloc08" hidden="1">[5]Specs!$N$36</definedName>
    <definedName name="IFRSAlloc09" localSheetId="3" hidden="1">#REF!</definedName>
    <definedName name="IFRSAlloc09" hidden="1">[5]Specs!$N$37</definedName>
    <definedName name="IFRSAlloc10" localSheetId="3" hidden="1">#REF!</definedName>
    <definedName name="IFRSAlloc10" hidden="1">[5]Specs!$N$38</definedName>
    <definedName name="IFRSAlloc11" localSheetId="3" hidden="1">#REF!</definedName>
    <definedName name="IFRSAlloc11" hidden="1">[5]Specs!$N$39</definedName>
    <definedName name="IFRSAlloc12" localSheetId="3" hidden="1">#REF!</definedName>
    <definedName name="IFRSAlloc12" hidden="1">[5]Specs!$N$40</definedName>
    <definedName name="IFRSallocDD" localSheetId="3" hidden="1">#REF!</definedName>
    <definedName name="IFRSallocDD" hidden="1">[5]Specs!$L$29:$L$40</definedName>
    <definedName name="IFRSCumulative" localSheetId="3" hidden="1">#REF!</definedName>
    <definedName name="IFRSCumulative" hidden="1">[5]Specs!$K$7</definedName>
    <definedName name="IFRSDepr01" localSheetId="3" hidden="1">#REF!</definedName>
    <definedName name="IFRSDepr01" hidden="1">[5]Specs!$O$29</definedName>
    <definedName name="IFRSDepr02" localSheetId="3" hidden="1">#REF!</definedName>
    <definedName name="IFRSDepr02" hidden="1">[5]Specs!$O$30</definedName>
    <definedName name="IFRSDepr03" localSheetId="3" hidden="1">#REF!</definedName>
    <definedName name="IFRSDepr03" hidden="1">[5]Specs!$O$31</definedName>
    <definedName name="IFRSDepr04" localSheetId="3" hidden="1">#REF!</definedName>
    <definedName name="IFRSDepr04" hidden="1">[5]Specs!$O$32</definedName>
    <definedName name="IFRSDepr05" localSheetId="3" hidden="1">#REF!</definedName>
    <definedName name="IFRSDepr05" hidden="1">[5]Specs!$O$33</definedName>
    <definedName name="IFRSDepr06" localSheetId="3" hidden="1">#REF!</definedName>
    <definedName name="IFRSDepr06" hidden="1">[5]Specs!$O$34</definedName>
    <definedName name="IFRSDepr07" localSheetId="3" hidden="1">#REF!</definedName>
    <definedName name="IFRSDepr07" hidden="1">[5]Specs!$O$35</definedName>
    <definedName name="IFRSDepr08" localSheetId="3" hidden="1">#REF!</definedName>
    <definedName name="IFRSDepr08" hidden="1">[5]Specs!$O$36</definedName>
    <definedName name="IFRSDepr09" localSheetId="3" hidden="1">#REF!</definedName>
    <definedName name="IFRSDepr09" hidden="1">[5]Specs!$O$37</definedName>
    <definedName name="IFRSDepr10" localSheetId="3" hidden="1">#REF!</definedName>
    <definedName name="IFRSDepr10" hidden="1">[5]Specs!$O$38</definedName>
    <definedName name="IFRSDepr11" localSheetId="3" hidden="1">#REF!</definedName>
    <definedName name="IFRSDepr11" hidden="1">[5]Specs!$O$39</definedName>
    <definedName name="IFRSDepr12" localSheetId="3" hidden="1">#REF!</definedName>
    <definedName name="IFRSDepr12" hidden="1">[5]Specs!$O$40</definedName>
    <definedName name="IFRSKeyFigures" localSheetId="3" hidden="1">#REF!</definedName>
    <definedName name="IFRSKeyFigures" hidden="1">[5]Specs!$I$31</definedName>
    <definedName name="IFRSSheetInUse" localSheetId="3" hidden="1">#REF!</definedName>
    <definedName name="IFRSSheetInUse" hidden="1">[5]Specs!$I$29</definedName>
    <definedName name="II.čtvrtletí">[3]R4_DPS!$D$371:$D$683</definedName>
    <definedName name="II.Q_exhal">[3]R4_DPS!$D$718:$D$723</definedName>
    <definedName name="II.Q_GO">[3]R4_DPS!$D$708:$D$716</definedName>
    <definedName name="II.Q_KU">[3]R4_DPS!$D$760:$D$761</definedName>
    <definedName name="II.Q_N">[3]R4_DPS!$D$740:$D$754</definedName>
    <definedName name="II.Q_tj">[3]R4_DPS!$D$770:$D$774</definedName>
    <definedName name="II.Q_V">[3]R4_DPS!$D$729:$D$736</definedName>
    <definedName name="II.Q_VN_OJ">[3]R4_DPS!$D$764:$D$765</definedName>
    <definedName name="III.čtvrtletí">[3]R4_DPS!$E$371:$E$683</definedName>
    <definedName name="III.Q_exhal">[3]R4_DPS!$E$718:$E$723</definedName>
    <definedName name="III.Q_GO">[3]R4_DPS!$E$708:$E$716</definedName>
    <definedName name="III.Q_KU">[3]R4_DPS!$E$760:$E$761</definedName>
    <definedName name="III.Q_N">[3]R4_DPS!$E$740:$E$754</definedName>
    <definedName name="III.Q_tj">[3]R4_DPS!$E$770:$E$774</definedName>
    <definedName name="III.Q_V">[3]R4_DPS!$E$729:$E$736</definedName>
    <definedName name="III.Q_VN_OJ">[3]R4_DPS!$E$764:$E$765</definedName>
    <definedName name="ImpairmentFinancialAssets" localSheetId="3" hidden="1">#REF!</definedName>
    <definedName name="ImpairmentFinancialAssets" hidden="1">[5]Specs!$G$71</definedName>
    <definedName name="ImpairmentWorkingCapital" localSheetId="3" hidden="1">#REF!</definedName>
    <definedName name="ImpairmentWorkingCapital" hidden="1">[5]Specs!$G$70</definedName>
    <definedName name="IncomeVariables" localSheetId="3" hidden="1">#REF!</definedName>
    <definedName name="IncomeVariables" hidden="1">[5]Calculations!$C$443:$C$454</definedName>
    <definedName name="IncVar1" localSheetId="3" hidden="1">#REF!</definedName>
    <definedName name="IncVar1" hidden="1">[5]Specs!$B$10</definedName>
    <definedName name="Input_IAS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2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2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2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1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2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2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2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s" localSheetId="3" hidden="1">IF(COUNTA(#REF!)=0,0,INDEX(#REF!,MATCH(ROW(#REF!),#REF!,TRUE)))+1</definedName>
    <definedName name="Inputs" localSheetId="23" hidden="1">IF(COUNTA([10]Inputs!$A$8:$A1048576)=0,0,INDEX([10]Inputs!$A$8:$A1048576,MATCH(ROW([10]Inputs!$A1048576),[10]Inputs!$A$8:$A1048576,TRUE)))+1</definedName>
    <definedName name="Inputs" localSheetId="8" hidden="1">IF(COUNTA([11]Inputs!$A$8:$A1048576)=0,0,INDEX([11]Inputs!$A$8:$A1048576,MATCH(ROW([11]Inputs!$A1048576),[11]Inputs!$A$8:$A1048576,TRUE)))+1</definedName>
    <definedName name="Inputs" localSheetId="0" hidden="1">IF(COUNTA([11]Inputs!$A$8:$A1048576)=0,0,INDEX([11]Inputs!$A$8:$A1048576,MATCH(ROW([11]Inputs!$A1048576),[11]Inputs!$A$8:$A1048576,TRUE)))+1</definedName>
    <definedName name="Inputs" hidden="1">IF(COUNTA([11]Inputs!$A$8:$A1048576)=0,0,INDEX([11]Inputs!$A$8:$A1048576,MATCH(ROW([11]Inputs!$A1048576),[11]Inputs!$A$8:$A1048576,TRUE)))+1</definedName>
    <definedName name="InvFileType" localSheetId="3" hidden="1">#REF!</definedName>
    <definedName name="InvFileType" hidden="1">[5]Specs!$B$5</definedName>
    <definedName name="InvInfo" localSheetId="3" hidden="1">#REF!</definedName>
    <definedName name="InvInfo" hidden="1">[5]Specs!$V$15</definedName>
    <definedName name="InvOrAcq" localSheetId="3" hidden="1">#REF!</definedName>
    <definedName name="InvOrAcq" hidden="1">[5]Specs!$B$8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ONTRIBUTION_TOTAL_COST" hidden="1">"c300"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ERCISE_PRICE" hidden="1">"c1897"</definedName>
    <definedName name="IQ_EXERCISED" hidden="1">"c406"</definedName>
    <definedName name="IQ_EXCHANGE" hidden="1">"c405"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42492.7896527778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CHANGE" hidden="1">"c749"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EXP" hidden="1">"c1068"</definedName>
    <definedName name="IQ_PREPAID_EXPEN" hidden="1">"c1418"</definedName>
    <definedName name="IQ_PREPAID_CHURN" hidden="1">"c2120"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CHURN" hidden="1">"c2122"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CHANGE_CONTROL" hidden="1">"c2365"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CurrencyRatingAX42" localSheetId="3" hidden="1">#REF!</definedName>
    <definedName name="IQRCurrencyRatingAX42" hidden="1">'[12]Currency &amp; Rating'!$AX$43:$AX$76</definedName>
    <definedName name="IQRCurrencyRatingBS42" localSheetId="3" hidden="1">#REF!</definedName>
    <definedName name="IQRCurrencyRatingBS42" hidden="1">'[12]Currency &amp; Rating'!$BS$43:$BS$76</definedName>
    <definedName name="IQRSectorHistoricalAX41" localSheetId="3" hidden="1">#REF!</definedName>
    <definedName name="IQRSectorHistoricalAX41" hidden="1">'[12]Sector &amp; Historical'!$AX$42:$AX$75</definedName>
    <definedName name="IQRSectorHistoricalBS41" localSheetId="3" hidden="1">#REF!</definedName>
    <definedName name="IQRSectorHistoricalBS41" hidden="1">'[12]Sector &amp; Historical'!$BS$42:$BS$75</definedName>
    <definedName name="IQRSummaryTransparencyAZ77" localSheetId="3" hidden="1">#REF!</definedName>
    <definedName name="IQRSummaryTransparencyAZ77" hidden="1">'[12]Summary Transparency'!$AZ$78:$AZ$111</definedName>
    <definedName name="IQRSummaryTransparencyCR77" localSheetId="3" hidden="1">#REF!</definedName>
    <definedName name="IQRSummaryTransparencyCR77" hidden="1">'[12]Summary Transparency'!$CR$78:$CR$135</definedName>
    <definedName name="IQRSummaryTransparencyCS77" localSheetId="3" hidden="1">#REF!</definedName>
    <definedName name="IQRSummaryTransparencyCS77" hidden="1">'[12]Summary Transparency'!$CS$78:$CS$135</definedName>
    <definedName name="IV.Q_KU">[3]R4_DPS!$C$760:$C$761</definedName>
    <definedName name="IV.Q_N">[3]R4_DPS!$C$740:$C$754</definedName>
    <definedName name="IV.Q_tj">[3]R4_DPS!$C$770:$C$774</definedName>
    <definedName name="IV.Q_V">[3]R4_DPS!$C$729:$C$736</definedName>
    <definedName name="IV.Q_VN_OJ">[3]R4_DPS!$C$764:$C$765</definedName>
    <definedName name="jjj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1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2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1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1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2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2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2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jj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k" localSheetId="3" hidden="1">{#N/A,#N/A,FALSE,"Tabelle2"}</definedName>
    <definedName name="k" localSheetId="4" hidden="1">{#N/A,#N/A,FALSE,"Tabelle2"}</definedName>
    <definedName name="k" localSheetId="19" hidden="1">{#N/A,#N/A,FALSE,"Tabelle2"}</definedName>
    <definedName name="k" localSheetId="23" hidden="1">{#N/A,#N/A,FALSE,"Tabelle2"}</definedName>
    <definedName name="k" localSheetId="5" hidden="1">{#N/A,#N/A,FALSE,"Tabelle2"}</definedName>
    <definedName name="k" localSheetId="12" hidden="1">{#N/A,#N/A,FALSE,"Tabelle2"}</definedName>
    <definedName name="k" localSheetId="13" hidden="1">{#N/A,#N/A,FALSE,"Tabelle2"}</definedName>
    <definedName name="k" localSheetId="14" hidden="1">{#N/A,#N/A,FALSE,"Tabelle2"}</definedName>
    <definedName name="k" localSheetId="10" hidden="1">{#N/A,#N/A,FALSE,"Tabelle2"}</definedName>
    <definedName name="k" localSheetId="11" hidden="1">{#N/A,#N/A,FALSE,"Tabelle2"}</definedName>
    <definedName name="k" localSheetId="24" hidden="1">{#N/A,#N/A,FALSE,"Tabelle2"}</definedName>
    <definedName name="k" localSheetId="25" hidden="1">{#N/A,#N/A,FALSE,"Tabelle2"}</definedName>
    <definedName name="k" localSheetId="26" hidden="1">{#N/A,#N/A,FALSE,"Tabelle2"}</definedName>
    <definedName name="k" localSheetId="8" hidden="1">{#N/A,#N/A,FALSE,"Tabelle2"}</definedName>
    <definedName name="k" localSheetId="9" hidden="1">{#N/A,#N/A,FALSE,"Tabelle2"}</definedName>
    <definedName name="k" localSheetId="0" hidden="1">{#N/A,#N/A,FALSE,"Tabelle2"}</definedName>
    <definedName name="k" hidden="1">{#N/A,#N/A,FALSE,"Tabelle2"}</definedName>
    <definedName name="katkg" localSheetId="2" hidden="1">{#N/A,#N/A,FALSE,"ACQ_GRAPHS";#N/A,#N/A,FALSE,"T_1 GRAPHS";#N/A,#N/A,FALSE,"T_2 GRAPHS";#N/A,#N/A,FALSE,"COMB_GRAPHS"}</definedName>
    <definedName name="katkg" localSheetId="3" hidden="1">{#N/A,#N/A,FALSE,"ACQ_GRAPHS";#N/A,#N/A,FALSE,"T_1 GRAPHS";#N/A,#N/A,FALSE,"T_2 GRAPHS";#N/A,#N/A,FALSE,"COMB_GRAPHS"}</definedName>
    <definedName name="katkg" localSheetId="4" hidden="1">{#N/A,#N/A,FALSE,"ACQ_GRAPHS";#N/A,#N/A,FALSE,"T_1 GRAPHS";#N/A,#N/A,FALSE,"T_2 GRAPHS";#N/A,#N/A,FALSE,"COMB_GRAPHS"}</definedName>
    <definedName name="katkg" localSheetId="15" hidden="1">{#N/A,#N/A,FALSE,"ACQ_GRAPHS";#N/A,#N/A,FALSE,"T_1 GRAPHS";#N/A,#N/A,FALSE,"T_2 GRAPHS";#N/A,#N/A,FALSE,"COMB_GRAPHS"}</definedName>
    <definedName name="katkg" localSheetId="16" hidden="1">{#N/A,#N/A,FALSE,"ACQ_GRAPHS";#N/A,#N/A,FALSE,"T_1 GRAPHS";#N/A,#N/A,FALSE,"T_2 GRAPHS";#N/A,#N/A,FALSE,"COMB_GRAPHS"}</definedName>
    <definedName name="katkg" localSheetId="17" hidden="1">{#N/A,#N/A,FALSE,"ACQ_GRAPHS";#N/A,#N/A,FALSE,"T_1 GRAPHS";#N/A,#N/A,FALSE,"T_2 GRAPHS";#N/A,#N/A,FALSE,"COMB_GRAPHS"}</definedName>
    <definedName name="katkg" localSheetId="18" hidden="1">{#N/A,#N/A,FALSE,"ACQ_GRAPHS";#N/A,#N/A,FALSE,"T_1 GRAPHS";#N/A,#N/A,FALSE,"T_2 GRAPHS";#N/A,#N/A,FALSE,"COMB_GRAPHS"}</definedName>
    <definedName name="katkg" localSheetId="19" hidden="1">{#N/A,#N/A,FALSE,"ACQ_GRAPHS";#N/A,#N/A,FALSE,"T_1 GRAPHS";#N/A,#N/A,FALSE,"T_2 GRAPHS";#N/A,#N/A,FALSE,"COMB_GRAPHS"}</definedName>
    <definedName name="katkg" localSheetId="20" hidden="1">{#N/A,#N/A,FALSE,"ACQ_GRAPHS";#N/A,#N/A,FALSE,"T_1 GRAPHS";#N/A,#N/A,FALSE,"T_2 GRAPHS";#N/A,#N/A,FALSE,"COMB_GRAPHS"}</definedName>
    <definedName name="katkg" localSheetId="21" hidden="1">{#N/A,#N/A,FALSE,"ACQ_GRAPHS";#N/A,#N/A,FALSE,"T_1 GRAPHS";#N/A,#N/A,FALSE,"T_2 GRAPHS";#N/A,#N/A,FALSE,"COMB_GRAPHS"}</definedName>
    <definedName name="katkg" localSheetId="23" hidden="1">{#N/A,#N/A,FALSE,"ACQ_GRAPHS";#N/A,#N/A,FALSE,"T_1 GRAPHS";#N/A,#N/A,FALSE,"T_2 GRAPHS";#N/A,#N/A,FALSE,"COMB_GRAPHS"}</definedName>
    <definedName name="katkg" localSheetId="5" hidden="1">{#N/A,#N/A,FALSE,"ACQ_GRAPHS";#N/A,#N/A,FALSE,"T_1 GRAPHS";#N/A,#N/A,FALSE,"T_2 GRAPHS";#N/A,#N/A,FALSE,"COMB_GRAPHS"}</definedName>
    <definedName name="katkg" localSheetId="6" hidden="1">{#N/A,#N/A,FALSE,"ACQ_GRAPHS";#N/A,#N/A,FALSE,"T_1 GRAPHS";#N/A,#N/A,FALSE,"T_2 GRAPHS";#N/A,#N/A,FALSE,"COMB_GRAPHS"}</definedName>
    <definedName name="katkg" localSheetId="7" hidden="1">{#N/A,#N/A,FALSE,"ACQ_GRAPHS";#N/A,#N/A,FALSE,"T_1 GRAPHS";#N/A,#N/A,FALSE,"T_2 GRAPHS";#N/A,#N/A,FALSE,"COMB_GRAPHS"}</definedName>
    <definedName name="katkg" localSheetId="12" hidden="1">{#N/A,#N/A,FALSE,"ACQ_GRAPHS";#N/A,#N/A,FALSE,"T_1 GRAPHS";#N/A,#N/A,FALSE,"T_2 GRAPHS";#N/A,#N/A,FALSE,"COMB_GRAPHS"}</definedName>
    <definedName name="katkg" localSheetId="13" hidden="1">{#N/A,#N/A,FALSE,"ACQ_GRAPHS";#N/A,#N/A,FALSE,"T_1 GRAPHS";#N/A,#N/A,FALSE,"T_2 GRAPHS";#N/A,#N/A,FALSE,"COMB_GRAPHS"}</definedName>
    <definedName name="katkg" localSheetId="14" hidden="1">{#N/A,#N/A,FALSE,"ACQ_GRAPHS";#N/A,#N/A,FALSE,"T_1 GRAPHS";#N/A,#N/A,FALSE,"T_2 GRAPHS";#N/A,#N/A,FALSE,"COMB_GRAPHS"}</definedName>
    <definedName name="katkg" localSheetId="10" hidden="1">{#N/A,#N/A,FALSE,"ACQ_GRAPHS";#N/A,#N/A,FALSE,"T_1 GRAPHS";#N/A,#N/A,FALSE,"T_2 GRAPHS";#N/A,#N/A,FALSE,"COMB_GRAPHS"}</definedName>
    <definedName name="katkg" localSheetId="11" hidden="1">{#N/A,#N/A,FALSE,"ACQ_GRAPHS";#N/A,#N/A,FALSE,"T_1 GRAPHS";#N/A,#N/A,FALSE,"T_2 GRAPHS";#N/A,#N/A,FALSE,"COMB_GRAPHS"}</definedName>
    <definedName name="katkg" localSheetId="24" hidden="1">{#N/A,#N/A,FALSE,"ACQ_GRAPHS";#N/A,#N/A,FALSE,"T_1 GRAPHS";#N/A,#N/A,FALSE,"T_2 GRAPHS";#N/A,#N/A,FALSE,"COMB_GRAPHS"}</definedName>
    <definedName name="katkg" localSheetId="25" hidden="1">{#N/A,#N/A,FALSE,"ACQ_GRAPHS";#N/A,#N/A,FALSE,"T_1 GRAPHS";#N/A,#N/A,FALSE,"T_2 GRAPHS";#N/A,#N/A,FALSE,"COMB_GRAPHS"}</definedName>
    <definedName name="katkg" localSheetId="26" hidden="1">{#N/A,#N/A,FALSE,"ACQ_GRAPHS";#N/A,#N/A,FALSE,"T_1 GRAPHS";#N/A,#N/A,FALSE,"T_2 GRAPHS";#N/A,#N/A,FALSE,"COMB_GRAPHS"}</definedName>
    <definedName name="katkg" localSheetId="8" hidden="1">{#N/A,#N/A,FALSE,"ACQ_GRAPHS";#N/A,#N/A,FALSE,"T_1 GRAPHS";#N/A,#N/A,FALSE,"T_2 GRAPHS";#N/A,#N/A,FALSE,"COMB_GRAPHS"}</definedName>
    <definedName name="katkg" localSheetId="9" hidden="1">{#N/A,#N/A,FALSE,"ACQ_GRAPHS";#N/A,#N/A,FALSE,"T_1 GRAPHS";#N/A,#N/A,FALSE,"T_2 GRAPHS";#N/A,#N/A,FALSE,"COMB_GRAPHS"}</definedName>
    <definedName name="katkg" localSheetId="0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2" hidden="1">{#N/A,#N/A,FALSE,"Valuation Assumptions";#N/A,#N/A,FALSE,"Summary";#N/A,#N/A,FALSE,"DCF";#N/A,#N/A,FALSE,"Valuation";#N/A,#N/A,FALSE,"WACC";#N/A,#N/A,FALSE,"UBVH";#N/A,#N/A,FALSE,"Free Cash Flow"}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localSheetId="4" hidden="1">{#N/A,#N/A,FALSE,"Valuation Assumptions";#N/A,#N/A,FALSE,"Summary";#N/A,#N/A,FALSE,"DCF";#N/A,#N/A,FALSE,"Valuation";#N/A,#N/A,FALSE,"WACC";#N/A,#N/A,FALSE,"UBVH";#N/A,#N/A,FALSE,"Free Cash Flow"}</definedName>
    <definedName name="KN" localSheetId="15" hidden="1">{#N/A,#N/A,FALSE,"Valuation Assumptions";#N/A,#N/A,FALSE,"Summary";#N/A,#N/A,FALSE,"DCF";#N/A,#N/A,FALSE,"Valuation";#N/A,#N/A,FALSE,"WACC";#N/A,#N/A,FALSE,"UBVH";#N/A,#N/A,FALSE,"Free Cash Flow"}</definedName>
    <definedName name="KN" localSheetId="16" hidden="1">{#N/A,#N/A,FALSE,"Valuation Assumptions";#N/A,#N/A,FALSE,"Summary";#N/A,#N/A,FALSE,"DCF";#N/A,#N/A,FALSE,"Valuation";#N/A,#N/A,FALSE,"WACC";#N/A,#N/A,FALSE,"UBVH";#N/A,#N/A,FALSE,"Free Cash Flow"}</definedName>
    <definedName name="KN" localSheetId="17" hidden="1">{#N/A,#N/A,FALSE,"Valuation Assumptions";#N/A,#N/A,FALSE,"Summary";#N/A,#N/A,FALSE,"DCF";#N/A,#N/A,FALSE,"Valuation";#N/A,#N/A,FALSE,"WACC";#N/A,#N/A,FALSE,"UBVH";#N/A,#N/A,FALSE,"Free Cash Flow"}</definedName>
    <definedName name="KN" localSheetId="18" hidden="1">{#N/A,#N/A,FALSE,"Valuation Assumptions";#N/A,#N/A,FALSE,"Summary";#N/A,#N/A,FALSE,"DCF";#N/A,#N/A,FALSE,"Valuation";#N/A,#N/A,FALSE,"WACC";#N/A,#N/A,FALSE,"UBVH";#N/A,#N/A,FALSE,"Free Cash Flow"}</definedName>
    <definedName name="KN" localSheetId="19" hidden="1">{#N/A,#N/A,FALSE,"Valuation Assumptions";#N/A,#N/A,FALSE,"Summary";#N/A,#N/A,FALSE,"DCF";#N/A,#N/A,FALSE,"Valuation";#N/A,#N/A,FALSE,"WACC";#N/A,#N/A,FALSE,"UBVH";#N/A,#N/A,FALSE,"Free Cash Flow"}</definedName>
    <definedName name="KN" localSheetId="20" hidden="1">{#N/A,#N/A,FALSE,"Valuation Assumptions";#N/A,#N/A,FALSE,"Summary";#N/A,#N/A,FALSE,"DCF";#N/A,#N/A,FALSE,"Valuation";#N/A,#N/A,FALSE,"WACC";#N/A,#N/A,FALSE,"UBVH";#N/A,#N/A,FALSE,"Free Cash Flow"}</definedName>
    <definedName name="KN" localSheetId="21" hidden="1">{#N/A,#N/A,FALSE,"Valuation Assumptions";#N/A,#N/A,FALSE,"Summary";#N/A,#N/A,FALSE,"DCF";#N/A,#N/A,FALSE,"Valuation";#N/A,#N/A,FALSE,"WACC";#N/A,#N/A,FALSE,"UBVH";#N/A,#N/A,FALSE,"Free Cash Flow"}</definedName>
    <definedName name="KN" localSheetId="23" hidden="1">{#N/A,#N/A,FALSE,"Valuation Assumptions";#N/A,#N/A,FALSE,"Summary";#N/A,#N/A,FALSE,"DCF";#N/A,#N/A,FALSE,"Valuation";#N/A,#N/A,FALSE,"WACC";#N/A,#N/A,FALSE,"UBVH";#N/A,#N/A,FALSE,"Free Cash Flow"}</definedName>
    <definedName name="KN" localSheetId="5" hidden="1">{#N/A,#N/A,FALSE,"Valuation Assumptions";#N/A,#N/A,FALSE,"Summary";#N/A,#N/A,FALSE,"DCF";#N/A,#N/A,FALSE,"Valuation";#N/A,#N/A,FALSE,"WACC";#N/A,#N/A,FALSE,"UBVH";#N/A,#N/A,FALSE,"Free Cash Flow"}</definedName>
    <definedName name="KN" localSheetId="6" hidden="1">{#N/A,#N/A,FALSE,"Valuation Assumptions";#N/A,#N/A,FALSE,"Summary";#N/A,#N/A,FALSE,"DCF";#N/A,#N/A,FALSE,"Valuation";#N/A,#N/A,FALSE,"WACC";#N/A,#N/A,FALSE,"UBVH";#N/A,#N/A,FALSE,"Free Cash Flow"}</definedName>
    <definedName name="KN" localSheetId="7" hidden="1">{#N/A,#N/A,FALSE,"Valuation Assumptions";#N/A,#N/A,FALSE,"Summary";#N/A,#N/A,FALSE,"DCF";#N/A,#N/A,FALSE,"Valuation";#N/A,#N/A,FALSE,"WACC";#N/A,#N/A,FALSE,"UBVH";#N/A,#N/A,FALSE,"Free Cash Flow"}</definedName>
    <definedName name="KN" localSheetId="12" hidden="1">{#N/A,#N/A,FALSE,"Valuation Assumptions";#N/A,#N/A,FALSE,"Summary";#N/A,#N/A,FALSE,"DCF";#N/A,#N/A,FALSE,"Valuation";#N/A,#N/A,FALSE,"WACC";#N/A,#N/A,FALSE,"UBVH";#N/A,#N/A,FALSE,"Free Cash Flow"}</definedName>
    <definedName name="KN" localSheetId="13" hidden="1">{#N/A,#N/A,FALSE,"Valuation Assumptions";#N/A,#N/A,FALSE,"Summary";#N/A,#N/A,FALSE,"DCF";#N/A,#N/A,FALSE,"Valuation";#N/A,#N/A,FALSE,"WACC";#N/A,#N/A,FALSE,"UBVH";#N/A,#N/A,FALSE,"Free Cash Flow"}</definedName>
    <definedName name="KN" localSheetId="14" hidden="1">{#N/A,#N/A,FALSE,"Valuation Assumptions";#N/A,#N/A,FALSE,"Summary";#N/A,#N/A,FALSE,"DCF";#N/A,#N/A,FALSE,"Valuation";#N/A,#N/A,FALSE,"WACC";#N/A,#N/A,FALSE,"UBVH";#N/A,#N/A,FALSE,"Free Cash Flow"}</definedName>
    <definedName name="KN" localSheetId="10" hidden="1">{#N/A,#N/A,FALSE,"Valuation Assumptions";#N/A,#N/A,FALSE,"Summary";#N/A,#N/A,FALSE,"DCF";#N/A,#N/A,FALSE,"Valuation";#N/A,#N/A,FALSE,"WACC";#N/A,#N/A,FALSE,"UBVH";#N/A,#N/A,FALSE,"Free Cash Flow"}</definedName>
    <definedName name="KN" localSheetId="11" hidden="1">{#N/A,#N/A,FALSE,"Valuation Assumptions";#N/A,#N/A,FALSE,"Summary";#N/A,#N/A,FALSE,"DCF";#N/A,#N/A,FALSE,"Valuation";#N/A,#N/A,FALSE,"WACC";#N/A,#N/A,FALSE,"UBVH";#N/A,#N/A,FALSE,"Free Cash Flow"}</definedName>
    <definedName name="KN" localSheetId="24" hidden="1">{#N/A,#N/A,FALSE,"Valuation Assumptions";#N/A,#N/A,FALSE,"Summary";#N/A,#N/A,FALSE,"DCF";#N/A,#N/A,FALSE,"Valuation";#N/A,#N/A,FALSE,"WACC";#N/A,#N/A,FALSE,"UBVH";#N/A,#N/A,FALSE,"Free Cash Flow"}</definedName>
    <definedName name="KN" localSheetId="25" hidden="1">{#N/A,#N/A,FALSE,"Valuation Assumptions";#N/A,#N/A,FALSE,"Summary";#N/A,#N/A,FALSE,"DCF";#N/A,#N/A,FALSE,"Valuation";#N/A,#N/A,FALSE,"WACC";#N/A,#N/A,FALSE,"UBVH";#N/A,#N/A,FALSE,"Free Cash Flow"}</definedName>
    <definedName name="KN" localSheetId="26" hidden="1">{#N/A,#N/A,FALSE,"Valuation Assumptions";#N/A,#N/A,FALSE,"Summary";#N/A,#N/A,FALSE,"DCF";#N/A,#N/A,FALSE,"Valuation";#N/A,#N/A,FALSE,"WACC";#N/A,#N/A,FALSE,"UBVH";#N/A,#N/A,FALSE,"Free Cash Flow"}</definedName>
    <definedName name="KN" localSheetId="8" hidden="1">{#N/A,#N/A,FALSE,"Valuation Assumptions";#N/A,#N/A,FALSE,"Summary";#N/A,#N/A,FALSE,"DCF";#N/A,#N/A,FALSE,"Valuation";#N/A,#N/A,FALSE,"WACC";#N/A,#N/A,FALSE,"UBVH";#N/A,#N/A,FALSE,"Free Cash Flow"}</definedName>
    <definedName name="KN" localSheetId="9" hidden="1">{#N/A,#N/A,FALSE,"Valuation Assumptions";#N/A,#N/A,FALSE,"Summary";#N/A,#N/A,FALSE,"DCF";#N/A,#N/A,FALSE,"Valuation";#N/A,#N/A,FALSE,"WACC";#N/A,#N/A,FALSE,"UBVH";#N/A,#N/A,FALSE,"Free Cash Flow"}</definedName>
    <definedName name="KN" localSheetId="0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nc_zůst">#REF!</definedName>
    <definedName name="kopie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5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7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8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9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20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21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2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4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11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24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25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26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8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květen">[3]R4_DPS!$J$371:$J$683</definedName>
    <definedName name="květen_exhal">[3]R4_DPS!$J$718:$J$723</definedName>
    <definedName name="květen_GO">[3]R4_DPS!$J$708:$J$716</definedName>
    <definedName name="květen_mt_KU">[3]R4_DPS!$J$760:$J$761</definedName>
    <definedName name="květen_mt_N">[3]R4_DPS!$J$740:$J$754</definedName>
    <definedName name="květen_mt_V">[3]R4_DPS!$J$729:$J$736</definedName>
    <definedName name="květen_mt_VN_OJ">[3]R4_DPS!$J$764:$J$765</definedName>
    <definedName name="květen_tj">[3]R4_DPS!$J$770:$J$774</definedName>
    <definedName name="LanguageNo">#REF!</definedName>
    <definedName name="leden">[3]R4_DPS!$F$371:$F$683</definedName>
    <definedName name="leden_exhal">[3]R4_DPS!$F$718:$F$723</definedName>
    <definedName name="leden_GO">[3]R4_DPS!$F$708:$F$716</definedName>
    <definedName name="leden_mt_KU">[3]R4_DPS!$F$760:$F$761</definedName>
    <definedName name="leden_mt_N">[3]R4_DPS!$F$740:$F$754</definedName>
    <definedName name="leden_mt_V">[3]R4_DPS!$F$729:$F$736</definedName>
    <definedName name="leden_mt_VN_OJ">[3]R4_DPS!$F$764:$F$765</definedName>
    <definedName name="leden_tj">[3]R4_DPS!$F$770:$F$774</definedName>
    <definedName name="listopad">[3]R4_DPS!$P$371:$P$683</definedName>
    <definedName name="listopad_exhal">[3]R4_DPS!$P$718:$P$723</definedName>
    <definedName name="listopad_GO">[3]R4_DPS!$P$708:$P$716</definedName>
    <definedName name="listopad_mt_KU">[3]R4_DPS!$P$760:$P$761</definedName>
    <definedName name="listopad_mt_N">[3]R4_DPS!$P$740:$P$754</definedName>
    <definedName name="listopad_mt_V">[3]R4_DPS!$P$729:$P$736</definedName>
    <definedName name="listopad_mt_VN_OJ">[3]R4_DPS!$P$764:$P$765</definedName>
    <definedName name="listopad_tj">[3]R4_DPS!$P$770:$P$774</definedName>
    <definedName name="LoanEnterOrProFin" localSheetId="3" hidden="1">#REF!</definedName>
    <definedName name="LoanEnterOrProFin" hidden="1">[5]Specs!$G$50</definedName>
    <definedName name="M" localSheetId="2" hidden="1">{#N/A,#N/A,FALSE,"ACQ_GRAPHS";#N/A,#N/A,FALSE,"T_1 GRAPHS";#N/A,#N/A,FALSE,"T_2 GRAPHS";#N/A,#N/A,FALSE,"COMB_GRAPHS"}</definedName>
    <definedName name="M" localSheetId="3" hidden="1">{#N/A,#N/A,FALSE,"ACQ_GRAPHS";#N/A,#N/A,FALSE,"T_1 GRAPHS";#N/A,#N/A,FALSE,"T_2 GRAPHS";#N/A,#N/A,FALSE,"COMB_GRAPHS"}</definedName>
    <definedName name="M" localSheetId="4" hidden="1">{#N/A,#N/A,FALSE,"ACQ_GRAPHS";#N/A,#N/A,FALSE,"T_1 GRAPHS";#N/A,#N/A,FALSE,"T_2 GRAPHS";#N/A,#N/A,FALSE,"COMB_GRAPHS"}</definedName>
    <definedName name="M" localSheetId="15" hidden="1">{#N/A,#N/A,FALSE,"ACQ_GRAPHS";#N/A,#N/A,FALSE,"T_1 GRAPHS";#N/A,#N/A,FALSE,"T_2 GRAPHS";#N/A,#N/A,FALSE,"COMB_GRAPHS"}</definedName>
    <definedName name="M" localSheetId="16" hidden="1">{#N/A,#N/A,FALSE,"ACQ_GRAPHS";#N/A,#N/A,FALSE,"T_1 GRAPHS";#N/A,#N/A,FALSE,"T_2 GRAPHS";#N/A,#N/A,FALSE,"COMB_GRAPHS"}</definedName>
    <definedName name="M" localSheetId="17" hidden="1">{#N/A,#N/A,FALSE,"ACQ_GRAPHS";#N/A,#N/A,FALSE,"T_1 GRAPHS";#N/A,#N/A,FALSE,"T_2 GRAPHS";#N/A,#N/A,FALSE,"COMB_GRAPHS"}</definedName>
    <definedName name="M" localSheetId="18" hidden="1">{#N/A,#N/A,FALSE,"ACQ_GRAPHS";#N/A,#N/A,FALSE,"T_1 GRAPHS";#N/A,#N/A,FALSE,"T_2 GRAPHS";#N/A,#N/A,FALSE,"COMB_GRAPHS"}</definedName>
    <definedName name="M" localSheetId="19" hidden="1">{#N/A,#N/A,FALSE,"ACQ_GRAPHS";#N/A,#N/A,FALSE,"T_1 GRAPHS";#N/A,#N/A,FALSE,"T_2 GRAPHS";#N/A,#N/A,FALSE,"COMB_GRAPHS"}</definedName>
    <definedName name="M" localSheetId="20" hidden="1">{#N/A,#N/A,FALSE,"ACQ_GRAPHS";#N/A,#N/A,FALSE,"T_1 GRAPHS";#N/A,#N/A,FALSE,"T_2 GRAPHS";#N/A,#N/A,FALSE,"COMB_GRAPHS"}</definedName>
    <definedName name="M" localSheetId="21" hidden="1">{#N/A,#N/A,FALSE,"ACQ_GRAPHS";#N/A,#N/A,FALSE,"T_1 GRAPHS";#N/A,#N/A,FALSE,"T_2 GRAPHS";#N/A,#N/A,FALSE,"COMB_GRAPHS"}</definedName>
    <definedName name="M" localSheetId="23" hidden="1">{#N/A,#N/A,FALSE,"ACQ_GRAPHS";#N/A,#N/A,FALSE,"T_1 GRAPHS";#N/A,#N/A,FALSE,"T_2 GRAPHS";#N/A,#N/A,FALSE,"COMB_GRAPHS"}</definedName>
    <definedName name="M" localSheetId="5" hidden="1">{#N/A,#N/A,FALSE,"ACQ_GRAPHS";#N/A,#N/A,FALSE,"T_1 GRAPHS";#N/A,#N/A,FALSE,"T_2 GRAPHS";#N/A,#N/A,FALSE,"COMB_GRAPHS"}</definedName>
    <definedName name="M" localSheetId="6" hidden="1">{#N/A,#N/A,FALSE,"ACQ_GRAPHS";#N/A,#N/A,FALSE,"T_1 GRAPHS";#N/A,#N/A,FALSE,"T_2 GRAPHS";#N/A,#N/A,FALSE,"COMB_GRAPHS"}</definedName>
    <definedName name="M" localSheetId="7" hidden="1">{#N/A,#N/A,FALSE,"ACQ_GRAPHS";#N/A,#N/A,FALSE,"T_1 GRAPHS";#N/A,#N/A,FALSE,"T_2 GRAPHS";#N/A,#N/A,FALSE,"COMB_GRAPHS"}</definedName>
    <definedName name="M" localSheetId="12" hidden="1">{#N/A,#N/A,FALSE,"ACQ_GRAPHS";#N/A,#N/A,FALSE,"T_1 GRAPHS";#N/A,#N/A,FALSE,"T_2 GRAPHS";#N/A,#N/A,FALSE,"COMB_GRAPHS"}</definedName>
    <definedName name="m" localSheetId="13" hidden="1">{"'List1'!$A$1:$I$56"}</definedName>
    <definedName name="m" localSheetId="14" hidden="1">{"'List1'!$A$1:$I$56"}</definedName>
    <definedName name="M" localSheetId="10" hidden="1">{#N/A,#N/A,FALSE,"ACQ_GRAPHS";#N/A,#N/A,FALSE,"T_1 GRAPHS";#N/A,#N/A,FALSE,"T_2 GRAPHS";#N/A,#N/A,FALSE,"COMB_GRAPHS"}</definedName>
    <definedName name="m" localSheetId="11" hidden="1">{"'List1'!$A$1:$I$56"}</definedName>
    <definedName name="M" localSheetId="24" hidden="1">{#N/A,#N/A,FALSE,"ACQ_GRAPHS";#N/A,#N/A,FALSE,"T_1 GRAPHS";#N/A,#N/A,FALSE,"T_2 GRAPHS";#N/A,#N/A,FALSE,"COMB_GRAPHS"}</definedName>
    <definedName name="M" localSheetId="25" hidden="1">{#N/A,#N/A,FALSE,"ACQ_GRAPHS";#N/A,#N/A,FALSE,"T_1 GRAPHS";#N/A,#N/A,FALSE,"T_2 GRAPHS";#N/A,#N/A,FALSE,"COMB_GRAPHS"}</definedName>
    <definedName name="M" localSheetId="26" hidden="1">{#N/A,#N/A,FALSE,"ACQ_GRAPHS";#N/A,#N/A,FALSE,"T_1 GRAPHS";#N/A,#N/A,FALSE,"T_2 GRAPHS";#N/A,#N/A,FALSE,"COMB_GRAPHS"}</definedName>
    <definedName name="M" localSheetId="8" hidden="1">{#N/A,#N/A,FALSE,"ACQ_GRAPHS";#N/A,#N/A,FALSE,"T_1 GRAPHS";#N/A,#N/A,FALSE,"T_2 GRAPHS";#N/A,#N/A,FALSE,"COMB_GRAPHS"}</definedName>
    <definedName name="m" localSheetId="9" hidden="1">{"'List1'!$A$1:$I$56"}</definedName>
    <definedName name="M" localSheetId="0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_1" localSheetId="2" hidden="1">{"'List1'!$A$1:$I$56"}</definedName>
    <definedName name="m_1" localSheetId="3" hidden="1">{"'List1'!$A$1:$I$56"}</definedName>
    <definedName name="m_1" localSheetId="4" hidden="1">{"'List1'!$A$1:$I$56"}</definedName>
    <definedName name="m_1" localSheetId="15" hidden="1">{"'List1'!$A$1:$I$56"}</definedName>
    <definedName name="m_1" localSheetId="16" hidden="1">{"'List1'!$A$1:$I$56"}</definedName>
    <definedName name="m_1" localSheetId="19" hidden="1">{"'List1'!$A$1:$I$56"}</definedName>
    <definedName name="m_1" localSheetId="23" hidden="1">{"'List1'!$A$1:$I$56"}</definedName>
    <definedName name="m_1" localSheetId="5" hidden="1">{"'List1'!$A$1:$I$56"}</definedName>
    <definedName name="m_1" localSheetId="6" hidden="1">{"'List1'!$A$1:$I$56"}</definedName>
    <definedName name="m_1" localSheetId="7" hidden="1">{"'List1'!$A$1:$I$56"}</definedName>
    <definedName name="m_1" localSheetId="12" hidden="1">{"'List1'!$A$1:$I$56"}</definedName>
    <definedName name="m_1" localSheetId="13" hidden="1">{"'List1'!$A$1:$I$56"}</definedName>
    <definedName name="m_1" localSheetId="14" hidden="1">{"'List1'!$A$1:$I$56"}</definedName>
    <definedName name="m_1" localSheetId="10" hidden="1">{"'List1'!$A$1:$I$56"}</definedName>
    <definedName name="m_1" localSheetId="11" hidden="1">{"'List1'!$A$1:$I$56"}</definedName>
    <definedName name="m_1" localSheetId="24" hidden="1">{"'List1'!$A$1:$I$56"}</definedName>
    <definedName name="m_1" localSheetId="25" hidden="1">{"'List1'!$A$1:$I$56"}</definedName>
    <definedName name="m_1" localSheetId="26" hidden="1">{"'List1'!$A$1:$I$56"}</definedName>
    <definedName name="m_1" localSheetId="8" hidden="1">{"'List1'!$A$1:$I$56"}</definedName>
    <definedName name="m_1" localSheetId="9" hidden="1">{"'List1'!$A$1:$I$56"}</definedName>
    <definedName name="m_1" localSheetId="0" hidden="1">{"'List1'!$A$1:$I$56"}</definedName>
    <definedName name="m_1" hidden="1">{"'List1'!$A$1:$I$56"}</definedName>
    <definedName name="MaxIRR" localSheetId="3" hidden="1">#REF!</definedName>
    <definedName name="MaxIRR" hidden="1">[5]Specs!$F$124</definedName>
    <definedName name="MaxIRREquity" localSheetId="3" hidden="1">#REF!</definedName>
    <definedName name="MaxIRREquity" hidden="1">[5]Specs!$F$175</definedName>
    <definedName name="MinIRR" localSheetId="3" hidden="1">#REF!</definedName>
    <definedName name="MinIRR" hidden="1">[5]Specs!$F$122</definedName>
    <definedName name="MinIRREquity" localSheetId="3" hidden="1">#REF!</definedName>
    <definedName name="MinIRREquity" hidden="1">[5]Specs!$F$173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2" hidden="1">{#N/A,#N/A,FALSE,"ACQ_GRAPHS";#N/A,#N/A,FALSE,"T_1 GRAPHS";#N/A,#N/A,FALSE,"T_2 GRAPHS";#N/A,#N/A,FALSE,"COMB_GRAPHS"}</definedName>
    <definedName name="msthkshkshk" localSheetId="3" hidden="1">{#N/A,#N/A,FALSE,"ACQ_GRAPHS";#N/A,#N/A,FALSE,"T_1 GRAPHS";#N/A,#N/A,FALSE,"T_2 GRAPHS";#N/A,#N/A,FALSE,"COMB_GRAPHS"}</definedName>
    <definedName name="msthkshkshk" localSheetId="4" hidden="1">{#N/A,#N/A,FALSE,"ACQ_GRAPHS";#N/A,#N/A,FALSE,"T_1 GRAPHS";#N/A,#N/A,FALSE,"T_2 GRAPHS";#N/A,#N/A,FALSE,"COMB_GRAPHS"}</definedName>
    <definedName name="msthkshkshk" localSheetId="15" hidden="1">{#N/A,#N/A,FALSE,"ACQ_GRAPHS";#N/A,#N/A,FALSE,"T_1 GRAPHS";#N/A,#N/A,FALSE,"T_2 GRAPHS";#N/A,#N/A,FALSE,"COMB_GRAPHS"}</definedName>
    <definedName name="msthkshkshk" localSheetId="16" hidden="1">{#N/A,#N/A,FALSE,"ACQ_GRAPHS";#N/A,#N/A,FALSE,"T_1 GRAPHS";#N/A,#N/A,FALSE,"T_2 GRAPHS";#N/A,#N/A,FALSE,"COMB_GRAPHS"}</definedName>
    <definedName name="msthkshkshk" localSheetId="17" hidden="1">{#N/A,#N/A,FALSE,"ACQ_GRAPHS";#N/A,#N/A,FALSE,"T_1 GRAPHS";#N/A,#N/A,FALSE,"T_2 GRAPHS";#N/A,#N/A,FALSE,"COMB_GRAPHS"}</definedName>
    <definedName name="msthkshkshk" localSheetId="18" hidden="1">{#N/A,#N/A,FALSE,"ACQ_GRAPHS";#N/A,#N/A,FALSE,"T_1 GRAPHS";#N/A,#N/A,FALSE,"T_2 GRAPHS";#N/A,#N/A,FALSE,"COMB_GRAPHS"}</definedName>
    <definedName name="msthkshkshk" localSheetId="19" hidden="1">{#N/A,#N/A,FALSE,"ACQ_GRAPHS";#N/A,#N/A,FALSE,"T_1 GRAPHS";#N/A,#N/A,FALSE,"T_2 GRAPHS";#N/A,#N/A,FALSE,"COMB_GRAPHS"}</definedName>
    <definedName name="msthkshkshk" localSheetId="20" hidden="1">{#N/A,#N/A,FALSE,"ACQ_GRAPHS";#N/A,#N/A,FALSE,"T_1 GRAPHS";#N/A,#N/A,FALSE,"T_2 GRAPHS";#N/A,#N/A,FALSE,"COMB_GRAPHS"}</definedName>
    <definedName name="msthkshkshk" localSheetId="21" hidden="1">{#N/A,#N/A,FALSE,"ACQ_GRAPHS";#N/A,#N/A,FALSE,"T_1 GRAPHS";#N/A,#N/A,FALSE,"T_2 GRAPHS";#N/A,#N/A,FALSE,"COMB_GRAPHS"}</definedName>
    <definedName name="msthkshkshk" localSheetId="23" hidden="1">{#N/A,#N/A,FALSE,"ACQ_GRAPHS";#N/A,#N/A,FALSE,"T_1 GRAPHS";#N/A,#N/A,FALSE,"T_2 GRAPHS";#N/A,#N/A,FALSE,"COMB_GRAPHS"}</definedName>
    <definedName name="msthkshkshk" localSheetId="5" hidden="1">{#N/A,#N/A,FALSE,"ACQ_GRAPHS";#N/A,#N/A,FALSE,"T_1 GRAPHS";#N/A,#N/A,FALSE,"T_2 GRAPHS";#N/A,#N/A,FALSE,"COMB_GRAPHS"}</definedName>
    <definedName name="msthkshkshk" localSheetId="6" hidden="1">{#N/A,#N/A,FALSE,"ACQ_GRAPHS";#N/A,#N/A,FALSE,"T_1 GRAPHS";#N/A,#N/A,FALSE,"T_2 GRAPHS";#N/A,#N/A,FALSE,"COMB_GRAPHS"}</definedName>
    <definedName name="msthkshkshk" localSheetId="7" hidden="1">{#N/A,#N/A,FALSE,"ACQ_GRAPHS";#N/A,#N/A,FALSE,"T_1 GRAPHS";#N/A,#N/A,FALSE,"T_2 GRAPHS";#N/A,#N/A,FALSE,"COMB_GRAPHS"}</definedName>
    <definedName name="msthkshkshk" localSheetId="12" hidden="1">{#N/A,#N/A,FALSE,"ACQ_GRAPHS";#N/A,#N/A,FALSE,"T_1 GRAPHS";#N/A,#N/A,FALSE,"T_2 GRAPHS";#N/A,#N/A,FALSE,"COMB_GRAPHS"}</definedName>
    <definedName name="msthkshkshk" localSheetId="13" hidden="1">{#N/A,#N/A,FALSE,"ACQ_GRAPHS";#N/A,#N/A,FALSE,"T_1 GRAPHS";#N/A,#N/A,FALSE,"T_2 GRAPHS";#N/A,#N/A,FALSE,"COMB_GRAPHS"}</definedName>
    <definedName name="msthkshkshk" localSheetId="14" hidden="1">{#N/A,#N/A,FALSE,"ACQ_GRAPHS";#N/A,#N/A,FALSE,"T_1 GRAPHS";#N/A,#N/A,FALSE,"T_2 GRAPHS";#N/A,#N/A,FALSE,"COMB_GRAPHS"}</definedName>
    <definedName name="msthkshkshk" localSheetId="10" hidden="1">{#N/A,#N/A,FALSE,"ACQ_GRAPHS";#N/A,#N/A,FALSE,"T_1 GRAPHS";#N/A,#N/A,FALSE,"T_2 GRAPHS";#N/A,#N/A,FALSE,"COMB_GRAPHS"}</definedName>
    <definedName name="msthkshkshk" localSheetId="11" hidden="1">{#N/A,#N/A,FALSE,"ACQ_GRAPHS";#N/A,#N/A,FALSE,"T_1 GRAPHS";#N/A,#N/A,FALSE,"T_2 GRAPHS";#N/A,#N/A,FALSE,"COMB_GRAPHS"}</definedName>
    <definedName name="msthkshkshk" localSheetId="24" hidden="1">{#N/A,#N/A,FALSE,"ACQ_GRAPHS";#N/A,#N/A,FALSE,"T_1 GRAPHS";#N/A,#N/A,FALSE,"T_2 GRAPHS";#N/A,#N/A,FALSE,"COMB_GRAPHS"}</definedName>
    <definedName name="msthkshkshk" localSheetId="25" hidden="1">{#N/A,#N/A,FALSE,"ACQ_GRAPHS";#N/A,#N/A,FALSE,"T_1 GRAPHS";#N/A,#N/A,FALSE,"T_2 GRAPHS";#N/A,#N/A,FALSE,"COMB_GRAPHS"}</definedName>
    <definedName name="msthkshkshk" localSheetId="26" hidden="1">{#N/A,#N/A,FALSE,"ACQ_GRAPHS";#N/A,#N/A,FALSE,"T_1 GRAPHS";#N/A,#N/A,FALSE,"T_2 GRAPHS";#N/A,#N/A,FALSE,"COMB_GRAPHS"}</definedName>
    <definedName name="msthkshkshk" localSheetId="8" hidden="1">{#N/A,#N/A,FALSE,"ACQ_GRAPHS";#N/A,#N/A,FALSE,"T_1 GRAPHS";#N/A,#N/A,FALSE,"T_2 GRAPHS";#N/A,#N/A,FALSE,"COMB_GRAPHS"}</definedName>
    <definedName name="msthkshkshk" localSheetId="9" hidden="1">{#N/A,#N/A,FALSE,"ACQ_GRAPHS";#N/A,#N/A,FALSE,"T_1 GRAPHS";#N/A,#N/A,FALSE,"T_2 GRAPHS";#N/A,#N/A,FALSE,"COMB_GRAPHS"}</definedName>
    <definedName name="msthkshkshk" localSheetId="0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2" hidden="1">{"vi1",#N/A,FALSE,"Financial Statements";"vi2",#N/A,FALSE,"Financial Statements";#N/A,#N/A,FALSE,"DCF"}</definedName>
    <definedName name="N" localSheetId="3" hidden="1">{"vi1",#N/A,FALSE,"Financial Statements";"vi2",#N/A,FALSE,"Financial Statements";#N/A,#N/A,FALSE,"DCF"}</definedName>
    <definedName name="N" localSheetId="4" hidden="1">{"vi1",#N/A,FALSE,"Financial Statements";"vi2",#N/A,FALSE,"Financial Statements";#N/A,#N/A,FALSE,"DCF"}</definedName>
    <definedName name="N" localSheetId="15" hidden="1">{"vi1",#N/A,FALSE,"Financial Statements";"vi2",#N/A,FALSE,"Financial Statements";#N/A,#N/A,FALSE,"DCF"}</definedName>
    <definedName name="N" localSheetId="16" hidden="1">{"vi1",#N/A,FALSE,"Financial Statements";"vi2",#N/A,FALSE,"Financial Statements";#N/A,#N/A,FALSE,"DCF"}</definedName>
    <definedName name="N" localSheetId="17" hidden="1">{"vi1",#N/A,FALSE,"Financial Statements";"vi2",#N/A,FALSE,"Financial Statements";#N/A,#N/A,FALSE,"DCF"}</definedName>
    <definedName name="N" localSheetId="18" hidden="1">{"vi1",#N/A,FALSE,"Financial Statements";"vi2",#N/A,FALSE,"Financial Statements";#N/A,#N/A,FALSE,"DCF"}</definedName>
    <definedName name="N" localSheetId="19" hidden="1">{"vi1",#N/A,FALSE,"Financial Statements";"vi2",#N/A,FALSE,"Financial Statements";#N/A,#N/A,FALSE,"DCF"}</definedName>
    <definedName name="N" localSheetId="20" hidden="1">{"vi1",#N/A,FALSE,"Financial Statements";"vi2",#N/A,FALSE,"Financial Statements";#N/A,#N/A,FALSE,"DCF"}</definedName>
    <definedName name="N" localSheetId="21" hidden="1">{"vi1",#N/A,FALSE,"Financial Statements";"vi2",#N/A,FALSE,"Financial Statements";#N/A,#N/A,FALSE,"DCF"}</definedName>
    <definedName name="N" localSheetId="23" hidden="1">{"vi1",#N/A,FALSE,"Financial Statements";"vi2",#N/A,FALSE,"Financial Statements";#N/A,#N/A,FALSE,"DCF"}</definedName>
    <definedName name="N" localSheetId="5" hidden="1">{"vi1",#N/A,FALSE,"Financial Statements";"vi2",#N/A,FALSE,"Financial Statements";#N/A,#N/A,FALSE,"DCF"}</definedName>
    <definedName name="N" localSheetId="6" hidden="1">{"vi1",#N/A,FALSE,"Financial Statements";"vi2",#N/A,FALSE,"Financial Statements";#N/A,#N/A,FALSE,"DCF"}</definedName>
    <definedName name="N" localSheetId="7" hidden="1">{"vi1",#N/A,FALSE,"Financial Statements";"vi2",#N/A,FALSE,"Financial Statements";#N/A,#N/A,FALSE,"DCF"}</definedName>
    <definedName name="N" localSheetId="12" hidden="1">{"vi1",#N/A,FALSE,"Financial Statements";"vi2",#N/A,FALSE,"Financial Statements";#N/A,#N/A,FALSE,"DCF"}</definedName>
    <definedName name="n" localSheetId="13" hidden="1">{"'List1'!$A$1:$I$56"}</definedName>
    <definedName name="n" localSheetId="14" hidden="1">{"'List1'!$A$1:$I$56"}</definedName>
    <definedName name="N" localSheetId="10" hidden="1">{"vi1",#N/A,FALSE,"Financial Statements";"vi2",#N/A,FALSE,"Financial Statements";#N/A,#N/A,FALSE,"DCF"}</definedName>
    <definedName name="n" localSheetId="11" hidden="1">{"'List1'!$A$1:$I$56"}</definedName>
    <definedName name="N" localSheetId="24" hidden="1">{"vi1",#N/A,FALSE,"Financial Statements";"vi2",#N/A,FALSE,"Financial Statements";#N/A,#N/A,FALSE,"DCF"}</definedName>
    <definedName name="N" localSheetId="25" hidden="1">{"vi1",#N/A,FALSE,"Financial Statements";"vi2",#N/A,FALSE,"Financial Statements";#N/A,#N/A,FALSE,"DCF"}</definedName>
    <definedName name="N" localSheetId="26" hidden="1">{"vi1",#N/A,FALSE,"Financial Statements";"vi2",#N/A,FALSE,"Financial Statements";#N/A,#N/A,FALSE,"DCF"}</definedName>
    <definedName name="N" localSheetId="8" hidden="1">{"vi1",#N/A,FALSE,"Financial Statements";"vi2",#N/A,FALSE,"Financial Statements";#N/A,#N/A,FALSE,"DCF"}</definedName>
    <definedName name="n" localSheetId="9" hidden="1">{"'List1'!$A$1:$I$56"}</definedName>
    <definedName name="N" localSheetId="0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_1" localSheetId="2" hidden="1">{"'List1'!$A$1:$I$56"}</definedName>
    <definedName name="n_1" localSheetId="3" hidden="1">{"'List1'!$A$1:$I$56"}</definedName>
    <definedName name="n_1" localSheetId="4" hidden="1">{"'List1'!$A$1:$I$56"}</definedName>
    <definedName name="n_1" localSheetId="15" hidden="1">{"'List1'!$A$1:$I$56"}</definedName>
    <definedName name="n_1" localSheetId="16" hidden="1">{"'List1'!$A$1:$I$56"}</definedName>
    <definedName name="n_1" localSheetId="19" hidden="1">{"'List1'!$A$1:$I$56"}</definedName>
    <definedName name="n_1" localSheetId="23" hidden="1">{"'List1'!$A$1:$I$56"}</definedName>
    <definedName name="n_1" localSheetId="5" hidden="1">{"'List1'!$A$1:$I$56"}</definedName>
    <definedName name="n_1" localSheetId="6" hidden="1">{"'List1'!$A$1:$I$56"}</definedName>
    <definedName name="n_1" localSheetId="7" hidden="1">{"'List1'!$A$1:$I$56"}</definedName>
    <definedName name="n_1" localSheetId="12" hidden="1">{"'List1'!$A$1:$I$56"}</definedName>
    <definedName name="n_1" localSheetId="13" hidden="1">{"'List1'!$A$1:$I$56"}</definedName>
    <definedName name="n_1" localSheetId="14" hidden="1">{"'List1'!$A$1:$I$56"}</definedName>
    <definedName name="n_1" localSheetId="10" hidden="1">{"'List1'!$A$1:$I$56"}</definedName>
    <definedName name="n_1" localSheetId="11" hidden="1">{"'List1'!$A$1:$I$56"}</definedName>
    <definedName name="n_1" localSheetId="24" hidden="1">{"'List1'!$A$1:$I$56"}</definedName>
    <definedName name="n_1" localSheetId="25" hidden="1">{"'List1'!$A$1:$I$56"}</definedName>
    <definedName name="n_1" localSheetId="26" hidden="1">{"'List1'!$A$1:$I$56"}</definedName>
    <definedName name="n_1" localSheetId="8" hidden="1">{"'List1'!$A$1:$I$56"}</definedName>
    <definedName name="n_1" localSheetId="9" hidden="1">{"'List1'!$A$1:$I$56"}</definedName>
    <definedName name="n_1" localSheetId="0" hidden="1">{"'List1'!$A$1:$I$56"}</definedName>
    <definedName name="n_1" hidden="1">{"'List1'!$A$1:$I$56"}</definedName>
    <definedName name="nakl_ztrat">#REF!</definedName>
    <definedName name="nanan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2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2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2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1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2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2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2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víc">#REF!</definedName>
    <definedName name="Nel_OJ_01d">[6]R1!#REF!</definedName>
    <definedName name="Nel_OJ_01p">[6]R1!#REF!</definedName>
    <definedName name="Nel_OJ_02d">[6]R1!#REF!</definedName>
    <definedName name="Nel_OJ_02p">[6]R1!#REF!</definedName>
    <definedName name="Nel_OJ_02př">[6]R1!#REF!</definedName>
    <definedName name="Nel_OJ_02vl">[6]R1!#REF!</definedName>
    <definedName name="Nel_OJ_03d">[6]R1!#REF!</definedName>
    <definedName name="Nel_OJ_03p">[6]R1!#REF!</definedName>
    <definedName name="Nel_OJ_05d">[6]R1!#REF!</definedName>
    <definedName name="Nel_OJ_05p">[6]R1!#REF!</definedName>
    <definedName name="Nel_OJ_10d">[6]R1!#REF!</definedName>
    <definedName name="Nel_OJ_10p">[6]R1!#REF!</definedName>
    <definedName name="Nel_OJ_10př">[6]R1!#REF!</definedName>
    <definedName name="Nel_OJ_10vl">[6]R1!#REF!</definedName>
    <definedName name="Nel_Z1_01d">[6]R1!#REF!</definedName>
    <definedName name="Nel_Z1_01p">[6]R1!#REF!</definedName>
    <definedName name="Nel_Z1_02d">[6]R1!#REF!</definedName>
    <definedName name="Nel_Z1_02p">[6]R1!#REF!</definedName>
    <definedName name="Nel_Z1_02př">[6]R1!#REF!</definedName>
    <definedName name="Nel_Z1_02vl">[6]R1!#REF!</definedName>
    <definedName name="Nel_Z1_03d">[6]R1!#REF!</definedName>
    <definedName name="Nel_Z1_03p">[6]R1!#REF!</definedName>
    <definedName name="Nel_Z1_05d">[6]R1!#REF!</definedName>
    <definedName name="Nel_Z1_05p">[6]R1!#REF!</definedName>
    <definedName name="Nel_Z1_10d">[6]R1!#REF!</definedName>
    <definedName name="Nel_Z1_10p">[6]R1!#REF!</definedName>
    <definedName name="Nel_Z1_10př">[6]R1!#REF!</definedName>
    <definedName name="Nel_Z1_10vl">[6]R1!#REF!</definedName>
    <definedName name="Nel_Z2_01d">[6]R1!#REF!</definedName>
    <definedName name="Nel_Z2_01p">[6]R1!#REF!</definedName>
    <definedName name="Nel_Z2_02d">[6]R1!#REF!</definedName>
    <definedName name="Nel_Z2_02p">[6]R1!#REF!</definedName>
    <definedName name="Nel_Z2_02př">[6]R1!#REF!</definedName>
    <definedName name="Nel_Z2_02vl">[6]R1!#REF!</definedName>
    <definedName name="Nel_Z2_03d">[6]R1!#REF!</definedName>
    <definedName name="Nel_Z2_03p">[6]R1!#REF!</definedName>
    <definedName name="Nel_Z2_05d">[6]R1!#REF!</definedName>
    <definedName name="Nel_Z2_05p">[6]R1!#REF!</definedName>
    <definedName name="Nel_Z2_10d">[6]R1!#REF!</definedName>
    <definedName name="Nel_Z2_10p">[6]R1!#REF!</definedName>
    <definedName name="Nel_Z2_10př">[6]R1!#REF!</definedName>
    <definedName name="Nel_Z2_10vl">[6]R1!#REF!</definedName>
    <definedName name="Nel_Z3_01d">[6]R1!#REF!</definedName>
    <definedName name="Nel_Z3_01p">[6]R1!#REF!</definedName>
    <definedName name="Nel_Z3_02d">[6]R1!#REF!</definedName>
    <definedName name="Nel_Z3_02p">[6]R1!#REF!</definedName>
    <definedName name="Nel_Z3_02př">[6]R1!#REF!</definedName>
    <definedName name="Nel_Z3_02vl">[6]R1!#REF!</definedName>
    <definedName name="Nel_Z3_03d">[6]R1!#REF!</definedName>
    <definedName name="Nel_Z3_03p">[6]R1!#REF!</definedName>
    <definedName name="Nel_Z3_05d">[6]R1!#REF!</definedName>
    <definedName name="Nel_Z3_05p">[6]R1!#REF!</definedName>
    <definedName name="Nel_Z3_10d">[6]R1!#REF!</definedName>
    <definedName name="Nel_Z3_10p">[6]R1!#REF!</definedName>
    <definedName name="Nel_Z3_10př">[6]R1!#REF!</definedName>
    <definedName name="Nel_Z3_10vl">[6]R1!#REF!</definedName>
    <definedName name="Nelx">[13]náklady!#REF!</definedName>
    <definedName name="new" hidden="1">5</definedName>
    <definedName name="Nex_OJ_01">[6]R1!#REF!</definedName>
    <definedName name="Nex_Z1_01">[6]R1!#REF!</definedName>
    <definedName name="Nex_Z2_01">[6]R1!#REF!</definedName>
    <definedName name="Nex_Z3_01">[6]R1!#REF!</definedName>
    <definedName name="Nkond_OJ_01">[6]R1!#REF!</definedName>
    <definedName name="Nkond_Z1_01">[6]R1!#REF!</definedName>
    <definedName name="Nkond_Z2_01">[6]R1!#REF!</definedName>
    <definedName name="Nkond_Z3_01">[6]R1!#REF!</definedName>
    <definedName name="Nmat_OJ_01">[6]R1!#REF!</definedName>
    <definedName name="Nmat_OJ_02">[6]R1!#REF!</definedName>
    <definedName name="Nmat_OJ_03">[6]R1!#REF!</definedName>
    <definedName name="Nmat_OJ_05">[6]R1!#REF!</definedName>
    <definedName name="Nmat_OJ_10">[6]R1!#REF!</definedName>
    <definedName name="Nmat_Z1_01">[6]R1!#REF!</definedName>
    <definedName name="Nmat_Z1_02">[6]R1!#REF!</definedName>
    <definedName name="Nmat_Z1_03">[6]R1!#REF!</definedName>
    <definedName name="Nmat_Z1_05">[6]R1!#REF!</definedName>
    <definedName name="Nmat_Z1_10">[6]R1!#REF!</definedName>
    <definedName name="Nmat_Z2_01">[6]R1!#REF!</definedName>
    <definedName name="Nmat_Z2_02">[6]R1!#REF!</definedName>
    <definedName name="Nmat_Z2_03">[6]R1!#REF!</definedName>
    <definedName name="Nmat_Z2_05">[6]R1!#REF!</definedName>
    <definedName name="Nmat_Z2_10">[6]R1!#REF!</definedName>
    <definedName name="Nmat_Z3_01">[6]R1!#REF!</definedName>
    <definedName name="Nmat_Z3_02">[6]R1!#REF!</definedName>
    <definedName name="Nmat_Z3_03">[6]R1!#REF!</definedName>
    <definedName name="Nmat_Z3_05">[6]R1!#REF!</definedName>
    <definedName name="Nmat_Z3_10">[6]R1!#REF!</definedName>
    <definedName name="Nmzd_OJ_01">[6]R1!#REF!</definedName>
    <definedName name="Nmzd_OJ_02">[6]R1!#REF!</definedName>
    <definedName name="Nmzd_OJ_03">[6]R1!#REF!</definedName>
    <definedName name="Nmzd_OJ_05">[6]R1!#REF!</definedName>
    <definedName name="Nmzd_OJ_10">[6]R1!#REF!</definedName>
    <definedName name="Nmzd_Z1_01">[6]R1!#REF!</definedName>
    <definedName name="Nmzd_Z1_02">[6]R1!#REF!</definedName>
    <definedName name="Nmzd_Z1_03">[6]R1!#REF!</definedName>
    <definedName name="Nmzd_Z1_05">[6]R1!#REF!</definedName>
    <definedName name="Nmzd_Z1_10">[6]R1!#REF!</definedName>
    <definedName name="Nmzd_Z2_01">[6]R1!#REF!</definedName>
    <definedName name="Nmzd_Z2_02">[6]R1!#REF!</definedName>
    <definedName name="Nmzd_Z2_03">[6]R1!#REF!</definedName>
    <definedName name="Nmzd_Z2_05">[6]R1!#REF!</definedName>
    <definedName name="Nmzd_Z2_10">[6]R1!#REF!</definedName>
    <definedName name="Nmzd_Z3_01">[6]R1!#REF!</definedName>
    <definedName name="Nmzd_Z3_02">[6]R1!#REF!</definedName>
    <definedName name="Nmzd_Z3_03">[6]R1!#REF!</definedName>
    <definedName name="Nmzd_Z3_05">[6]R1!#REF!</definedName>
    <definedName name="Nmzd_Z3_10">[6]R1!#REF!</definedName>
    <definedName name="Nodp_OJ_01">[6]R1!#REF!</definedName>
    <definedName name="Nodp_OJ_02">[6]R1!#REF!</definedName>
    <definedName name="Nodp_OJ_03">[6]R1!#REF!</definedName>
    <definedName name="Nodp_OJ_05">[6]R1!#REF!</definedName>
    <definedName name="Nodp_OJ_10">[6]R1!#REF!</definedName>
    <definedName name="Nodp_Z1_01">[6]R1!#REF!</definedName>
    <definedName name="Nodp_Z1_02">[6]R1!#REF!</definedName>
    <definedName name="Nodp_Z1_03">[6]R1!#REF!</definedName>
    <definedName name="Nodp_Z1_05">[6]R1!#REF!</definedName>
    <definedName name="Nodp_Z1_10">[6]R1!#REF!</definedName>
    <definedName name="Nodp_Z2_01">[6]R1!#REF!</definedName>
    <definedName name="Nodp_Z2_02">[6]R1!#REF!</definedName>
    <definedName name="Nodp_Z2_03">[6]R1!#REF!</definedName>
    <definedName name="Nodp_Z2_05">[6]R1!#REF!</definedName>
    <definedName name="Nodp_Z2_10">[6]R1!#REF!</definedName>
    <definedName name="Nodp_Z3_01">[6]R1!#REF!</definedName>
    <definedName name="Nodp_Z3_02">[6]R1!#REF!</definedName>
    <definedName name="Nodp_Z3_03">[6]R1!#REF!</definedName>
    <definedName name="Nodp_Z3_05">[6]R1!#REF!</definedName>
    <definedName name="Nodp_Z3_10">[6]R1!#REF!</definedName>
    <definedName name="Nopr_OJ_01">[6]R1!#REF!</definedName>
    <definedName name="Nopr_OJ_02">[6]R1!#REF!</definedName>
    <definedName name="Nopr_OJ_03">[6]R1!#REF!</definedName>
    <definedName name="Nopr_OJ_05">[6]R1!#REF!</definedName>
    <definedName name="Nopr_OJ_10">[6]R1!#REF!</definedName>
    <definedName name="Nopr_Z1_01">[6]R1!#REF!</definedName>
    <definedName name="Nopr_Z1_02">[6]R1!#REF!</definedName>
    <definedName name="Nopr_Z1_03">[6]R1!#REF!</definedName>
    <definedName name="Nopr_Z1_05">[6]R1!#REF!</definedName>
    <definedName name="Nopr_Z1_10">[6]R1!#REF!</definedName>
    <definedName name="Nopr_Z2_01">[6]R1!#REF!</definedName>
    <definedName name="Nopr_Z2_02">[6]R1!#REF!</definedName>
    <definedName name="Nopr_Z2_03">[6]R1!#REF!</definedName>
    <definedName name="Nopr_Z2_05">[6]R1!#REF!</definedName>
    <definedName name="Nopr_Z2_10">[6]R1!#REF!</definedName>
    <definedName name="Nopr_Z3_01">[6]R1!#REF!</definedName>
    <definedName name="Nopr_Z3_02">[6]R1!#REF!</definedName>
    <definedName name="Nopr_Z3_03">[6]R1!#REF!</definedName>
    <definedName name="Nopr_Z3_05">[6]R1!#REF!</definedName>
    <definedName name="Nopr_Z3_10">[6]R1!#REF!</definedName>
    <definedName name="NoResCol" localSheetId="3" hidden="1">#REF!</definedName>
    <definedName name="NoResCol" hidden="1">[5]Specs!$G$27</definedName>
    <definedName name="Nost_OJ_01">[6]R1!#REF!</definedName>
    <definedName name="Nost_OJ_02">[6]R1!#REF!</definedName>
    <definedName name="Nost_OJ_03">[6]R1!#REF!</definedName>
    <definedName name="Nost_OJ_05">[6]R1!#REF!</definedName>
    <definedName name="Nost_OJ_10">[6]R1!#REF!</definedName>
    <definedName name="Nost_Z1_01">[6]R1!#REF!</definedName>
    <definedName name="Nost_Z1_02">[6]R1!#REF!</definedName>
    <definedName name="Nost_Z1_03">[6]R1!#REF!</definedName>
    <definedName name="Nost_Z1_05">[6]R1!#REF!</definedName>
    <definedName name="Nost_Z1_10">[6]R1!#REF!</definedName>
    <definedName name="Nost_Z2_01">[6]R1!#REF!</definedName>
    <definedName name="Nost_Z2_02">[6]R1!#REF!</definedName>
    <definedName name="Nost_Z2_03">[6]R1!#REF!</definedName>
    <definedName name="Nost_Z2_05">[6]R1!#REF!</definedName>
    <definedName name="Nost_Z2_10">[6]R1!#REF!</definedName>
    <definedName name="Nost_Z3_01">[6]R1!#REF!</definedName>
    <definedName name="Nost_Z3_02">[6]R1!#REF!</definedName>
    <definedName name="Nost_Z3_03">[6]R1!#REF!</definedName>
    <definedName name="Nost_Z3_05">[6]R1!#REF!</definedName>
    <definedName name="Nost_Z3_10">[6]R1!#REF!</definedName>
    <definedName name="NoZeroCol" localSheetId="3" hidden="1">#REF!</definedName>
    <definedName name="NoZeroCol" hidden="1">[5]Specs!$G$26</definedName>
    <definedName name="Npal_OJ">[6]R1!#REF!</definedName>
    <definedName name="Npal_OJ_02">[6]R1!#REF!</definedName>
    <definedName name="Npal_OJ_10">[6]R1!#REF!</definedName>
    <definedName name="Npal_Z1">[6]R1!#REF!</definedName>
    <definedName name="Npal_Z1_02">[6]R1!#REF!</definedName>
    <definedName name="Npal_Z1_10">[6]R1!#REF!</definedName>
    <definedName name="Npal_Z2">[6]R1!#REF!</definedName>
    <definedName name="Npal_Z2_02">[6]R1!#REF!</definedName>
    <definedName name="Npal_Z2_10">[6]R1!#REF!</definedName>
    <definedName name="Npal_Z3">[6]R1!#REF!</definedName>
    <definedName name="Npal_Z3_02">[6]R1!#REF!</definedName>
    <definedName name="Npal_Z3_10">[6]R1!#REF!</definedName>
    <definedName name="Npl_OJ_05">[6]R1!#REF!</definedName>
    <definedName name="Npl_Z1_05">[6]R1!#REF!</definedName>
    <definedName name="Npl_Z2_05">[6]R1!#REF!</definedName>
    <definedName name="Npl_Z3_05">[6]R1!#REF!</definedName>
    <definedName name="Nsoc_OJ_01">[6]R1!#REF!</definedName>
    <definedName name="Nsoc_OJ_02">[6]R1!#REF!</definedName>
    <definedName name="Nsoc_OJ_03">[6]R1!#REF!</definedName>
    <definedName name="Nsoc_OJ_05">[6]R1!#REF!</definedName>
    <definedName name="Nsoc_OJ_10">[6]R1!#REF!</definedName>
    <definedName name="Nsoc_Z1_01">[6]R1!#REF!</definedName>
    <definedName name="Nsoc_Z1_02">[6]R1!#REF!</definedName>
    <definedName name="Nsoc_Z1_03">[6]R1!#REF!</definedName>
    <definedName name="Nsoc_Z1_05">[6]R1!#REF!</definedName>
    <definedName name="Nsoc_Z1_10">[6]R1!#REF!</definedName>
    <definedName name="Nsoc_Z2_01">[6]R1!#REF!</definedName>
    <definedName name="Nsoc_Z2_02">[6]R1!#REF!</definedName>
    <definedName name="Nsoc_Z2_03">[6]R1!#REF!</definedName>
    <definedName name="Nsoc_Z2_05">[6]R1!#REF!</definedName>
    <definedName name="Nsoc_Z2_10">[6]R1!#REF!</definedName>
    <definedName name="Nsoc_Z3_01">[6]R1!#REF!</definedName>
    <definedName name="Nsoc_Z3_02">[6]R1!#REF!</definedName>
    <definedName name="Nsoc_Z3_03">[6]R1!#REF!</definedName>
    <definedName name="Nsoc_Z3_05">[6]R1!#REF!</definedName>
    <definedName name="Nsoc_Z3_10">[6]R1!#REF!</definedName>
    <definedName name="Nsr_OJ_01">[6]R1!#REF!</definedName>
    <definedName name="Nsr_OJ_02př">[6]R1!#REF!</definedName>
    <definedName name="Nsr_OJ_02vl">[6]R1!#REF!</definedName>
    <definedName name="Nsr_OJ_03">[6]R1!#REF!</definedName>
    <definedName name="Nsr_OJ_05">[6]R1!#REF!</definedName>
    <definedName name="Nsr_OJ_10př">[6]R1!#REF!</definedName>
    <definedName name="Nsr_OJ_10vl">[6]R1!#REF!</definedName>
    <definedName name="Nsr_Z1_01">[6]R1!#REF!</definedName>
    <definedName name="Nsr_Z1_02př">[6]R1!#REF!</definedName>
    <definedName name="Nsr_Z1_02vl">[6]R1!#REF!</definedName>
    <definedName name="Nsr_Z1_03">[6]R1!#REF!</definedName>
    <definedName name="Nsr_Z1_05">[6]R1!#REF!</definedName>
    <definedName name="Nsr_Z1_10př">[6]R1!#REF!</definedName>
    <definedName name="Nsr_Z1_10vl">[6]R1!#REF!</definedName>
    <definedName name="Nsr_Z2_01">[6]R1!#REF!</definedName>
    <definedName name="Nsr_Z2_02př">[6]R1!#REF!</definedName>
    <definedName name="Nsr_Z2_02vl">[6]R1!#REF!</definedName>
    <definedName name="Nsr_Z2_03">[6]R1!#REF!</definedName>
    <definedName name="Nsr_Z2_05">[6]R1!#REF!</definedName>
    <definedName name="Nsr_Z2_10př">[6]R1!#REF!</definedName>
    <definedName name="Nsr_Z2_10vl">[6]R1!#REF!</definedName>
    <definedName name="Nsr_Z3_01">[6]R1!#REF!</definedName>
    <definedName name="Nsr_Z3_02př">[6]R1!#REF!</definedName>
    <definedName name="Nsr_Z3_02vl">[6]R1!#REF!</definedName>
    <definedName name="Nsr_Z3_03">[6]R1!#REF!</definedName>
    <definedName name="Nsr_Z3_05">[6]R1!#REF!</definedName>
    <definedName name="Nsr_Z3_10př">[6]R1!#REF!</definedName>
    <definedName name="Nsr_Z3_10vl">[6]R1!#REF!</definedName>
    <definedName name="Nt_OJ_01d">[6]R1!#REF!</definedName>
    <definedName name="Nt_OJ_01p">[6]R1!#REF!</definedName>
    <definedName name="Nt_OJ_02d">[6]R1!#REF!</definedName>
    <definedName name="Nt_OJ_02p">[6]R1!#REF!</definedName>
    <definedName name="Nt_OJ_02př">[6]R1!#REF!</definedName>
    <definedName name="Nt_OJ_02vl">[6]R1!#REF!</definedName>
    <definedName name="Nt_OJ_03d">[6]R1!#REF!</definedName>
    <definedName name="Nt_OJ_03p">[6]R1!#REF!</definedName>
    <definedName name="Nt_OJ_05d">[6]R1!#REF!</definedName>
    <definedName name="Nt_OJ_05p">[6]R1!#REF!</definedName>
    <definedName name="Nt_OJ_10d">[6]R1!#REF!</definedName>
    <definedName name="Nt_OJ_10p">[6]R1!#REF!</definedName>
    <definedName name="Nt_OJ_10př">[6]R1!#REF!</definedName>
    <definedName name="Nt_OJ_10vl">[6]R1!#REF!</definedName>
    <definedName name="Nt_Z1_01d">[6]R1!#REF!</definedName>
    <definedName name="Nt_Z1_01p">[6]R1!#REF!</definedName>
    <definedName name="Nt_Z1_02d">[6]R1!#REF!</definedName>
    <definedName name="Nt_Z1_02p">[6]R1!#REF!</definedName>
    <definedName name="Nt_Z1_02př">[6]R1!#REF!</definedName>
    <definedName name="Nt_Z1_02vl">[6]R1!#REF!</definedName>
    <definedName name="Nt_Z1_03d">[6]R1!#REF!</definedName>
    <definedName name="Nt_Z1_03p">[6]R1!#REF!</definedName>
    <definedName name="Nt_Z1_05d">[6]R1!#REF!</definedName>
    <definedName name="Nt_Z1_05p">[6]R1!#REF!</definedName>
    <definedName name="Nt_Z1_10d">[6]R1!#REF!</definedName>
    <definedName name="Nt_Z1_10p">[6]R1!#REF!</definedName>
    <definedName name="Nt_Z1_10př">[6]R1!#REF!</definedName>
    <definedName name="Nt_Z1_10vl">[6]R1!#REF!</definedName>
    <definedName name="Nt_Z2_01d">[6]R1!#REF!</definedName>
    <definedName name="Nt_Z2_01p">[6]R1!#REF!</definedName>
    <definedName name="Nt_Z2_02d">[6]R1!#REF!</definedName>
    <definedName name="Nt_Z2_02p">[6]R1!#REF!</definedName>
    <definedName name="Nt_Z2_02př">[6]R1!#REF!</definedName>
    <definedName name="Nt_Z2_02vl">[6]R1!#REF!</definedName>
    <definedName name="Nt_Z2_03d">[6]R1!#REF!</definedName>
    <definedName name="Nt_Z2_03p">[6]R1!#REF!</definedName>
    <definedName name="Nt_Z2_05d">[6]R1!#REF!</definedName>
    <definedName name="Nt_Z2_05p">[6]R1!#REF!</definedName>
    <definedName name="Nt_Z2_10d">[6]R1!#REF!</definedName>
    <definedName name="Nt_Z2_10p">[6]R1!#REF!</definedName>
    <definedName name="Nt_Z2_10př">[6]R1!#REF!</definedName>
    <definedName name="Nt_Z2_10vl">[6]R1!#REF!</definedName>
    <definedName name="Nt_Z3_01d">[6]R1!#REF!</definedName>
    <definedName name="Nt_Z3_01p">[6]R1!#REF!</definedName>
    <definedName name="Nt_Z3_02d">[6]R1!#REF!</definedName>
    <definedName name="Nt_Z3_02p">[6]R1!#REF!</definedName>
    <definedName name="Nt_Z3_02př">[6]R1!#REF!</definedName>
    <definedName name="Nt_Z3_02vl">[6]R1!#REF!</definedName>
    <definedName name="Nt_Z3_03d">[6]R1!#REF!</definedName>
    <definedName name="Nt_Z3_03p">[6]R1!#REF!</definedName>
    <definedName name="Nt_Z3_05d">[6]R1!#REF!</definedName>
    <definedName name="Nt_Z3_05p">[6]R1!#REF!</definedName>
    <definedName name="Nt_Z3_10d">[6]R1!#REF!</definedName>
    <definedName name="Nt_Z3_10p">[6]R1!#REF!</definedName>
    <definedName name="Nt_Z3_10př">[6]R1!#REF!</definedName>
    <definedName name="Nt_Z3_10vl">[6]R1!#REF!</definedName>
    <definedName name="Ntep_OJ_03">[6]R1!#REF!</definedName>
    <definedName name="Ntep_Z1_03">[6]R1!#REF!</definedName>
    <definedName name="Ntep_Z2_03">[6]R1!#REF!</definedName>
    <definedName name="Ntep_Z3_03">[6]R1!#REF!</definedName>
    <definedName name="Nvap_OJ_02">[6]R1!#REF!</definedName>
    <definedName name="Nvap_OJ_05">[6]R1!#REF!</definedName>
    <definedName name="Nvap_OJ_10">[6]R1!#REF!</definedName>
    <definedName name="Nvap_Z1_02">[6]R1!#REF!</definedName>
    <definedName name="Nvap_Z1_05">[6]R1!#REF!</definedName>
    <definedName name="Nvap_Z1_10">[6]R1!#REF!</definedName>
    <definedName name="Nvap_Z2_02">[6]R1!#REF!</definedName>
    <definedName name="Nvap_Z2_05">[6]R1!#REF!</definedName>
    <definedName name="Nvap_Z2_10">[6]R1!#REF!</definedName>
    <definedName name="Nvap_Z3_02">[6]R1!#REF!</definedName>
    <definedName name="Nvap_Z3_05">[6]R1!#REF!</definedName>
    <definedName name="Nvap_Z3_10">[6]R1!#REF!</definedName>
    <definedName name="Nvod_OJ_01d">[6]R1!#REF!</definedName>
    <definedName name="Nvod_OJ_01p">[6]R1!#REF!</definedName>
    <definedName name="Nvod_OJ_02d">[6]R1!#REF!</definedName>
    <definedName name="Nvod_OJ_02p">[6]R1!#REF!</definedName>
    <definedName name="Nvod_OJ_02př">[6]R1!#REF!</definedName>
    <definedName name="Nvod_OJ_02vl">[6]R1!#REF!</definedName>
    <definedName name="Nvod_OJ_03d">[6]R1!#REF!</definedName>
    <definedName name="Nvod_OJ_03p">[6]R1!#REF!</definedName>
    <definedName name="Nvod_OJ_05d">[6]R1!#REF!</definedName>
    <definedName name="Nvod_OJ_05p">[6]R1!#REF!</definedName>
    <definedName name="Nvod_OJ_10d">[6]R1!#REF!</definedName>
    <definedName name="Nvod_OJ_10p">[6]R1!#REF!</definedName>
    <definedName name="Nvod_OJ_10př">[6]R1!#REF!</definedName>
    <definedName name="Nvod_OJ_10vl">[6]R1!#REF!</definedName>
    <definedName name="Nvod_Z1_01d">[6]R1!#REF!</definedName>
    <definedName name="Nvod_Z1_01p">[6]R1!#REF!</definedName>
    <definedName name="Nvod_Z1_02d">[6]R1!#REF!</definedName>
    <definedName name="Nvod_Z1_02p">[6]R1!#REF!</definedName>
    <definedName name="Nvod_Z1_02př">[6]R1!#REF!</definedName>
    <definedName name="Nvod_Z1_02vl">[6]R1!#REF!</definedName>
    <definedName name="Nvod_Z1_03d">[6]R1!#REF!</definedName>
    <definedName name="Nvod_Z1_03p">[6]R1!#REF!</definedName>
    <definedName name="Nvod_Z1_05d">[6]R1!#REF!</definedName>
    <definedName name="Nvod_Z1_05p">[6]R1!#REF!</definedName>
    <definedName name="Nvod_Z1_10d">[6]R1!#REF!</definedName>
    <definedName name="Nvod_Z1_10p">[6]R1!#REF!</definedName>
    <definedName name="Nvod_Z1_10př">[6]R1!#REF!</definedName>
    <definedName name="Nvod_Z1_10vl">[6]R1!#REF!</definedName>
    <definedName name="Nvod_Z2_01d">[6]R1!#REF!</definedName>
    <definedName name="Nvod_Z2_01p">[6]R1!#REF!</definedName>
    <definedName name="Nvod_Z2_02d">[6]R1!#REF!</definedName>
    <definedName name="Nvod_Z2_02p">[6]R1!#REF!</definedName>
    <definedName name="Nvod_Z2_02př">[6]R1!#REF!</definedName>
    <definedName name="Nvod_Z2_02vl">[6]R1!#REF!</definedName>
    <definedName name="Nvod_Z2_03d">[6]R1!#REF!</definedName>
    <definedName name="Nvod_Z2_03p">[6]R1!#REF!</definedName>
    <definedName name="Nvod_Z2_05d">[6]R1!#REF!</definedName>
    <definedName name="Nvod_Z2_05p">[6]R1!#REF!</definedName>
    <definedName name="Nvod_Z2_10d">[6]R1!#REF!</definedName>
    <definedName name="Nvod_Z2_10p">[6]R1!#REF!</definedName>
    <definedName name="Nvod_Z2_10př">[6]R1!#REF!</definedName>
    <definedName name="Nvod_Z2_10vl">[6]R1!#REF!</definedName>
    <definedName name="Nvod_Z3_01d">[6]R1!#REF!</definedName>
    <definedName name="Nvod_Z3_01p">[6]R1!#REF!</definedName>
    <definedName name="Nvod_Z3_02d">[6]R1!#REF!</definedName>
    <definedName name="Nvod_Z3_02p">[6]R1!#REF!</definedName>
    <definedName name="Nvod_Z3_02př">[6]R1!#REF!</definedName>
    <definedName name="Nvod_Z3_02vl">[6]R1!#REF!</definedName>
    <definedName name="Nvod_Z3_03d">[6]R1!#REF!</definedName>
    <definedName name="Nvod_Z3_03p">[6]R1!#REF!</definedName>
    <definedName name="Nvod_Z3_05d">[6]R1!#REF!</definedName>
    <definedName name="Nvod_Z3_05p">[6]R1!#REF!</definedName>
    <definedName name="Nvod_Z3_10d">[6]R1!#REF!</definedName>
    <definedName name="Nvod_Z3_10p">[6]R1!#REF!</definedName>
    <definedName name="Nvod_Z3_10př">[6]R1!#REF!</definedName>
    <definedName name="Nvod_Z3_10vl">[6]R1!#REF!</definedName>
    <definedName name="Nvzd">[13]náklady!#REF!</definedName>
    <definedName name="Nžp_OJ_01">[6]R1!#REF!</definedName>
    <definedName name="Nžp_OJ_02">[6]R1!#REF!</definedName>
    <definedName name="Nžp_OJ_10">[6]R1!#REF!</definedName>
    <definedName name="Nžp_Z1_01">[6]R1!#REF!</definedName>
    <definedName name="Nžp_Z1_02">[6]R1!#REF!</definedName>
    <definedName name="Nžp_Z1_10">[6]R1!#REF!</definedName>
    <definedName name="Nžp_Z2_01">[6]R1!#REF!</definedName>
    <definedName name="Nžp_Z2_02">[6]R1!#REF!</definedName>
    <definedName name="Nžp_Z2_10">[6]R1!#REF!</definedName>
    <definedName name="Nžp_Z3_01">[6]R1!#REF!</definedName>
    <definedName name="Nžp_Z3_02">[6]R1!#REF!</definedName>
    <definedName name="Nžp_Z3_10">[6]R1!#REF!</definedName>
    <definedName name="Odsíření">[6]R1!#REF!</definedName>
    <definedName name="Operators" localSheetId="3" hidden="1">#REF!</definedName>
    <definedName name="Operators" hidden="1">[5]Calculations!$D$2:$D$6</definedName>
    <definedName name="Operators1" localSheetId="3" hidden="1">#REF!</definedName>
    <definedName name="Operators1" hidden="1">[5]Calculations!$C$2:$C$4</definedName>
    <definedName name="Osl_z">[13]náklady!#REF!</definedName>
    <definedName name="Ost.n.č.">[6]R1!#REF!</definedName>
    <definedName name="Ost.obch.č.">[6]R1!#REF!</definedName>
    <definedName name="ost_en">[6]R1!#REF!</definedName>
    <definedName name="ost_mat">[6]R1!#REF!</definedName>
    <definedName name="overwieww" localSheetId="3" hidden="1">{"'List1'!$A$1:$I$56"}</definedName>
    <definedName name="overwieww" localSheetId="4" hidden="1">{"'List1'!$A$1:$I$56"}</definedName>
    <definedName name="overwieww" localSheetId="19" hidden="1">{"'List1'!$A$1:$I$56"}</definedName>
    <definedName name="overwieww" localSheetId="23" hidden="1">{"'List1'!$A$1:$I$56"}</definedName>
    <definedName name="overwieww" localSheetId="5" hidden="1">{"'List1'!$A$1:$I$56"}</definedName>
    <definedName name="overwieww" localSheetId="12" hidden="1">{"'List1'!$A$1:$I$56"}</definedName>
    <definedName name="overwieww" localSheetId="13" hidden="1">{"'List1'!$A$1:$I$56"}</definedName>
    <definedName name="overwieww" localSheetId="14" hidden="1">{"'List1'!$A$1:$I$56"}</definedName>
    <definedName name="overwieww" localSheetId="10" hidden="1">{"'List1'!$A$1:$I$56"}</definedName>
    <definedName name="overwieww" localSheetId="11" hidden="1">{"'List1'!$A$1:$I$56"}</definedName>
    <definedName name="overwieww" localSheetId="24" hidden="1">{"'List1'!$A$1:$I$56"}</definedName>
    <definedName name="overwieww" localSheetId="25" hidden="1">{"'List1'!$A$1:$I$56"}</definedName>
    <definedName name="overwieww" localSheetId="26" hidden="1">{"'List1'!$A$1:$I$56"}</definedName>
    <definedName name="overwieww" localSheetId="8" hidden="1">{"'List1'!$A$1:$I$56"}</definedName>
    <definedName name="overwieww" localSheetId="9" hidden="1">{"'List1'!$A$1:$I$56"}</definedName>
    <definedName name="overwieww" localSheetId="0" hidden="1">{"'List1'!$A$1:$I$56"}</definedName>
    <definedName name="overwieww" hidden="1">{"'List1'!$A$1:$I$56"}</definedName>
    <definedName name="PeriodType" localSheetId="3" hidden="1">#REF!</definedName>
    <definedName name="PeriodType" hidden="1">[5]Specs!$G$31</definedName>
    <definedName name="PerpetuityEnter" localSheetId="3" hidden="1">#REF!</definedName>
    <definedName name="PerpetuityEnter" hidden="1">[5]Specs!$G$43</definedName>
    <definedName name="PerpetuityEnterEquity" localSheetId="3" hidden="1">#REF!</definedName>
    <definedName name="PerpetuityEnterEquity" hidden="1">[5]Specs!$G$48</definedName>
    <definedName name="PerpetuityGrowing" localSheetId="3" hidden="1">#REF!</definedName>
    <definedName name="PerpetuityGrowing" hidden="1">[5]Specs!$G$44</definedName>
    <definedName name="PerpetuityGrowingEquity" localSheetId="3" hidden="1">#REF!</definedName>
    <definedName name="PerpetuityGrowingEquity" hidden="1">[5]Specs!$G$49</definedName>
    <definedName name="PerpetuityIndex" localSheetId="3" hidden="1">#REF!</definedName>
    <definedName name="PerpetuityIndex" hidden="1">[5]Specs!$G$41</definedName>
    <definedName name="PerpetuityIndexEquity" localSheetId="3" hidden="1">#REF!</definedName>
    <definedName name="PerpetuityIndexEquity" hidden="1">[5]Specs!$G$46</definedName>
    <definedName name="PerpetuityYear" localSheetId="3" hidden="1">#REF!</definedName>
    <definedName name="PerpetuityYear" hidden="1">[5]Specs!$G$42</definedName>
    <definedName name="PerpetuityYearEquity" localSheetId="3" hidden="1">#REF!</definedName>
    <definedName name="PerpetuityYearEquity" hidden="1">[5]Specs!$G$47</definedName>
    <definedName name="PNP">[6]R1!#REF!</definedName>
    <definedName name="Počet_plateb">MATCH(0.01,[0]!Konc_zůst,-1)+1</definedName>
    <definedName name="PrintMode" localSheetId="3" hidden="1">#REF!</definedName>
    <definedName name="PrintMode" hidden="1">[5]Specs!$I$11</definedName>
    <definedName name="Proj.týmy">[6]R1!#REF!</definedName>
    <definedName name="Projekt" localSheetId="3" hidden="1">#REF!</definedName>
    <definedName name="Projekt" localSheetId="4" hidden="1">[14]A!#REF!</definedName>
    <definedName name="Projekt" localSheetId="23" hidden="1">[14]A!#REF!</definedName>
    <definedName name="Projekt" hidden="1">[14]A!#REF!</definedName>
    <definedName name="prosinec">[3]R4_DPS!$Q$371:$Q$683</definedName>
    <definedName name="prosinec_exhal">[3]R4_DPS!$Q$718:$Q$723</definedName>
    <definedName name="prosinec_GO">[3]R4_DPS!$Q$708:$Q$716</definedName>
    <definedName name="prosinec_mt_KU">[3]R4_DPS!$Q$760:$Q$761</definedName>
    <definedName name="prosinec_mt_N">[3]R4_DPS!$Q$740:$Q$754</definedName>
    <definedName name="prosinec_mt_V">[3]R4_DPS!$Q$729:$Q$736</definedName>
    <definedName name="prosinec_mt_VN_OJ">[3]R4_DPS!$Q$764:$Q$765</definedName>
    <definedName name="prosinec_tj">[3]R4_DPS!$Q$770:$Q$774</definedName>
    <definedName name="přen_služby">#REF!</definedName>
    <definedName name="Přípr.výr.">[6]R1!#REF!</definedName>
    <definedName name="PUB_FileID" hidden="1">"L10004026.xls"</definedName>
    <definedName name="PUB_UserID" hidden="1">"MAYERX"</definedName>
    <definedName name="Qnak_OJ">[6]R1!#REF!</definedName>
    <definedName name="Qnak_Z1">[6]R1!#REF!</definedName>
    <definedName name="Qnak_Z2">[6]R1!#REF!</definedName>
    <definedName name="Qnak_Z3">[6]R1!#REF!</definedName>
    <definedName name="Qost_OJ">[6]R1!#REF!</definedName>
    <definedName name="Qost_Z1">[6]R1!#REF!</definedName>
    <definedName name="Qost_Z2">[6]R1!#REF!</definedName>
    <definedName name="Qost_Z3">[6]R1!#REF!</definedName>
    <definedName name="Qpal_ve">[6]R1!#REF!</definedName>
    <definedName name="Qpal_vt_OJ">[6]R1!#REF!</definedName>
    <definedName name="Qpal_vt_Z1">[6]R1!#REF!</definedName>
    <definedName name="Qpal_vt_Z2">[6]R1!#REF!</definedName>
    <definedName name="Qpal_vt_Z3">[6]R1!#REF!</definedName>
    <definedName name="Qtep_OJ">[6]R1!#REF!</definedName>
    <definedName name="Qtep_Z1">[6]R1!#REF!</definedName>
    <definedName name="Qtep_Z2">[6]R1!#REF!</definedName>
    <definedName name="Qtep_Z3">[6]R1!#REF!</definedName>
    <definedName name="Qudt_OJ">[6]R1!#REF!</definedName>
    <definedName name="Qudt_Z1">[6]R1!#REF!</definedName>
    <definedName name="Qudt_Z2">[6]R1!#REF!</definedName>
    <definedName name="Qudt_Z3">[6]R1!#REF!</definedName>
    <definedName name="Qztr_OJ">[6]R1!#REF!</definedName>
    <definedName name="Qztr_Z1">[6]R1!#REF!</definedName>
    <definedName name="Qztr_Z2">[6]R1!#REF!</definedName>
    <definedName name="Qztr_Z3">[6]R1!#REF!</definedName>
    <definedName name="RatiosDD" localSheetId="3" hidden="1">#REF!</definedName>
    <definedName name="RatiosDD" hidden="1">[5]Calculations!$A$754:$A$797</definedName>
    <definedName name="redo" localSheetId="2" hidden="1">{#N/A,#N/A,FALSE,"ACQ_GRAPHS";#N/A,#N/A,FALSE,"T_1 GRAPHS";#N/A,#N/A,FALSE,"T_2 GRAPHS";#N/A,#N/A,FALSE,"COMB_GRAPHS"}</definedName>
    <definedName name="redo" localSheetId="3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localSheetId="15" hidden="1">{#N/A,#N/A,FALSE,"ACQ_GRAPHS";#N/A,#N/A,FALSE,"T_1 GRAPHS";#N/A,#N/A,FALSE,"T_2 GRAPHS";#N/A,#N/A,FALSE,"COMB_GRAPHS"}</definedName>
    <definedName name="redo" localSheetId="16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localSheetId="18" hidden="1">{#N/A,#N/A,FALSE,"ACQ_GRAPHS";#N/A,#N/A,FALSE,"T_1 GRAPHS";#N/A,#N/A,FALSE,"T_2 GRAPHS";#N/A,#N/A,FALSE,"COMB_GRAPHS"}</definedName>
    <definedName name="redo" localSheetId="19" hidden="1">{#N/A,#N/A,FALSE,"ACQ_GRAPHS";#N/A,#N/A,FALSE,"T_1 GRAPHS";#N/A,#N/A,FALSE,"T_2 GRAPHS";#N/A,#N/A,FALSE,"COMB_GRAPHS"}</definedName>
    <definedName name="redo" localSheetId="20" hidden="1">{#N/A,#N/A,FALSE,"ACQ_GRAPHS";#N/A,#N/A,FALSE,"T_1 GRAPHS";#N/A,#N/A,FALSE,"T_2 GRAPHS";#N/A,#N/A,FALSE,"COMB_GRAPHS"}</definedName>
    <definedName name="redo" localSheetId="21" hidden="1">{#N/A,#N/A,FALSE,"ACQ_GRAPHS";#N/A,#N/A,FALSE,"T_1 GRAPHS";#N/A,#N/A,FALSE,"T_2 GRAPHS";#N/A,#N/A,FALSE,"COMB_GRAPHS"}</definedName>
    <definedName name="redo" localSheetId="23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7" hidden="1">{#N/A,#N/A,FALSE,"ACQ_GRAPHS";#N/A,#N/A,FALSE,"T_1 GRAPHS";#N/A,#N/A,FALSE,"T_2 GRAPHS";#N/A,#N/A,FALSE,"COMB_GRAPHS"}</definedName>
    <definedName name="redo" localSheetId="12" hidden="1">{#N/A,#N/A,FALSE,"ACQ_GRAPHS";#N/A,#N/A,FALSE,"T_1 GRAPHS";#N/A,#N/A,FALSE,"T_2 GRAPHS";#N/A,#N/A,FALSE,"COMB_GRAPHS"}</definedName>
    <definedName name="redo" localSheetId="13" hidden="1">{#N/A,#N/A,FALSE,"ACQ_GRAPHS";#N/A,#N/A,FALSE,"T_1 GRAPHS";#N/A,#N/A,FALSE,"T_2 GRAPHS";#N/A,#N/A,FALSE,"COMB_GRAPHS"}</definedName>
    <definedName name="redo" localSheetId="14" hidden="1">{#N/A,#N/A,FALSE,"ACQ_GRAPHS";#N/A,#N/A,FALSE,"T_1 GRAPHS";#N/A,#N/A,FALSE,"T_2 GRAPHS";#N/A,#N/A,FALSE,"COMB_GRAPHS"}</definedName>
    <definedName name="redo" localSheetId="10" hidden="1">{#N/A,#N/A,FALSE,"ACQ_GRAPHS";#N/A,#N/A,FALSE,"T_1 GRAPHS";#N/A,#N/A,FALSE,"T_2 GRAPHS";#N/A,#N/A,FALSE,"COMB_GRAPHS"}</definedName>
    <definedName name="redo" localSheetId="11" hidden="1">{#N/A,#N/A,FALSE,"ACQ_GRAPHS";#N/A,#N/A,FALSE,"T_1 GRAPHS";#N/A,#N/A,FALSE,"T_2 GRAPHS";#N/A,#N/A,FALSE,"COMB_GRAPHS"}</definedName>
    <definedName name="redo" localSheetId="24" hidden="1">{#N/A,#N/A,FALSE,"ACQ_GRAPHS";#N/A,#N/A,FALSE,"T_1 GRAPHS";#N/A,#N/A,FALSE,"T_2 GRAPHS";#N/A,#N/A,FALSE,"COMB_GRAPHS"}</definedName>
    <definedName name="redo" localSheetId="25" hidden="1">{#N/A,#N/A,FALSE,"ACQ_GRAPHS";#N/A,#N/A,FALSE,"T_1 GRAPHS";#N/A,#N/A,FALSE,"T_2 GRAPHS";#N/A,#N/A,FALSE,"COMB_GRAPHS"}</definedName>
    <definedName name="redo" localSheetId="26" hidden="1">{#N/A,#N/A,FALSE,"ACQ_GRAPHS";#N/A,#N/A,FALSE,"T_1 GRAPHS";#N/A,#N/A,FALSE,"T_2 GRAPHS";#N/A,#N/A,FALSE,"COMB_GRAPHS"}</definedName>
    <definedName name="redo" localSheetId="8" hidden="1">{#N/A,#N/A,FALSE,"ACQ_GRAPHS";#N/A,#N/A,FALSE,"T_1 GRAPHS";#N/A,#N/A,FALSE,"T_2 GRAPHS";#N/A,#N/A,FALSE,"COMB_GRAPHS"}</definedName>
    <definedName name="redo" localSheetId="9" hidden="1">{#N/A,#N/A,FALSE,"ACQ_GRAPHS";#N/A,#N/A,FALSE,"T_1 GRAPHS";#N/A,#N/A,FALSE,"T_2 GRAPHS";#N/A,#N/A,FALSE,"COMB_GRAPHS"}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kr.zař.">[6]R1!#REF!</definedName>
    <definedName name="Repr">[13]náklady!#REF!</definedName>
    <definedName name="ResidualTxt" localSheetId="3" hidden="1">#REF!</definedName>
    <definedName name="ResidualTxt" hidden="1">[5]SpecsTxt!$F$12</definedName>
    <definedName name="ResultEVAMonths" localSheetId="3" hidden="1">#REF!</definedName>
    <definedName name="ResultEVAMonths" hidden="1">[5]Specs!$I$20</definedName>
    <definedName name="ResultRonaMonths" localSheetId="3" hidden="1">#REF!</definedName>
    <definedName name="ResultRonaMonths" hidden="1">[5]Specs!$I$18</definedName>
    <definedName name="Rev_new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2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2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2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1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2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2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2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zerva">#REF!</definedName>
    <definedName name="rok">[3]R4_DPS!$D$6:$D$318</definedName>
    <definedName name="rok_exhal">[3]R4_DPS!$D$353:$D$358</definedName>
    <definedName name="rok_exhal_Z1_E">[3]R4_DPS!$D$353</definedName>
    <definedName name="rok_exhal_Z1_T">[3]R4_DPS!$D$354</definedName>
    <definedName name="rok_exhal_Z2_E">[3]R4_DPS!$D$355</definedName>
    <definedName name="rok_exhal_Z2_T">[3]R4_DPS!$D$356</definedName>
    <definedName name="rok_exhal_Z3_E">[3]R4_DPS!$D$357</definedName>
    <definedName name="rok_exhal_Z3_T">[3]R4_DPS!$D$358</definedName>
    <definedName name="rok_GO">[3]R4_DPS!$D$343:$D$351</definedName>
    <definedName name="rok_GO_Z1">[3]R4_DPS!$D$343</definedName>
    <definedName name="rok_GO_Z1_E">[3]R4_DPS!$D$344</definedName>
    <definedName name="rok_GO_Z1_T">[3]R4_DPS!$D$345</definedName>
    <definedName name="rok_GO_Z2">[3]R4_DPS!$D$346</definedName>
    <definedName name="rok_GO_Z2_E">[3]R4_DPS!$D$347</definedName>
    <definedName name="rok_GO_Z2_T">[3]R4_DPS!$D$348</definedName>
    <definedName name="rok_GO_Z3">[3]R4_DPS!$D$349</definedName>
    <definedName name="rok_GO_Z3_E">[3]R4_DPS!$D$350</definedName>
    <definedName name="rok_GO_Z3_T">[3]R4_DPS!$D$351</definedName>
    <definedName name="rok_tj">[3]R4_DPS!$D$360:$D$364</definedName>
    <definedName name="Roky_půjčky">#REF!</definedName>
    <definedName name="RonaCG" localSheetId="3" hidden="1">#REF!</definedName>
    <definedName name="RonaCG" hidden="1">[5]Specs!$G$19</definedName>
    <definedName name="Rozv._tepla">[6]R1!#REF!</definedName>
    <definedName name="Rozv.el.elny">[6]R1!#REF!</definedName>
    <definedName name="říjen">[3]R4_DPS!$O$371:$O$683</definedName>
    <definedName name="říjen_exhal">[3]R4_DPS!$O$718:$O$723</definedName>
    <definedName name="říjen_GO">[3]R4_DPS!$O$708:$O$716</definedName>
    <definedName name="říjen_mt_KU">[3]R4_DPS!$O$760:$O$761</definedName>
    <definedName name="říjen_mt_N">[3]R4_DPS!$O$740:$O$754</definedName>
    <definedName name="říjen_mt_V">[3]R4_DPS!$O$729:$O$736</definedName>
    <definedName name="říjen_mt_VN_OJ">[3]R4_DPS!$O$764:$O$765</definedName>
    <definedName name="říjen_tj">[3]R4_DPS!$O$770:$O$774</definedName>
    <definedName name="S12S14">#REF!</definedName>
    <definedName name="S14S14">#REF!</definedName>
    <definedName name="S15S16">#REF!</definedName>
    <definedName name="SAPBEXhrIndnt" localSheetId="13" hidden="1">"Wide"</definedName>
    <definedName name="SAPBEXhrIndnt" localSheetId="14" hidden="1">"Wide"</definedName>
    <definedName name="SAPBEXhrIndnt" localSheetId="11" hidden="1">"Wide"</definedName>
    <definedName name="SAPBEXhrIndnt" localSheetId="9" hidden="1">"Wide"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trshjsrt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2" hidden="1">{#N/A,#N/A,FALSE,"Valuation Assumptions";#N/A,#N/A,FALSE,"Summary";#N/A,#N/A,FALSE,"DCF";#N/A,#N/A,FALSE,"Valuation";#N/A,#N/A,FALSE,"WACC";#N/A,#N/A,FALSE,"UBVH";#N/A,#N/A,FALSE,"Free Cash Flow"}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localSheetId="4" hidden="1">{#N/A,#N/A,FALSE,"Valuation Assumptions";#N/A,#N/A,FALSE,"Summary";#N/A,#N/A,FALSE,"DCF";#N/A,#N/A,FALSE,"Valuation";#N/A,#N/A,FALSE,"WACC";#N/A,#N/A,FALSE,"UBVH";#N/A,#N/A,FALSE,"Free Cash Flow"}</definedName>
    <definedName name="sfdharghesrh" localSheetId="15" hidden="1">{#N/A,#N/A,FALSE,"Valuation Assumptions";#N/A,#N/A,FALSE,"Summary";#N/A,#N/A,FALSE,"DCF";#N/A,#N/A,FALSE,"Valuation";#N/A,#N/A,FALSE,"WACC";#N/A,#N/A,FALSE,"UBVH";#N/A,#N/A,FALSE,"Free Cash Flow"}</definedName>
    <definedName name="sfdharghesrh" localSheetId="16" hidden="1">{#N/A,#N/A,FALSE,"Valuation Assumptions";#N/A,#N/A,FALSE,"Summary";#N/A,#N/A,FALSE,"DCF";#N/A,#N/A,FALSE,"Valuation";#N/A,#N/A,FALSE,"WACC";#N/A,#N/A,FALSE,"UBVH";#N/A,#N/A,FALSE,"Free Cash Flow"}</definedName>
    <definedName name="sfdharghesrh" localSheetId="17" hidden="1">{#N/A,#N/A,FALSE,"Valuation Assumptions";#N/A,#N/A,FALSE,"Summary";#N/A,#N/A,FALSE,"DCF";#N/A,#N/A,FALSE,"Valuation";#N/A,#N/A,FALSE,"WACC";#N/A,#N/A,FALSE,"UBVH";#N/A,#N/A,FALSE,"Free Cash Flow"}</definedName>
    <definedName name="sfdharghesrh" localSheetId="18" hidden="1">{#N/A,#N/A,FALSE,"Valuation Assumptions";#N/A,#N/A,FALSE,"Summary";#N/A,#N/A,FALSE,"DCF";#N/A,#N/A,FALSE,"Valuation";#N/A,#N/A,FALSE,"WACC";#N/A,#N/A,FALSE,"UBVH";#N/A,#N/A,FALSE,"Free Cash Flow"}</definedName>
    <definedName name="sfdharghesrh" localSheetId="19" hidden="1">{#N/A,#N/A,FALSE,"Valuation Assumptions";#N/A,#N/A,FALSE,"Summary";#N/A,#N/A,FALSE,"DCF";#N/A,#N/A,FALSE,"Valuation";#N/A,#N/A,FALSE,"WACC";#N/A,#N/A,FALSE,"UBVH";#N/A,#N/A,FALSE,"Free Cash Flow"}</definedName>
    <definedName name="sfdharghesrh" localSheetId="20" hidden="1">{#N/A,#N/A,FALSE,"Valuation Assumptions";#N/A,#N/A,FALSE,"Summary";#N/A,#N/A,FALSE,"DCF";#N/A,#N/A,FALSE,"Valuation";#N/A,#N/A,FALSE,"WACC";#N/A,#N/A,FALSE,"UBVH";#N/A,#N/A,FALSE,"Free Cash Flow"}</definedName>
    <definedName name="sfdharghesrh" localSheetId="21" hidden="1">{#N/A,#N/A,FALSE,"Valuation Assumptions";#N/A,#N/A,FALSE,"Summary";#N/A,#N/A,FALSE,"DCF";#N/A,#N/A,FALSE,"Valuation";#N/A,#N/A,FALSE,"WACC";#N/A,#N/A,FALSE,"UBVH";#N/A,#N/A,FALSE,"Free Cash Flow"}</definedName>
    <definedName name="sfdharghesrh" localSheetId="23" hidden="1">{#N/A,#N/A,FALSE,"Valuation Assumptions";#N/A,#N/A,FALSE,"Summary";#N/A,#N/A,FALSE,"DCF";#N/A,#N/A,FALSE,"Valuation";#N/A,#N/A,FALSE,"WACC";#N/A,#N/A,FALSE,"UBVH";#N/A,#N/A,FALSE,"Free Cash Flow"}</definedName>
    <definedName name="sfdharghesrh" localSheetId="5" hidden="1">{#N/A,#N/A,FALSE,"Valuation Assumptions";#N/A,#N/A,FALSE,"Summary";#N/A,#N/A,FALSE,"DCF";#N/A,#N/A,FALSE,"Valuation";#N/A,#N/A,FALSE,"WACC";#N/A,#N/A,FALSE,"UBVH";#N/A,#N/A,FALSE,"Free Cash Flow"}</definedName>
    <definedName name="sfdharghesrh" localSheetId="6" hidden="1">{#N/A,#N/A,FALSE,"Valuation Assumptions";#N/A,#N/A,FALSE,"Summary";#N/A,#N/A,FALSE,"DCF";#N/A,#N/A,FALSE,"Valuation";#N/A,#N/A,FALSE,"WACC";#N/A,#N/A,FALSE,"UBVH";#N/A,#N/A,FALSE,"Free Cash Flow"}</definedName>
    <definedName name="sfdharghesrh" localSheetId="7" hidden="1">{#N/A,#N/A,FALSE,"Valuation Assumptions";#N/A,#N/A,FALSE,"Summary";#N/A,#N/A,FALSE,"DCF";#N/A,#N/A,FALSE,"Valuation";#N/A,#N/A,FALSE,"WACC";#N/A,#N/A,FALSE,"UBVH";#N/A,#N/A,FALSE,"Free Cash Flow"}</definedName>
    <definedName name="sfdharghesrh" localSheetId="12" hidden="1">{#N/A,#N/A,FALSE,"Valuation Assumptions";#N/A,#N/A,FALSE,"Summary";#N/A,#N/A,FALSE,"DCF";#N/A,#N/A,FALSE,"Valuation";#N/A,#N/A,FALSE,"WACC";#N/A,#N/A,FALSE,"UBVH";#N/A,#N/A,FALSE,"Free Cash Flow"}</definedName>
    <definedName name="sfdharghesrh" localSheetId="13" hidden="1">{#N/A,#N/A,FALSE,"Valuation Assumptions";#N/A,#N/A,FALSE,"Summary";#N/A,#N/A,FALSE,"DCF";#N/A,#N/A,FALSE,"Valuation";#N/A,#N/A,FALSE,"WACC";#N/A,#N/A,FALSE,"UBVH";#N/A,#N/A,FALSE,"Free Cash Flow"}</definedName>
    <definedName name="sfdharghesrh" localSheetId="14" hidden="1">{#N/A,#N/A,FALSE,"Valuation Assumptions";#N/A,#N/A,FALSE,"Summary";#N/A,#N/A,FALSE,"DCF";#N/A,#N/A,FALSE,"Valuation";#N/A,#N/A,FALSE,"WACC";#N/A,#N/A,FALSE,"UBVH";#N/A,#N/A,FALSE,"Free Cash Flow"}</definedName>
    <definedName name="sfdharghesrh" localSheetId="10" hidden="1">{#N/A,#N/A,FALSE,"Valuation Assumptions";#N/A,#N/A,FALSE,"Summary";#N/A,#N/A,FALSE,"DCF";#N/A,#N/A,FALSE,"Valuation";#N/A,#N/A,FALSE,"WACC";#N/A,#N/A,FALSE,"UBVH";#N/A,#N/A,FALSE,"Free Cash Flow"}</definedName>
    <definedName name="sfdharghesrh" localSheetId="11" hidden="1">{#N/A,#N/A,FALSE,"Valuation Assumptions";#N/A,#N/A,FALSE,"Summary";#N/A,#N/A,FALSE,"DCF";#N/A,#N/A,FALSE,"Valuation";#N/A,#N/A,FALSE,"WACC";#N/A,#N/A,FALSE,"UBVH";#N/A,#N/A,FALSE,"Free Cash Flow"}</definedName>
    <definedName name="sfdharghesrh" localSheetId="24" hidden="1">{#N/A,#N/A,FALSE,"Valuation Assumptions";#N/A,#N/A,FALSE,"Summary";#N/A,#N/A,FALSE,"DCF";#N/A,#N/A,FALSE,"Valuation";#N/A,#N/A,FALSE,"WACC";#N/A,#N/A,FALSE,"UBVH";#N/A,#N/A,FALSE,"Free Cash Flow"}</definedName>
    <definedName name="sfdharghesrh" localSheetId="25" hidden="1">{#N/A,#N/A,FALSE,"Valuation Assumptions";#N/A,#N/A,FALSE,"Summary";#N/A,#N/A,FALSE,"DCF";#N/A,#N/A,FALSE,"Valuation";#N/A,#N/A,FALSE,"WACC";#N/A,#N/A,FALSE,"UBVH";#N/A,#N/A,FALSE,"Free Cash Flow"}</definedName>
    <definedName name="sfdharghesrh" localSheetId="26" hidden="1">{#N/A,#N/A,FALSE,"Valuation Assumptions";#N/A,#N/A,FALSE,"Summary";#N/A,#N/A,FALSE,"DCF";#N/A,#N/A,FALSE,"Valuation";#N/A,#N/A,FALSE,"WACC";#N/A,#N/A,FALSE,"UBVH";#N/A,#N/A,FALSE,"Free Cash Flow"}</definedName>
    <definedName name="sfdharghesrh" localSheetId="8" hidden="1">{#N/A,#N/A,FALSE,"Valuation Assumptions";#N/A,#N/A,FALSE,"Summary";#N/A,#N/A,FALSE,"DCF";#N/A,#N/A,FALSE,"Valuation";#N/A,#N/A,FALSE,"WACC";#N/A,#N/A,FALSE,"UBVH";#N/A,#N/A,FALSE,"Free Cash Flow"}</definedName>
    <definedName name="sfdharghesrh" localSheetId="9" hidden="1">{#N/A,#N/A,FALSE,"Valuation Assumptions";#N/A,#N/A,FALSE,"Summary";#N/A,#N/A,FALSE,"DCF";#N/A,#N/A,FALSE,"Valuation";#N/A,#N/A,FALSE,"WACC";#N/A,#N/A,FALSE,"UBVH";#N/A,#N/A,FALSE,"Free Cash Flow"}</definedName>
    <definedName name="sfdharghesrh" localSheetId="0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2" hidden="1">{#N/A,#N/A,FALSE,"ACQ_GRAPHS";#N/A,#N/A,FALSE,"T_1 GRAPHS";#N/A,#N/A,FALSE,"T_2 GRAPHS";#N/A,#N/A,FALSE,"COMB_GRAPHS"}</definedName>
    <definedName name="sfghdsgjms" localSheetId="3" hidden="1">{#N/A,#N/A,FALSE,"ACQ_GRAPHS";#N/A,#N/A,FALSE,"T_1 GRAPHS";#N/A,#N/A,FALSE,"T_2 GRAPHS";#N/A,#N/A,FALSE,"COMB_GRAPHS"}</definedName>
    <definedName name="sfghdsgjms" localSheetId="4" hidden="1">{#N/A,#N/A,FALSE,"ACQ_GRAPHS";#N/A,#N/A,FALSE,"T_1 GRAPHS";#N/A,#N/A,FALSE,"T_2 GRAPHS";#N/A,#N/A,FALSE,"COMB_GRAPHS"}</definedName>
    <definedName name="sfghdsgjms" localSheetId="15" hidden="1">{#N/A,#N/A,FALSE,"ACQ_GRAPHS";#N/A,#N/A,FALSE,"T_1 GRAPHS";#N/A,#N/A,FALSE,"T_2 GRAPHS";#N/A,#N/A,FALSE,"COMB_GRAPHS"}</definedName>
    <definedName name="sfghdsgjms" localSheetId="16" hidden="1">{#N/A,#N/A,FALSE,"ACQ_GRAPHS";#N/A,#N/A,FALSE,"T_1 GRAPHS";#N/A,#N/A,FALSE,"T_2 GRAPHS";#N/A,#N/A,FALSE,"COMB_GRAPHS"}</definedName>
    <definedName name="sfghdsgjms" localSheetId="17" hidden="1">{#N/A,#N/A,FALSE,"ACQ_GRAPHS";#N/A,#N/A,FALSE,"T_1 GRAPHS";#N/A,#N/A,FALSE,"T_2 GRAPHS";#N/A,#N/A,FALSE,"COMB_GRAPHS"}</definedName>
    <definedName name="sfghdsgjms" localSheetId="18" hidden="1">{#N/A,#N/A,FALSE,"ACQ_GRAPHS";#N/A,#N/A,FALSE,"T_1 GRAPHS";#N/A,#N/A,FALSE,"T_2 GRAPHS";#N/A,#N/A,FALSE,"COMB_GRAPHS"}</definedName>
    <definedName name="sfghdsgjms" localSheetId="19" hidden="1">{#N/A,#N/A,FALSE,"ACQ_GRAPHS";#N/A,#N/A,FALSE,"T_1 GRAPHS";#N/A,#N/A,FALSE,"T_2 GRAPHS";#N/A,#N/A,FALSE,"COMB_GRAPHS"}</definedName>
    <definedName name="sfghdsgjms" localSheetId="20" hidden="1">{#N/A,#N/A,FALSE,"ACQ_GRAPHS";#N/A,#N/A,FALSE,"T_1 GRAPHS";#N/A,#N/A,FALSE,"T_2 GRAPHS";#N/A,#N/A,FALSE,"COMB_GRAPHS"}</definedName>
    <definedName name="sfghdsgjms" localSheetId="21" hidden="1">{#N/A,#N/A,FALSE,"ACQ_GRAPHS";#N/A,#N/A,FALSE,"T_1 GRAPHS";#N/A,#N/A,FALSE,"T_2 GRAPHS";#N/A,#N/A,FALSE,"COMB_GRAPHS"}</definedName>
    <definedName name="sfghdsgjms" localSheetId="23" hidden="1">{#N/A,#N/A,FALSE,"ACQ_GRAPHS";#N/A,#N/A,FALSE,"T_1 GRAPHS";#N/A,#N/A,FALSE,"T_2 GRAPHS";#N/A,#N/A,FALSE,"COMB_GRAPHS"}</definedName>
    <definedName name="sfghdsgjms" localSheetId="5" hidden="1">{#N/A,#N/A,FALSE,"ACQ_GRAPHS";#N/A,#N/A,FALSE,"T_1 GRAPHS";#N/A,#N/A,FALSE,"T_2 GRAPHS";#N/A,#N/A,FALSE,"COMB_GRAPHS"}</definedName>
    <definedName name="sfghdsgjms" localSheetId="6" hidden="1">{#N/A,#N/A,FALSE,"ACQ_GRAPHS";#N/A,#N/A,FALSE,"T_1 GRAPHS";#N/A,#N/A,FALSE,"T_2 GRAPHS";#N/A,#N/A,FALSE,"COMB_GRAPHS"}</definedName>
    <definedName name="sfghdsgjms" localSheetId="7" hidden="1">{#N/A,#N/A,FALSE,"ACQ_GRAPHS";#N/A,#N/A,FALSE,"T_1 GRAPHS";#N/A,#N/A,FALSE,"T_2 GRAPHS";#N/A,#N/A,FALSE,"COMB_GRAPHS"}</definedName>
    <definedName name="sfghdsgjms" localSheetId="12" hidden="1">{#N/A,#N/A,FALSE,"ACQ_GRAPHS";#N/A,#N/A,FALSE,"T_1 GRAPHS";#N/A,#N/A,FALSE,"T_2 GRAPHS";#N/A,#N/A,FALSE,"COMB_GRAPHS"}</definedName>
    <definedName name="sfghdsgjms" localSheetId="13" hidden="1">{#N/A,#N/A,FALSE,"ACQ_GRAPHS";#N/A,#N/A,FALSE,"T_1 GRAPHS";#N/A,#N/A,FALSE,"T_2 GRAPHS";#N/A,#N/A,FALSE,"COMB_GRAPHS"}</definedName>
    <definedName name="sfghdsgjms" localSheetId="14" hidden="1">{#N/A,#N/A,FALSE,"ACQ_GRAPHS";#N/A,#N/A,FALSE,"T_1 GRAPHS";#N/A,#N/A,FALSE,"T_2 GRAPHS";#N/A,#N/A,FALSE,"COMB_GRAPHS"}</definedName>
    <definedName name="sfghdsgjms" localSheetId="10" hidden="1">{#N/A,#N/A,FALSE,"ACQ_GRAPHS";#N/A,#N/A,FALSE,"T_1 GRAPHS";#N/A,#N/A,FALSE,"T_2 GRAPHS";#N/A,#N/A,FALSE,"COMB_GRAPHS"}</definedName>
    <definedName name="sfghdsgjms" localSheetId="11" hidden="1">{#N/A,#N/A,FALSE,"ACQ_GRAPHS";#N/A,#N/A,FALSE,"T_1 GRAPHS";#N/A,#N/A,FALSE,"T_2 GRAPHS";#N/A,#N/A,FALSE,"COMB_GRAPHS"}</definedName>
    <definedName name="sfghdsgjms" localSheetId="24" hidden="1">{#N/A,#N/A,FALSE,"ACQ_GRAPHS";#N/A,#N/A,FALSE,"T_1 GRAPHS";#N/A,#N/A,FALSE,"T_2 GRAPHS";#N/A,#N/A,FALSE,"COMB_GRAPHS"}</definedName>
    <definedName name="sfghdsgjms" localSheetId="25" hidden="1">{#N/A,#N/A,FALSE,"ACQ_GRAPHS";#N/A,#N/A,FALSE,"T_1 GRAPHS";#N/A,#N/A,FALSE,"T_2 GRAPHS";#N/A,#N/A,FALSE,"COMB_GRAPHS"}</definedName>
    <definedName name="sfghdsgjms" localSheetId="26" hidden="1">{#N/A,#N/A,FALSE,"ACQ_GRAPHS";#N/A,#N/A,FALSE,"T_1 GRAPHS";#N/A,#N/A,FALSE,"T_2 GRAPHS";#N/A,#N/A,FALSE,"COMB_GRAPHS"}</definedName>
    <definedName name="sfghdsgjms" localSheetId="8" hidden="1">{#N/A,#N/A,FALSE,"ACQ_GRAPHS";#N/A,#N/A,FALSE,"T_1 GRAPHS";#N/A,#N/A,FALSE,"T_2 GRAPHS";#N/A,#N/A,FALSE,"COMB_GRAPHS"}</definedName>
    <definedName name="sfghdsgjms" localSheetId="9" hidden="1">{#N/A,#N/A,FALSE,"ACQ_GRAPHS";#N/A,#N/A,FALSE,"T_1 GRAPHS";#N/A,#N/A,FALSE,"T_2 GRAPHS";#N/A,#N/A,FALSE,"COMB_GRAPHS"}</definedName>
    <definedName name="sfghdsgjms" localSheetId="0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2" hidden="1">{#N/A,#N/A,FALSE,"ACQ_GRAPHS";#N/A,#N/A,FALSE,"T_1 GRAPHS";#N/A,#N/A,FALSE,"T_2 GRAPHS";#N/A,#N/A,FALSE,"COMB_GRAPHS"}</definedName>
    <definedName name="sfghsmsmsg" localSheetId="3" hidden="1">{#N/A,#N/A,FALSE,"ACQ_GRAPHS";#N/A,#N/A,FALSE,"T_1 GRAPHS";#N/A,#N/A,FALSE,"T_2 GRAPHS";#N/A,#N/A,FALSE,"COMB_GRAPHS"}</definedName>
    <definedName name="sfghsmsmsg" localSheetId="4" hidden="1">{#N/A,#N/A,FALSE,"ACQ_GRAPHS";#N/A,#N/A,FALSE,"T_1 GRAPHS";#N/A,#N/A,FALSE,"T_2 GRAPHS";#N/A,#N/A,FALSE,"COMB_GRAPHS"}</definedName>
    <definedName name="sfghsmsmsg" localSheetId="15" hidden="1">{#N/A,#N/A,FALSE,"ACQ_GRAPHS";#N/A,#N/A,FALSE,"T_1 GRAPHS";#N/A,#N/A,FALSE,"T_2 GRAPHS";#N/A,#N/A,FALSE,"COMB_GRAPHS"}</definedName>
    <definedName name="sfghsmsmsg" localSheetId="16" hidden="1">{#N/A,#N/A,FALSE,"ACQ_GRAPHS";#N/A,#N/A,FALSE,"T_1 GRAPHS";#N/A,#N/A,FALSE,"T_2 GRAPHS";#N/A,#N/A,FALSE,"COMB_GRAPHS"}</definedName>
    <definedName name="sfghsmsmsg" localSheetId="17" hidden="1">{#N/A,#N/A,FALSE,"ACQ_GRAPHS";#N/A,#N/A,FALSE,"T_1 GRAPHS";#N/A,#N/A,FALSE,"T_2 GRAPHS";#N/A,#N/A,FALSE,"COMB_GRAPHS"}</definedName>
    <definedName name="sfghsmsmsg" localSheetId="18" hidden="1">{#N/A,#N/A,FALSE,"ACQ_GRAPHS";#N/A,#N/A,FALSE,"T_1 GRAPHS";#N/A,#N/A,FALSE,"T_2 GRAPHS";#N/A,#N/A,FALSE,"COMB_GRAPHS"}</definedName>
    <definedName name="sfghsmsmsg" localSheetId="19" hidden="1">{#N/A,#N/A,FALSE,"ACQ_GRAPHS";#N/A,#N/A,FALSE,"T_1 GRAPHS";#N/A,#N/A,FALSE,"T_2 GRAPHS";#N/A,#N/A,FALSE,"COMB_GRAPHS"}</definedName>
    <definedName name="sfghsmsmsg" localSheetId="20" hidden="1">{#N/A,#N/A,FALSE,"ACQ_GRAPHS";#N/A,#N/A,FALSE,"T_1 GRAPHS";#N/A,#N/A,FALSE,"T_2 GRAPHS";#N/A,#N/A,FALSE,"COMB_GRAPHS"}</definedName>
    <definedName name="sfghsmsmsg" localSheetId="21" hidden="1">{#N/A,#N/A,FALSE,"ACQ_GRAPHS";#N/A,#N/A,FALSE,"T_1 GRAPHS";#N/A,#N/A,FALSE,"T_2 GRAPHS";#N/A,#N/A,FALSE,"COMB_GRAPHS"}</definedName>
    <definedName name="sfghsmsmsg" localSheetId="23" hidden="1">{#N/A,#N/A,FALSE,"ACQ_GRAPHS";#N/A,#N/A,FALSE,"T_1 GRAPHS";#N/A,#N/A,FALSE,"T_2 GRAPHS";#N/A,#N/A,FALSE,"COMB_GRAPHS"}</definedName>
    <definedName name="sfghsmsmsg" localSheetId="5" hidden="1">{#N/A,#N/A,FALSE,"ACQ_GRAPHS";#N/A,#N/A,FALSE,"T_1 GRAPHS";#N/A,#N/A,FALSE,"T_2 GRAPHS";#N/A,#N/A,FALSE,"COMB_GRAPHS"}</definedName>
    <definedName name="sfghsmsmsg" localSheetId="6" hidden="1">{#N/A,#N/A,FALSE,"ACQ_GRAPHS";#N/A,#N/A,FALSE,"T_1 GRAPHS";#N/A,#N/A,FALSE,"T_2 GRAPHS";#N/A,#N/A,FALSE,"COMB_GRAPHS"}</definedName>
    <definedName name="sfghsmsmsg" localSheetId="7" hidden="1">{#N/A,#N/A,FALSE,"ACQ_GRAPHS";#N/A,#N/A,FALSE,"T_1 GRAPHS";#N/A,#N/A,FALSE,"T_2 GRAPHS";#N/A,#N/A,FALSE,"COMB_GRAPHS"}</definedName>
    <definedName name="sfghsmsmsg" localSheetId="12" hidden="1">{#N/A,#N/A,FALSE,"ACQ_GRAPHS";#N/A,#N/A,FALSE,"T_1 GRAPHS";#N/A,#N/A,FALSE,"T_2 GRAPHS";#N/A,#N/A,FALSE,"COMB_GRAPHS"}</definedName>
    <definedName name="sfghsmsmsg" localSheetId="13" hidden="1">{#N/A,#N/A,FALSE,"ACQ_GRAPHS";#N/A,#N/A,FALSE,"T_1 GRAPHS";#N/A,#N/A,FALSE,"T_2 GRAPHS";#N/A,#N/A,FALSE,"COMB_GRAPHS"}</definedName>
    <definedName name="sfghsmsmsg" localSheetId="14" hidden="1">{#N/A,#N/A,FALSE,"ACQ_GRAPHS";#N/A,#N/A,FALSE,"T_1 GRAPHS";#N/A,#N/A,FALSE,"T_2 GRAPHS";#N/A,#N/A,FALSE,"COMB_GRAPHS"}</definedName>
    <definedName name="sfghsmsmsg" localSheetId="10" hidden="1">{#N/A,#N/A,FALSE,"ACQ_GRAPHS";#N/A,#N/A,FALSE,"T_1 GRAPHS";#N/A,#N/A,FALSE,"T_2 GRAPHS";#N/A,#N/A,FALSE,"COMB_GRAPHS"}</definedName>
    <definedName name="sfghsmsmsg" localSheetId="11" hidden="1">{#N/A,#N/A,FALSE,"ACQ_GRAPHS";#N/A,#N/A,FALSE,"T_1 GRAPHS";#N/A,#N/A,FALSE,"T_2 GRAPHS";#N/A,#N/A,FALSE,"COMB_GRAPHS"}</definedName>
    <definedName name="sfghsmsmsg" localSheetId="24" hidden="1">{#N/A,#N/A,FALSE,"ACQ_GRAPHS";#N/A,#N/A,FALSE,"T_1 GRAPHS";#N/A,#N/A,FALSE,"T_2 GRAPHS";#N/A,#N/A,FALSE,"COMB_GRAPHS"}</definedName>
    <definedName name="sfghsmsmsg" localSheetId="25" hidden="1">{#N/A,#N/A,FALSE,"ACQ_GRAPHS";#N/A,#N/A,FALSE,"T_1 GRAPHS";#N/A,#N/A,FALSE,"T_2 GRAPHS";#N/A,#N/A,FALSE,"COMB_GRAPHS"}</definedName>
    <definedName name="sfghsmsmsg" localSheetId="26" hidden="1">{#N/A,#N/A,FALSE,"ACQ_GRAPHS";#N/A,#N/A,FALSE,"T_1 GRAPHS";#N/A,#N/A,FALSE,"T_2 GRAPHS";#N/A,#N/A,FALSE,"COMB_GRAPHS"}</definedName>
    <definedName name="sfghsmsmsg" localSheetId="8" hidden="1">{#N/A,#N/A,FALSE,"ACQ_GRAPHS";#N/A,#N/A,FALSE,"T_1 GRAPHS";#N/A,#N/A,FALSE,"T_2 GRAPHS";#N/A,#N/A,FALSE,"COMB_GRAPHS"}</definedName>
    <definedName name="sfghsmsmsg" localSheetId="9" hidden="1">{#N/A,#N/A,FALSE,"ACQ_GRAPHS";#N/A,#N/A,FALSE,"T_1 GRAPHS";#N/A,#N/A,FALSE,"T_2 GRAPHS";#N/A,#N/A,FALSE,"COMB_GRAPHS"}</definedName>
    <definedName name="sfghsmsmsg" localSheetId="0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2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localSheetId="4" hidden="1">{#N/A,#N/A,FALSE,"ACQ_GRAPHS";#N/A,#N/A,FALSE,"T_1 GRAPHS";#N/A,#N/A,FALSE,"T_2 GRAPHS";#N/A,#N/A,FALSE,"COMB_GRAPHS"}</definedName>
    <definedName name="sfthsthstrhsth" localSheetId="15" hidden="1">{#N/A,#N/A,FALSE,"ACQ_GRAPHS";#N/A,#N/A,FALSE,"T_1 GRAPHS";#N/A,#N/A,FALSE,"T_2 GRAPHS";#N/A,#N/A,FALSE,"COMB_GRAPHS"}</definedName>
    <definedName name="sfthsthstrhsth" localSheetId="16" hidden="1">{#N/A,#N/A,FALSE,"ACQ_GRAPHS";#N/A,#N/A,FALSE,"T_1 GRAPHS";#N/A,#N/A,FALSE,"T_2 GRAPHS";#N/A,#N/A,FALSE,"COMB_GRAPHS"}</definedName>
    <definedName name="sfthsthstrhsth" localSheetId="17" hidden="1">{#N/A,#N/A,FALSE,"ACQ_GRAPHS";#N/A,#N/A,FALSE,"T_1 GRAPHS";#N/A,#N/A,FALSE,"T_2 GRAPHS";#N/A,#N/A,FALSE,"COMB_GRAPHS"}</definedName>
    <definedName name="sfthsthstrhsth" localSheetId="18" hidden="1">{#N/A,#N/A,FALSE,"ACQ_GRAPHS";#N/A,#N/A,FALSE,"T_1 GRAPHS";#N/A,#N/A,FALSE,"T_2 GRAPHS";#N/A,#N/A,FALSE,"COMB_GRAPHS"}</definedName>
    <definedName name="sfthsthstrhsth" localSheetId="19" hidden="1">{#N/A,#N/A,FALSE,"ACQ_GRAPHS";#N/A,#N/A,FALSE,"T_1 GRAPHS";#N/A,#N/A,FALSE,"T_2 GRAPHS";#N/A,#N/A,FALSE,"COMB_GRAPHS"}</definedName>
    <definedName name="sfthsthstrhsth" localSheetId="20" hidden="1">{#N/A,#N/A,FALSE,"ACQ_GRAPHS";#N/A,#N/A,FALSE,"T_1 GRAPHS";#N/A,#N/A,FALSE,"T_2 GRAPHS";#N/A,#N/A,FALSE,"COMB_GRAPHS"}</definedName>
    <definedName name="sfthsthstrhsth" localSheetId="21" hidden="1">{#N/A,#N/A,FALSE,"ACQ_GRAPHS";#N/A,#N/A,FALSE,"T_1 GRAPHS";#N/A,#N/A,FALSE,"T_2 GRAPHS";#N/A,#N/A,FALSE,"COMB_GRAPHS"}</definedName>
    <definedName name="sfthsthstrhsth" localSheetId="23" hidden="1">{#N/A,#N/A,FALSE,"ACQ_GRAPHS";#N/A,#N/A,FALSE,"T_1 GRAPHS";#N/A,#N/A,FALSE,"T_2 GRAPHS";#N/A,#N/A,FALSE,"COMB_GRAPHS"}</definedName>
    <definedName name="sfthsthstrhsth" localSheetId="5" hidden="1">{#N/A,#N/A,FALSE,"ACQ_GRAPHS";#N/A,#N/A,FALSE,"T_1 GRAPHS";#N/A,#N/A,FALSE,"T_2 GRAPHS";#N/A,#N/A,FALSE,"COMB_GRAPHS"}</definedName>
    <definedName name="sfthsthstrhsth" localSheetId="6" hidden="1">{#N/A,#N/A,FALSE,"ACQ_GRAPHS";#N/A,#N/A,FALSE,"T_1 GRAPHS";#N/A,#N/A,FALSE,"T_2 GRAPHS";#N/A,#N/A,FALSE,"COMB_GRAPHS"}</definedName>
    <definedName name="sfthsthstrhsth" localSheetId="7" hidden="1">{#N/A,#N/A,FALSE,"ACQ_GRAPHS";#N/A,#N/A,FALSE,"T_1 GRAPHS";#N/A,#N/A,FALSE,"T_2 GRAPHS";#N/A,#N/A,FALSE,"COMB_GRAPHS"}</definedName>
    <definedName name="sfthsthstrhsth" localSheetId="12" hidden="1">{#N/A,#N/A,FALSE,"ACQ_GRAPHS";#N/A,#N/A,FALSE,"T_1 GRAPHS";#N/A,#N/A,FALSE,"T_2 GRAPHS";#N/A,#N/A,FALSE,"COMB_GRAPHS"}</definedName>
    <definedName name="sfthsthstrhsth" localSheetId="13" hidden="1">{#N/A,#N/A,FALSE,"ACQ_GRAPHS";#N/A,#N/A,FALSE,"T_1 GRAPHS";#N/A,#N/A,FALSE,"T_2 GRAPHS";#N/A,#N/A,FALSE,"COMB_GRAPHS"}</definedName>
    <definedName name="sfthsthstrhsth" localSheetId="14" hidden="1">{#N/A,#N/A,FALSE,"ACQ_GRAPHS";#N/A,#N/A,FALSE,"T_1 GRAPHS";#N/A,#N/A,FALSE,"T_2 GRAPHS";#N/A,#N/A,FALSE,"COMB_GRAPHS"}</definedName>
    <definedName name="sfthsthstrhsth" localSheetId="10" hidden="1">{#N/A,#N/A,FALSE,"ACQ_GRAPHS";#N/A,#N/A,FALSE,"T_1 GRAPHS";#N/A,#N/A,FALSE,"T_2 GRAPHS";#N/A,#N/A,FALSE,"COMB_GRAPHS"}</definedName>
    <definedName name="sfthsthstrhsth" localSheetId="11" hidden="1">{#N/A,#N/A,FALSE,"ACQ_GRAPHS";#N/A,#N/A,FALSE,"T_1 GRAPHS";#N/A,#N/A,FALSE,"T_2 GRAPHS";#N/A,#N/A,FALSE,"COMB_GRAPHS"}</definedName>
    <definedName name="sfthsthstrhsth" localSheetId="24" hidden="1">{#N/A,#N/A,FALSE,"ACQ_GRAPHS";#N/A,#N/A,FALSE,"T_1 GRAPHS";#N/A,#N/A,FALSE,"T_2 GRAPHS";#N/A,#N/A,FALSE,"COMB_GRAPHS"}</definedName>
    <definedName name="sfthsthstrhsth" localSheetId="25" hidden="1">{#N/A,#N/A,FALSE,"ACQ_GRAPHS";#N/A,#N/A,FALSE,"T_1 GRAPHS";#N/A,#N/A,FALSE,"T_2 GRAPHS";#N/A,#N/A,FALSE,"COMB_GRAPHS"}</definedName>
    <definedName name="sfthsthstrhsth" localSheetId="26" hidden="1">{#N/A,#N/A,FALSE,"ACQ_GRAPHS";#N/A,#N/A,FALSE,"T_1 GRAPHS";#N/A,#N/A,FALSE,"T_2 GRAPHS";#N/A,#N/A,FALSE,"COMB_GRAPHS"}</definedName>
    <definedName name="sfthsthstrhsth" localSheetId="8" hidden="1">{#N/A,#N/A,FALSE,"ACQ_GRAPHS";#N/A,#N/A,FALSE,"T_1 GRAPHS";#N/A,#N/A,FALSE,"T_2 GRAPHS";#N/A,#N/A,FALSE,"COMB_GRAPHS"}</definedName>
    <definedName name="sfthsthstrhsth" localSheetId="9" hidden="1">{#N/A,#N/A,FALSE,"ACQ_GRAPHS";#N/A,#N/A,FALSE,"T_1 GRAPHS";#N/A,#N/A,FALSE,"T_2 GRAPHS";#N/A,#N/A,FALSE,"COMB_GRAPHS"}</definedName>
    <definedName name="sfthsthstrhsth" localSheetId="0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2" hidden="1">{#N/A,#N/A,FALSE,"ACQ_GRAPHS";#N/A,#N/A,FALSE,"T_1 GRAPHS";#N/A,#N/A,FALSE,"T_2 GRAPHS";#N/A,#N/A,FALSE,"COMB_GRAPHS"}</definedName>
    <definedName name="sghsrthsrtj" localSheetId="3" hidden="1">{#N/A,#N/A,FALSE,"ACQ_GRAPHS";#N/A,#N/A,FALSE,"T_1 GRAPHS";#N/A,#N/A,FALSE,"T_2 GRAPHS";#N/A,#N/A,FALSE,"COMB_GRAPHS"}</definedName>
    <definedName name="sghsrthsrtj" localSheetId="4" hidden="1">{#N/A,#N/A,FALSE,"ACQ_GRAPHS";#N/A,#N/A,FALSE,"T_1 GRAPHS";#N/A,#N/A,FALSE,"T_2 GRAPHS";#N/A,#N/A,FALSE,"COMB_GRAPHS"}</definedName>
    <definedName name="sghsrthsrtj" localSheetId="15" hidden="1">{#N/A,#N/A,FALSE,"ACQ_GRAPHS";#N/A,#N/A,FALSE,"T_1 GRAPHS";#N/A,#N/A,FALSE,"T_2 GRAPHS";#N/A,#N/A,FALSE,"COMB_GRAPHS"}</definedName>
    <definedName name="sghsrthsrtj" localSheetId="16" hidden="1">{#N/A,#N/A,FALSE,"ACQ_GRAPHS";#N/A,#N/A,FALSE,"T_1 GRAPHS";#N/A,#N/A,FALSE,"T_2 GRAPHS";#N/A,#N/A,FALSE,"COMB_GRAPHS"}</definedName>
    <definedName name="sghsrthsrtj" localSheetId="17" hidden="1">{#N/A,#N/A,FALSE,"ACQ_GRAPHS";#N/A,#N/A,FALSE,"T_1 GRAPHS";#N/A,#N/A,FALSE,"T_2 GRAPHS";#N/A,#N/A,FALSE,"COMB_GRAPHS"}</definedName>
    <definedName name="sghsrthsrtj" localSheetId="18" hidden="1">{#N/A,#N/A,FALSE,"ACQ_GRAPHS";#N/A,#N/A,FALSE,"T_1 GRAPHS";#N/A,#N/A,FALSE,"T_2 GRAPHS";#N/A,#N/A,FALSE,"COMB_GRAPHS"}</definedName>
    <definedName name="sghsrthsrtj" localSheetId="19" hidden="1">{#N/A,#N/A,FALSE,"ACQ_GRAPHS";#N/A,#N/A,FALSE,"T_1 GRAPHS";#N/A,#N/A,FALSE,"T_2 GRAPHS";#N/A,#N/A,FALSE,"COMB_GRAPHS"}</definedName>
    <definedName name="sghsrthsrtj" localSheetId="20" hidden="1">{#N/A,#N/A,FALSE,"ACQ_GRAPHS";#N/A,#N/A,FALSE,"T_1 GRAPHS";#N/A,#N/A,FALSE,"T_2 GRAPHS";#N/A,#N/A,FALSE,"COMB_GRAPHS"}</definedName>
    <definedName name="sghsrthsrtj" localSheetId="21" hidden="1">{#N/A,#N/A,FALSE,"ACQ_GRAPHS";#N/A,#N/A,FALSE,"T_1 GRAPHS";#N/A,#N/A,FALSE,"T_2 GRAPHS";#N/A,#N/A,FALSE,"COMB_GRAPHS"}</definedName>
    <definedName name="sghsrthsrtj" localSheetId="23" hidden="1">{#N/A,#N/A,FALSE,"ACQ_GRAPHS";#N/A,#N/A,FALSE,"T_1 GRAPHS";#N/A,#N/A,FALSE,"T_2 GRAPHS";#N/A,#N/A,FALSE,"COMB_GRAPHS"}</definedName>
    <definedName name="sghsrthsrtj" localSheetId="5" hidden="1">{#N/A,#N/A,FALSE,"ACQ_GRAPHS";#N/A,#N/A,FALSE,"T_1 GRAPHS";#N/A,#N/A,FALSE,"T_2 GRAPHS";#N/A,#N/A,FALSE,"COMB_GRAPHS"}</definedName>
    <definedName name="sghsrthsrtj" localSheetId="6" hidden="1">{#N/A,#N/A,FALSE,"ACQ_GRAPHS";#N/A,#N/A,FALSE,"T_1 GRAPHS";#N/A,#N/A,FALSE,"T_2 GRAPHS";#N/A,#N/A,FALSE,"COMB_GRAPHS"}</definedName>
    <definedName name="sghsrthsrtj" localSheetId="7" hidden="1">{#N/A,#N/A,FALSE,"ACQ_GRAPHS";#N/A,#N/A,FALSE,"T_1 GRAPHS";#N/A,#N/A,FALSE,"T_2 GRAPHS";#N/A,#N/A,FALSE,"COMB_GRAPHS"}</definedName>
    <definedName name="sghsrthsrtj" localSheetId="12" hidden="1">{#N/A,#N/A,FALSE,"ACQ_GRAPHS";#N/A,#N/A,FALSE,"T_1 GRAPHS";#N/A,#N/A,FALSE,"T_2 GRAPHS";#N/A,#N/A,FALSE,"COMB_GRAPHS"}</definedName>
    <definedName name="sghsrthsrtj" localSheetId="13" hidden="1">{#N/A,#N/A,FALSE,"ACQ_GRAPHS";#N/A,#N/A,FALSE,"T_1 GRAPHS";#N/A,#N/A,FALSE,"T_2 GRAPHS";#N/A,#N/A,FALSE,"COMB_GRAPHS"}</definedName>
    <definedName name="sghsrthsrtj" localSheetId="14" hidden="1">{#N/A,#N/A,FALSE,"ACQ_GRAPHS";#N/A,#N/A,FALSE,"T_1 GRAPHS";#N/A,#N/A,FALSE,"T_2 GRAPHS";#N/A,#N/A,FALSE,"COMB_GRAPHS"}</definedName>
    <definedName name="sghsrthsrtj" localSheetId="10" hidden="1">{#N/A,#N/A,FALSE,"ACQ_GRAPHS";#N/A,#N/A,FALSE,"T_1 GRAPHS";#N/A,#N/A,FALSE,"T_2 GRAPHS";#N/A,#N/A,FALSE,"COMB_GRAPHS"}</definedName>
    <definedName name="sghsrthsrtj" localSheetId="11" hidden="1">{#N/A,#N/A,FALSE,"ACQ_GRAPHS";#N/A,#N/A,FALSE,"T_1 GRAPHS";#N/A,#N/A,FALSE,"T_2 GRAPHS";#N/A,#N/A,FALSE,"COMB_GRAPHS"}</definedName>
    <definedName name="sghsrthsrtj" localSheetId="24" hidden="1">{#N/A,#N/A,FALSE,"ACQ_GRAPHS";#N/A,#N/A,FALSE,"T_1 GRAPHS";#N/A,#N/A,FALSE,"T_2 GRAPHS";#N/A,#N/A,FALSE,"COMB_GRAPHS"}</definedName>
    <definedName name="sghsrthsrtj" localSheetId="25" hidden="1">{#N/A,#N/A,FALSE,"ACQ_GRAPHS";#N/A,#N/A,FALSE,"T_1 GRAPHS";#N/A,#N/A,FALSE,"T_2 GRAPHS";#N/A,#N/A,FALSE,"COMB_GRAPHS"}</definedName>
    <definedName name="sghsrthsrtj" localSheetId="26" hidden="1">{#N/A,#N/A,FALSE,"ACQ_GRAPHS";#N/A,#N/A,FALSE,"T_1 GRAPHS";#N/A,#N/A,FALSE,"T_2 GRAPHS";#N/A,#N/A,FALSE,"COMB_GRAPHS"}</definedName>
    <definedName name="sghsrthsrtj" localSheetId="8" hidden="1">{#N/A,#N/A,FALSE,"ACQ_GRAPHS";#N/A,#N/A,FALSE,"T_1 GRAPHS";#N/A,#N/A,FALSE,"T_2 GRAPHS";#N/A,#N/A,FALSE,"COMB_GRAPHS"}</definedName>
    <definedName name="sghsrthsrtj" localSheetId="9" hidden="1">{#N/A,#N/A,FALSE,"ACQ_GRAPHS";#N/A,#N/A,FALSE,"T_1 GRAPHS";#N/A,#N/A,FALSE,"T_2 GRAPHS";#N/A,#N/A,FALSE,"COMB_GRAPHS"}</definedName>
    <definedName name="sghsrthsrtj" localSheetId="0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2" hidden="1">{#N/A,#N/A,FALSE,"Valuation Assumptions";#N/A,#N/A,FALSE,"Summary";#N/A,#N/A,FALSE,"DCF";#N/A,#N/A,FALSE,"Valuation";#N/A,#N/A,FALSE,"WACC";#N/A,#N/A,FALSE,"UBVH";#N/A,#N/A,FALSE,"Free Cash Flow"}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localSheetId="4" hidden="1">{#N/A,#N/A,FALSE,"Valuation Assumptions";#N/A,#N/A,FALSE,"Summary";#N/A,#N/A,FALSE,"DCF";#N/A,#N/A,FALSE,"Valuation";#N/A,#N/A,FALSE,"WACC";#N/A,#N/A,FALSE,"UBVH";#N/A,#N/A,FALSE,"Free Cash Flow"}</definedName>
    <definedName name="sgjsgjsgj" localSheetId="15" hidden="1">{#N/A,#N/A,FALSE,"Valuation Assumptions";#N/A,#N/A,FALSE,"Summary";#N/A,#N/A,FALSE,"DCF";#N/A,#N/A,FALSE,"Valuation";#N/A,#N/A,FALSE,"WACC";#N/A,#N/A,FALSE,"UBVH";#N/A,#N/A,FALSE,"Free Cash Flow"}</definedName>
    <definedName name="sgjsgjsgj" localSheetId="16" hidden="1">{#N/A,#N/A,FALSE,"Valuation Assumptions";#N/A,#N/A,FALSE,"Summary";#N/A,#N/A,FALSE,"DCF";#N/A,#N/A,FALSE,"Valuation";#N/A,#N/A,FALSE,"WACC";#N/A,#N/A,FALSE,"UBVH";#N/A,#N/A,FALSE,"Free Cash Flow"}</definedName>
    <definedName name="sgjsgjsgj" localSheetId="17" hidden="1">{#N/A,#N/A,FALSE,"Valuation Assumptions";#N/A,#N/A,FALSE,"Summary";#N/A,#N/A,FALSE,"DCF";#N/A,#N/A,FALSE,"Valuation";#N/A,#N/A,FALSE,"WACC";#N/A,#N/A,FALSE,"UBVH";#N/A,#N/A,FALSE,"Free Cash Flow"}</definedName>
    <definedName name="sgjsgjsgj" localSheetId="18" hidden="1">{#N/A,#N/A,FALSE,"Valuation Assumptions";#N/A,#N/A,FALSE,"Summary";#N/A,#N/A,FALSE,"DCF";#N/A,#N/A,FALSE,"Valuation";#N/A,#N/A,FALSE,"WACC";#N/A,#N/A,FALSE,"UBVH";#N/A,#N/A,FALSE,"Free Cash Flow"}</definedName>
    <definedName name="sgjsgjsgj" localSheetId="19" hidden="1">{#N/A,#N/A,FALSE,"Valuation Assumptions";#N/A,#N/A,FALSE,"Summary";#N/A,#N/A,FALSE,"DCF";#N/A,#N/A,FALSE,"Valuation";#N/A,#N/A,FALSE,"WACC";#N/A,#N/A,FALSE,"UBVH";#N/A,#N/A,FALSE,"Free Cash Flow"}</definedName>
    <definedName name="sgjsgjsgj" localSheetId="20" hidden="1">{#N/A,#N/A,FALSE,"Valuation Assumptions";#N/A,#N/A,FALSE,"Summary";#N/A,#N/A,FALSE,"DCF";#N/A,#N/A,FALSE,"Valuation";#N/A,#N/A,FALSE,"WACC";#N/A,#N/A,FALSE,"UBVH";#N/A,#N/A,FALSE,"Free Cash Flow"}</definedName>
    <definedName name="sgjsgjsgj" localSheetId="21" hidden="1">{#N/A,#N/A,FALSE,"Valuation Assumptions";#N/A,#N/A,FALSE,"Summary";#N/A,#N/A,FALSE,"DCF";#N/A,#N/A,FALSE,"Valuation";#N/A,#N/A,FALSE,"WACC";#N/A,#N/A,FALSE,"UBVH";#N/A,#N/A,FALSE,"Free Cash Flow"}</definedName>
    <definedName name="sgjsgjsgj" localSheetId="23" hidden="1">{#N/A,#N/A,FALSE,"Valuation Assumptions";#N/A,#N/A,FALSE,"Summary";#N/A,#N/A,FALSE,"DCF";#N/A,#N/A,FALSE,"Valuation";#N/A,#N/A,FALSE,"WACC";#N/A,#N/A,FALSE,"UBVH";#N/A,#N/A,FALSE,"Free Cash Flow"}</definedName>
    <definedName name="sgjsgjsgj" localSheetId="5" hidden="1">{#N/A,#N/A,FALSE,"Valuation Assumptions";#N/A,#N/A,FALSE,"Summary";#N/A,#N/A,FALSE,"DCF";#N/A,#N/A,FALSE,"Valuation";#N/A,#N/A,FALSE,"WACC";#N/A,#N/A,FALSE,"UBVH";#N/A,#N/A,FALSE,"Free Cash Flow"}</definedName>
    <definedName name="sgjsgjsgj" localSheetId="6" hidden="1">{#N/A,#N/A,FALSE,"Valuation Assumptions";#N/A,#N/A,FALSE,"Summary";#N/A,#N/A,FALSE,"DCF";#N/A,#N/A,FALSE,"Valuation";#N/A,#N/A,FALSE,"WACC";#N/A,#N/A,FALSE,"UBVH";#N/A,#N/A,FALSE,"Free Cash Flow"}</definedName>
    <definedName name="sgjsgjsgj" localSheetId="7" hidden="1">{#N/A,#N/A,FALSE,"Valuation Assumptions";#N/A,#N/A,FALSE,"Summary";#N/A,#N/A,FALSE,"DCF";#N/A,#N/A,FALSE,"Valuation";#N/A,#N/A,FALSE,"WACC";#N/A,#N/A,FALSE,"UBVH";#N/A,#N/A,FALSE,"Free Cash Flow"}</definedName>
    <definedName name="sgjsgjsgj" localSheetId="12" hidden="1">{#N/A,#N/A,FALSE,"Valuation Assumptions";#N/A,#N/A,FALSE,"Summary";#N/A,#N/A,FALSE,"DCF";#N/A,#N/A,FALSE,"Valuation";#N/A,#N/A,FALSE,"WACC";#N/A,#N/A,FALSE,"UBVH";#N/A,#N/A,FALSE,"Free Cash Flow"}</definedName>
    <definedName name="sgjsgjsgj" localSheetId="13" hidden="1">{#N/A,#N/A,FALSE,"Valuation Assumptions";#N/A,#N/A,FALSE,"Summary";#N/A,#N/A,FALSE,"DCF";#N/A,#N/A,FALSE,"Valuation";#N/A,#N/A,FALSE,"WACC";#N/A,#N/A,FALSE,"UBVH";#N/A,#N/A,FALSE,"Free Cash Flow"}</definedName>
    <definedName name="sgjsgjsgj" localSheetId="14" hidden="1">{#N/A,#N/A,FALSE,"Valuation Assumptions";#N/A,#N/A,FALSE,"Summary";#N/A,#N/A,FALSE,"DCF";#N/A,#N/A,FALSE,"Valuation";#N/A,#N/A,FALSE,"WACC";#N/A,#N/A,FALSE,"UBVH";#N/A,#N/A,FALSE,"Free Cash Flow"}</definedName>
    <definedName name="sgjsgjsgj" localSheetId="10" hidden="1">{#N/A,#N/A,FALSE,"Valuation Assumptions";#N/A,#N/A,FALSE,"Summary";#N/A,#N/A,FALSE,"DCF";#N/A,#N/A,FALSE,"Valuation";#N/A,#N/A,FALSE,"WACC";#N/A,#N/A,FALSE,"UBVH";#N/A,#N/A,FALSE,"Free Cash Flow"}</definedName>
    <definedName name="sgjsgjsgj" localSheetId="11" hidden="1">{#N/A,#N/A,FALSE,"Valuation Assumptions";#N/A,#N/A,FALSE,"Summary";#N/A,#N/A,FALSE,"DCF";#N/A,#N/A,FALSE,"Valuation";#N/A,#N/A,FALSE,"WACC";#N/A,#N/A,FALSE,"UBVH";#N/A,#N/A,FALSE,"Free Cash Flow"}</definedName>
    <definedName name="sgjsgjsgj" localSheetId="24" hidden="1">{#N/A,#N/A,FALSE,"Valuation Assumptions";#N/A,#N/A,FALSE,"Summary";#N/A,#N/A,FALSE,"DCF";#N/A,#N/A,FALSE,"Valuation";#N/A,#N/A,FALSE,"WACC";#N/A,#N/A,FALSE,"UBVH";#N/A,#N/A,FALSE,"Free Cash Flow"}</definedName>
    <definedName name="sgjsgjsgj" localSheetId="25" hidden="1">{#N/A,#N/A,FALSE,"Valuation Assumptions";#N/A,#N/A,FALSE,"Summary";#N/A,#N/A,FALSE,"DCF";#N/A,#N/A,FALSE,"Valuation";#N/A,#N/A,FALSE,"WACC";#N/A,#N/A,FALSE,"UBVH";#N/A,#N/A,FALSE,"Free Cash Flow"}</definedName>
    <definedName name="sgjsgjsgj" localSheetId="26" hidden="1">{#N/A,#N/A,FALSE,"Valuation Assumptions";#N/A,#N/A,FALSE,"Summary";#N/A,#N/A,FALSE,"DCF";#N/A,#N/A,FALSE,"Valuation";#N/A,#N/A,FALSE,"WACC";#N/A,#N/A,FALSE,"UBVH";#N/A,#N/A,FALSE,"Free Cash Flow"}</definedName>
    <definedName name="sgjsgjsgj" localSheetId="8" hidden="1">{#N/A,#N/A,FALSE,"Valuation Assumptions";#N/A,#N/A,FALSE,"Summary";#N/A,#N/A,FALSE,"DCF";#N/A,#N/A,FALSE,"Valuation";#N/A,#N/A,FALSE,"WACC";#N/A,#N/A,FALSE,"UBVH";#N/A,#N/A,FALSE,"Free Cash Flow"}</definedName>
    <definedName name="sgjsgjsgj" localSheetId="9" hidden="1">{#N/A,#N/A,FALSE,"Valuation Assumptions";#N/A,#N/A,FALSE,"Summary";#N/A,#N/A,FALSE,"DCF";#N/A,#N/A,FALSE,"Valuation";#N/A,#N/A,FALSE,"WACC";#N/A,#N/A,FALSE,"UBVH";#N/A,#N/A,FALSE,"Free Cash Flow"}</definedName>
    <definedName name="sgjsgjsgj" localSheetId="0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2" hidden="1">{#N/A,#N/A,FALSE,"INPUTS";#N/A,#N/A,FALSE,"PROFORMA BSHEET";#N/A,#N/A,FALSE,"COMBINED";#N/A,#N/A,FALSE,"HIGH YIELD";#N/A,#N/A,FALSE,"COMB_GRAPHS"}</definedName>
    <definedName name="sgjshksts" localSheetId="3" hidden="1">{#N/A,#N/A,FALSE,"INPUTS";#N/A,#N/A,FALSE,"PROFORMA BSHEET";#N/A,#N/A,FALSE,"COMBINED";#N/A,#N/A,FALSE,"HIGH YIELD";#N/A,#N/A,FALSE,"COMB_GRAPHS"}</definedName>
    <definedName name="sgjshksts" localSheetId="4" hidden="1">{#N/A,#N/A,FALSE,"INPUTS";#N/A,#N/A,FALSE,"PROFORMA BSHEET";#N/A,#N/A,FALSE,"COMBINED";#N/A,#N/A,FALSE,"HIGH YIELD";#N/A,#N/A,FALSE,"COMB_GRAPHS"}</definedName>
    <definedName name="sgjshksts" localSheetId="15" hidden="1">{#N/A,#N/A,FALSE,"INPUTS";#N/A,#N/A,FALSE,"PROFORMA BSHEET";#N/A,#N/A,FALSE,"COMBINED";#N/A,#N/A,FALSE,"HIGH YIELD";#N/A,#N/A,FALSE,"COMB_GRAPHS"}</definedName>
    <definedName name="sgjshksts" localSheetId="16" hidden="1">{#N/A,#N/A,FALSE,"INPUTS";#N/A,#N/A,FALSE,"PROFORMA BSHEET";#N/A,#N/A,FALSE,"COMBINED";#N/A,#N/A,FALSE,"HIGH YIELD";#N/A,#N/A,FALSE,"COMB_GRAPHS"}</definedName>
    <definedName name="sgjshksts" localSheetId="17" hidden="1">{#N/A,#N/A,FALSE,"INPUTS";#N/A,#N/A,FALSE,"PROFORMA BSHEET";#N/A,#N/A,FALSE,"COMBINED";#N/A,#N/A,FALSE,"HIGH YIELD";#N/A,#N/A,FALSE,"COMB_GRAPHS"}</definedName>
    <definedName name="sgjshksts" localSheetId="18" hidden="1">{#N/A,#N/A,FALSE,"INPUTS";#N/A,#N/A,FALSE,"PROFORMA BSHEET";#N/A,#N/A,FALSE,"COMBINED";#N/A,#N/A,FALSE,"HIGH YIELD";#N/A,#N/A,FALSE,"COMB_GRAPHS"}</definedName>
    <definedName name="sgjshksts" localSheetId="19" hidden="1">{#N/A,#N/A,FALSE,"INPUTS";#N/A,#N/A,FALSE,"PROFORMA BSHEET";#N/A,#N/A,FALSE,"COMBINED";#N/A,#N/A,FALSE,"HIGH YIELD";#N/A,#N/A,FALSE,"COMB_GRAPHS"}</definedName>
    <definedName name="sgjshksts" localSheetId="20" hidden="1">{#N/A,#N/A,FALSE,"INPUTS";#N/A,#N/A,FALSE,"PROFORMA BSHEET";#N/A,#N/A,FALSE,"COMBINED";#N/A,#N/A,FALSE,"HIGH YIELD";#N/A,#N/A,FALSE,"COMB_GRAPHS"}</definedName>
    <definedName name="sgjshksts" localSheetId="21" hidden="1">{#N/A,#N/A,FALSE,"INPUTS";#N/A,#N/A,FALSE,"PROFORMA BSHEET";#N/A,#N/A,FALSE,"COMBINED";#N/A,#N/A,FALSE,"HIGH YIELD";#N/A,#N/A,FALSE,"COMB_GRAPHS"}</definedName>
    <definedName name="sgjshksts" localSheetId="23" hidden="1">{#N/A,#N/A,FALSE,"INPUTS";#N/A,#N/A,FALSE,"PROFORMA BSHEET";#N/A,#N/A,FALSE,"COMBINED";#N/A,#N/A,FALSE,"HIGH YIELD";#N/A,#N/A,FALSE,"COMB_GRAPHS"}</definedName>
    <definedName name="sgjshksts" localSheetId="5" hidden="1">{#N/A,#N/A,FALSE,"INPUTS";#N/A,#N/A,FALSE,"PROFORMA BSHEET";#N/A,#N/A,FALSE,"COMBINED";#N/A,#N/A,FALSE,"HIGH YIELD";#N/A,#N/A,FALSE,"COMB_GRAPHS"}</definedName>
    <definedName name="sgjshksts" localSheetId="6" hidden="1">{#N/A,#N/A,FALSE,"INPUTS";#N/A,#N/A,FALSE,"PROFORMA BSHEET";#N/A,#N/A,FALSE,"COMBINED";#N/A,#N/A,FALSE,"HIGH YIELD";#N/A,#N/A,FALSE,"COMB_GRAPHS"}</definedName>
    <definedName name="sgjshksts" localSheetId="7" hidden="1">{#N/A,#N/A,FALSE,"INPUTS";#N/A,#N/A,FALSE,"PROFORMA BSHEET";#N/A,#N/A,FALSE,"COMBINED";#N/A,#N/A,FALSE,"HIGH YIELD";#N/A,#N/A,FALSE,"COMB_GRAPHS"}</definedName>
    <definedName name="sgjshksts" localSheetId="12" hidden="1">{#N/A,#N/A,FALSE,"INPUTS";#N/A,#N/A,FALSE,"PROFORMA BSHEET";#N/A,#N/A,FALSE,"COMBINED";#N/A,#N/A,FALSE,"HIGH YIELD";#N/A,#N/A,FALSE,"COMB_GRAPHS"}</definedName>
    <definedName name="sgjshksts" localSheetId="13" hidden="1">{#N/A,#N/A,FALSE,"INPUTS";#N/A,#N/A,FALSE,"PROFORMA BSHEET";#N/A,#N/A,FALSE,"COMBINED";#N/A,#N/A,FALSE,"HIGH YIELD";#N/A,#N/A,FALSE,"COMB_GRAPHS"}</definedName>
    <definedName name="sgjshksts" localSheetId="14" hidden="1">{#N/A,#N/A,FALSE,"INPUTS";#N/A,#N/A,FALSE,"PROFORMA BSHEET";#N/A,#N/A,FALSE,"COMBINED";#N/A,#N/A,FALSE,"HIGH YIELD";#N/A,#N/A,FALSE,"COMB_GRAPHS"}</definedName>
    <definedName name="sgjshksts" localSheetId="10" hidden="1">{#N/A,#N/A,FALSE,"INPUTS";#N/A,#N/A,FALSE,"PROFORMA BSHEET";#N/A,#N/A,FALSE,"COMBINED";#N/A,#N/A,FALSE,"HIGH YIELD";#N/A,#N/A,FALSE,"COMB_GRAPHS"}</definedName>
    <definedName name="sgjshksts" localSheetId="11" hidden="1">{#N/A,#N/A,FALSE,"INPUTS";#N/A,#N/A,FALSE,"PROFORMA BSHEET";#N/A,#N/A,FALSE,"COMBINED";#N/A,#N/A,FALSE,"HIGH YIELD";#N/A,#N/A,FALSE,"COMB_GRAPHS"}</definedName>
    <definedName name="sgjshksts" localSheetId="24" hidden="1">{#N/A,#N/A,FALSE,"INPUTS";#N/A,#N/A,FALSE,"PROFORMA BSHEET";#N/A,#N/A,FALSE,"COMBINED";#N/A,#N/A,FALSE,"HIGH YIELD";#N/A,#N/A,FALSE,"COMB_GRAPHS"}</definedName>
    <definedName name="sgjshksts" localSheetId="25" hidden="1">{#N/A,#N/A,FALSE,"INPUTS";#N/A,#N/A,FALSE,"PROFORMA BSHEET";#N/A,#N/A,FALSE,"COMBINED";#N/A,#N/A,FALSE,"HIGH YIELD";#N/A,#N/A,FALSE,"COMB_GRAPHS"}</definedName>
    <definedName name="sgjshksts" localSheetId="26" hidden="1">{#N/A,#N/A,FALSE,"INPUTS";#N/A,#N/A,FALSE,"PROFORMA BSHEET";#N/A,#N/A,FALSE,"COMBINED";#N/A,#N/A,FALSE,"HIGH YIELD";#N/A,#N/A,FALSE,"COMB_GRAPHS"}</definedName>
    <definedName name="sgjshksts" localSheetId="8" hidden="1">{#N/A,#N/A,FALSE,"INPUTS";#N/A,#N/A,FALSE,"PROFORMA BSHEET";#N/A,#N/A,FALSE,"COMBINED";#N/A,#N/A,FALSE,"HIGH YIELD";#N/A,#N/A,FALSE,"COMB_GRAPHS"}</definedName>
    <definedName name="sgjshksts" localSheetId="9" hidden="1">{#N/A,#N/A,FALSE,"INPUTS";#N/A,#N/A,FALSE,"PROFORMA BSHEET";#N/A,#N/A,FALSE,"COMBINED";#N/A,#N/A,FALSE,"HIGH YIELD";#N/A,#N/A,FALSE,"COMB_GRAPHS"}</definedName>
    <definedName name="sgjshksts" localSheetId="0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2" hidden="1">{#N/A,#N/A,FALSE,"ACQ_GRAPHS";#N/A,#N/A,FALSE,"T_1 GRAPHS";#N/A,#N/A,FALSE,"T_2 GRAPHS";#N/A,#N/A,FALSE,"COMB_GRAPHS"}</definedName>
    <definedName name="sgjsrtj" localSheetId="3" hidden="1">{#N/A,#N/A,FALSE,"ACQ_GRAPHS";#N/A,#N/A,FALSE,"T_1 GRAPHS";#N/A,#N/A,FALSE,"T_2 GRAPHS";#N/A,#N/A,FALSE,"COMB_GRAPHS"}</definedName>
    <definedName name="sgjsrtj" localSheetId="4" hidden="1">{#N/A,#N/A,FALSE,"ACQ_GRAPHS";#N/A,#N/A,FALSE,"T_1 GRAPHS";#N/A,#N/A,FALSE,"T_2 GRAPHS";#N/A,#N/A,FALSE,"COMB_GRAPHS"}</definedName>
    <definedName name="sgjsrtj" localSheetId="15" hidden="1">{#N/A,#N/A,FALSE,"ACQ_GRAPHS";#N/A,#N/A,FALSE,"T_1 GRAPHS";#N/A,#N/A,FALSE,"T_2 GRAPHS";#N/A,#N/A,FALSE,"COMB_GRAPHS"}</definedName>
    <definedName name="sgjsrtj" localSheetId="16" hidden="1">{#N/A,#N/A,FALSE,"ACQ_GRAPHS";#N/A,#N/A,FALSE,"T_1 GRAPHS";#N/A,#N/A,FALSE,"T_2 GRAPHS";#N/A,#N/A,FALSE,"COMB_GRAPHS"}</definedName>
    <definedName name="sgjsrtj" localSheetId="17" hidden="1">{#N/A,#N/A,FALSE,"ACQ_GRAPHS";#N/A,#N/A,FALSE,"T_1 GRAPHS";#N/A,#N/A,FALSE,"T_2 GRAPHS";#N/A,#N/A,FALSE,"COMB_GRAPHS"}</definedName>
    <definedName name="sgjsrtj" localSheetId="18" hidden="1">{#N/A,#N/A,FALSE,"ACQ_GRAPHS";#N/A,#N/A,FALSE,"T_1 GRAPHS";#N/A,#N/A,FALSE,"T_2 GRAPHS";#N/A,#N/A,FALSE,"COMB_GRAPHS"}</definedName>
    <definedName name="sgjsrtj" localSheetId="19" hidden="1">{#N/A,#N/A,FALSE,"ACQ_GRAPHS";#N/A,#N/A,FALSE,"T_1 GRAPHS";#N/A,#N/A,FALSE,"T_2 GRAPHS";#N/A,#N/A,FALSE,"COMB_GRAPHS"}</definedName>
    <definedName name="sgjsrtj" localSheetId="20" hidden="1">{#N/A,#N/A,FALSE,"ACQ_GRAPHS";#N/A,#N/A,FALSE,"T_1 GRAPHS";#N/A,#N/A,FALSE,"T_2 GRAPHS";#N/A,#N/A,FALSE,"COMB_GRAPHS"}</definedName>
    <definedName name="sgjsrtj" localSheetId="21" hidden="1">{#N/A,#N/A,FALSE,"ACQ_GRAPHS";#N/A,#N/A,FALSE,"T_1 GRAPHS";#N/A,#N/A,FALSE,"T_2 GRAPHS";#N/A,#N/A,FALSE,"COMB_GRAPHS"}</definedName>
    <definedName name="sgjsrtj" localSheetId="23" hidden="1">{#N/A,#N/A,FALSE,"ACQ_GRAPHS";#N/A,#N/A,FALSE,"T_1 GRAPHS";#N/A,#N/A,FALSE,"T_2 GRAPHS";#N/A,#N/A,FALSE,"COMB_GRAPHS"}</definedName>
    <definedName name="sgjsrtj" localSheetId="5" hidden="1">{#N/A,#N/A,FALSE,"ACQ_GRAPHS";#N/A,#N/A,FALSE,"T_1 GRAPHS";#N/A,#N/A,FALSE,"T_2 GRAPHS";#N/A,#N/A,FALSE,"COMB_GRAPHS"}</definedName>
    <definedName name="sgjsrtj" localSheetId="6" hidden="1">{#N/A,#N/A,FALSE,"ACQ_GRAPHS";#N/A,#N/A,FALSE,"T_1 GRAPHS";#N/A,#N/A,FALSE,"T_2 GRAPHS";#N/A,#N/A,FALSE,"COMB_GRAPHS"}</definedName>
    <definedName name="sgjsrtj" localSheetId="7" hidden="1">{#N/A,#N/A,FALSE,"ACQ_GRAPHS";#N/A,#N/A,FALSE,"T_1 GRAPHS";#N/A,#N/A,FALSE,"T_2 GRAPHS";#N/A,#N/A,FALSE,"COMB_GRAPHS"}</definedName>
    <definedName name="sgjsrtj" localSheetId="12" hidden="1">{#N/A,#N/A,FALSE,"ACQ_GRAPHS";#N/A,#N/A,FALSE,"T_1 GRAPHS";#N/A,#N/A,FALSE,"T_2 GRAPHS";#N/A,#N/A,FALSE,"COMB_GRAPHS"}</definedName>
    <definedName name="sgjsrtj" localSheetId="13" hidden="1">{#N/A,#N/A,FALSE,"ACQ_GRAPHS";#N/A,#N/A,FALSE,"T_1 GRAPHS";#N/A,#N/A,FALSE,"T_2 GRAPHS";#N/A,#N/A,FALSE,"COMB_GRAPHS"}</definedName>
    <definedName name="sgjsrtj" localSheetId="14" hidden="1">{#N/A,#N/A,FALSE,"ACQ_GRAPHS";#N/A,#N/A,FALSE,"T_1 GRAPHS";#N/A,#N/A,FALSE,"T_2 GRAPHS";#N/A,#N/A,FALSE,"COMB_GRAPHS"}</definedName>
    <definedName name="sgjsrtj" localSheetId="10" hidden="1">{#N/A,#N/A,FALSE,"ACQ_GRAPHS";#N/A,#N/A,FALSE,"T_1 GRAPHS";#N/A,#N/A,FALSE,"T_2 GRAPHS";#N/A,#N/A,FALSE,"COMB_GRAPHS"}</definedName>
    <definedName name="sgjsrtj" localSheetId="11" hidden="1">{#N/A,#N/A,FALSE,"ACQ_GRAPHS";#N/A,#N/A,FALSE,"T_1 GRAPHS";#N/A,#N/A,FALSE,"T_2 GRAPHS";#N/A,#N/A,FALSE,"COMB_GRAPHS"}</definedName>
    <definedName name="sgjsrtj" localSheetId="24" hidden="1">{#N/A,#N/A,FALSE,"ACQ_GRAPHS";#N/A,#N/A,FALSE,"T_1 GRAPHS";#N/A,#N/A,FALSE,"T_2 GRAPHS";#N/A,#N/A,FALSE,"COMB_GRAPHS"}</definedName>
    <definedName name="sgjsrtj" localSheetId="25" hidden="1">{#N/A,#N/A,FALSE,"ACQ_GRAPHS";#N/A,#N/A,FALSE,"T_1 GRAPHS";#N/A,#N/A,FALSE,"T_2 GRAPHS";#N/A,#N/A,FALSE,"COMB_GRAPHS"}</definedName>
    <definedName name="sgjsrtj" localSheetId="26" hidden="1">{#N/A,#N/A,FALSE,"ACQ_GRAPHS";#N/A,#N/A,FALSE,"T_1 GRAPHS";#N/A,#N/A,FALSE,"T_2 GRAPHS";#N/A,#N/A,FALSE,"COMB_GRAPHS"}</definedName>
    <definedName name="sgjsrtj" localSheetId="8" hidden="1">{#N/A,#N/A,FALSE,"ACQ_GRAPHS";#N/A,#N/A,FALSE,"T_1 GRAPHS";#N/A,#N/A,FALSE,"T_2 GRAPHS";#N/A,#N/A,FALSE,"COMB_GRAPHS"}</definedName>
    <definedName name="sgjsrtj" localSheetId="9" hidden="1">{#N/A,#N/A,FALSE,"ACQ_GRAPHS";#N/A,#N/A,FALSE,"T_1 GRAPHS";#N/A,#N/A,FALSE,"T_2 GRAPHS";#N/A,#N/A,FALSE,"COMB_GRAPHS"}</definedName>
    <definedName name="sgjsrtj" localSheetId="0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2" hidden="1">{#N/A,#N/A,FALSE,"Valuation Assumptions";#N/A,#N/A,FALSE,"Summary";#N/A,#N/A,FALSE,"DCF";#N/A,#N/A,FALSE,"Valuation";#N/A,#N/A,FALSE,"WACC";#N/A,#N/A,FALSE,"UBVH";#N/A,#N/A,FALSE,"Free Cash Flow"}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localSheetId="4" hidden="1">{#N/A,#N/A,FALSE,"Valuation Assumptions";#N/A,#N/A,FALSE,"Summary";#N/A,#N/A,FALSE,"DCF";#N/A,#N/A,FALSE,"Valuation";#N/A,#N/A,FALSE,"WACC";#N/A,#N/A,FALSE,"UBVH";#N/A,#N/A,FALSE,"Free Cash Flow"}</definedName>
    <definedName name="sgjsrtjn" localSheetId="15" hidden="1">{#N/A,#N/A,FALSE,"Valuation Assumptions";#N/A,#N/A,FALSE,"Summary";#N/A,#N/A,FALSE,"DCF";#N/A,#N/A,FALSE,"Valuation";#N/A,#N/A,FALSE,"WACC";#N/A,#N/A,FALSE,"UBVH";#N/A,#N/A,FALSE,"Free Cash Flow"}</definedName>
    <definedName name="sgjsrtjn" localSheetId="16" hidden="1">{#N/A,#N/A,FALSE,"Valuation Assumptions";#N/A,#N/A,FALSE,"Summary";#N/A,#N/A,FALSE,"DCF";#N/A,#N/A,FALSE,"Valuation";#N/A,#N/A,FALSE,"WACC";#N/A,#N/A,FALSE,"UBVH";#N/A,#N/A,FALSE,"Free Cash Flow"}</definedName>
    <definedName name="sgjsrtjn" localSheetId="17" hidden="1">{#N/A,#N/A,FALSE,"Valuation Assumptions";#N/A,#N/A,FALSE,"Summary";#N/A,#N/A,FALSE,"DCF";#N/A,#N/A,FALSE,"Valuation";#N/A,#N/A,FALSE,"WACC";#N/A,#N/A,FALSE,"UBVH";#N/A,#N/A,FALSE,"Free Cash Flow"}</definedName>
    <definedName name="sgjsrtjn" localSheetId="18" hidden="1">{#N/A,#N/A,FALSE,"Valuation Assumptions";#N/A,#N/A,FALSE,"Summary";#N/A,#N/A,FALSE,"DCF";#N/A,#N/A,FALSE,"Valuation";#N/A,#N/A,FALSE,"WACC";#N/A,#N/A,FALSE,"UBVH";#N/A,#N/A,FALSE,"Free Cash Flow"}</definedName>
    <definedName name="sgjsrtjn" localSheetId="19" hidden="1">{#N/A,#N/A,FALSE,"Valuation Assumptions";#N/A,#N/A,FALSE,"Summary";#N/A,#N/A,FALSE,"DCF";#N/A,#N/A,FALSE,"Valuation";#N/A,#N/A,FALSE,"WACC";#N/A,#N/A,FALSE,"UBVH";#N/A,#N/A,FALSE,"Free Cash Flow"}</definedName>
    <definedName name="sgjsrtjn" localSheetId="20" hidden="1">{#N/A,#N/A,FALSE,"Valuation Assumptions";#N/A,#N/A,FALSE,"Summary";#N/A,#N/A,FALSE,"DCF";#N/A,#N/A,FALSE,"Valuation";#N/A,#N/A,FALSE,"WACC";#N/A,#N/A,FALSE,"UBVH";#N/A,#N/A,FALSE,"Free Cash Flow"}</definedName>
    <definedName name="sgjsrtjn" localSheetId="21" hidden="1">{#N/A,#N/A,FALSE,"Valuation Assumptions";#N/A,#N/A,FALSE,"Summary";#N/A,#N/A,FALSE,"DCF";#N/A,#N/A,FALSE,"Valuation";#N/A,#N/A,FALSE,"WACC";#N/A,#N/A,FALSE,"UBVH";#N/A,#N/A,FALSE,"Free Cash Flow"}</definedName>
    <definedName name="sgjsrtjn" localSheetId="23" hidden="1">{#N/A,#N/A,FALSE,"Valuation Assumptions";#N/A,#N/A,FALSE,"Summary";#N/A,#N/A,FALSE,"DCF";#N/A,#N/A,FALSE,"Valuation";#N/A,#N/A,FALSE,"WACC";#N/A,#N/A,FALSE,"UBVH";#N/A,#N/A,FALSE,"Free Cash Flow"}</definedName>
    <definedName name="sgjsrtjn" localSheetId="5" hidden="1">{#N/A,#N/A,FALSE,"Valuation Assumptions";#N/A,#N/A,FALSE,"Summary";#N/A,#N/A,FALSE,"DCF";#N/A,#N/A,FALSE,"Valuation";#N/A,#N/A,FALSE,"WACC";#N/A,#N/A,FALSE,"UBVH";#N/A,#N/A,FALSE,"Free Cash Flow"}</definedName>
    <definedName name="sgjsrtjn" localSheetId="6" hidden="1">{#N/A,#N/A,FALSE,"Valuation Assumptions";#N/A,#N/A,FALSE,"Summary";#N/A,#N/A,FALSE,"DCF";#N/A,#N/A,FALSE,"Valuation";#N/A,#N/A,FALSE,"WACC";#N/A,#N/A,FALSE,"UBVH";#N/A,#N/A,FALSE,"Free Cash Flow"}</definedName>
    <definedName name="sgjsrtjn" localSheetId="7" hidden="1">{#N/A,#N/A,FALSE,"Valuation Assumptions";#N/A,#N/A,FALSE,"Summary";#N/A,#N/A,FALSE,"DCF";#N/A,#N/A,FALSE,"Valuation";#N/A,#N/A,FALSE,"WACC";#N/A,#N/A,FALSE,"UBVH";#N/A,#N/A,FALSE,"Free Cash Flow"}</definedName>
    <definedName name="sgjsrtjn" localSheetId="12" hidden="1">{#N/A,#N/A,FALSE,"Valuation Assumptions";#N/A,#N/A,FALSE,"Summary";#N/A,#N/A,FALSE,"DCF";#N/A,#N/A,FALSE,"Valuation";#N/A,#N/A,FALSE,"WACC";#N/A,#N/A,FALSE,"UBVH";#N/A,#N/A,FALSE,"Free Cash Flow"}</definedName>
    <definedName name="sgjsrtjn" localSheetId="13" hidden="1">{#N/A,#N/A,FALSE,"Valuation Assumptions";#N/A,#N/A,FALSE,"Summary";#N/A,#N/A,FALSE,"DCF";#N/A,#N/A,FALSE,"Valuation";#N/A,#N/A,FALSE,"WACC";#N/A,#N/A,FALSE,"UBVH";#N/A,#N/A,FALSE,"Free Cash Flow"}</definedName>
    <definedName name="sgjsrtjn" localSheetId="14" hidden="1">{#N/A,#N/A,FALSE,"Valuation Assumptions";#N/A,#N/A,FALSE,"Summary";#N/A,#N/A,FALSE,"DCF";#N/A,#N/A,FALSE,"Valuation";#N/A,#N/A,FALSE,"WACC";#N/A,#N/A,FALSE,"UBVH";#N/A,#N/A,FALSE,"Free Cash Flow"}</definedName>
    <definedName name="sgjsrtjn" localSheetId="10" hidden="1">{#N/A,#N/A,FALSE,"Valuation Assumptions";#N/A,#N/A,FALSE,"Summary";#N/A,#N/A,FALSE,"DCF";#N/A,#N/A,FALSE,"Valuation";#N/A,#N/A,FALSE,"WACC";#N/A,#N/A,FALSE,"UBVH";#N/A,#N/A,FALSE,"Free Cash Flow"}</definedName>
    <definedName name="sgjsrtjn" localSheetId="11" hidden="1">{#N/A,#N/A,FALSE,"Valuation Assumptions";#N/A,#N/A,FALSE,"Summary";#N/A,#N/A,FALSE,"DCF";#N/A,#N/A,FALSE,"Valuation";#N/A,#N/A,FALSE,"WACC";#N/A,#N/A,FALSE,"UBVH";#N/A,#N/A,FALSE,"Free Cash Flow"}</definedName>
    <definedName name="sgjsrtjn" localSheetId="24" hidden="1">{#N/A,#N/A,FALSE,"Valuation Assumptions";#N/A,#N/A,FALSE,"Summary";#N/A,#N/A,FALSE,"DCF";#N/A,#N/A,FALSE,"Valuation";#N/A,#N/A,FALSE,"WACC";#N/A,#N/A,FALSE,"UBVH";#N/A,#N/A,FALSE,"Free Cash Flow"}</definedName>
    <definedName name="sgjsrtjn" localSheetId="25" hidden="1">{#N/A,#N/A,FALSE,"Valuation Assumptions";#N/A,#N/A,FALSE,"Summary";#N/A,#N/A,FALSE,"DCF";#N/A,#N/A,FALSE,"Valuation";#N/A,#N/A,FALSE,"WACC";#N/A,#N/A,FALSE,"UBVH";#N/A,#N/A,FALSE,"Free Cash Flow"}</definedName>
    <definedName name="sgjsrtjn" localSheetId="26" hidden="1">{#N/A,#N/A,FALSE,"Valuation Assumptions";#N/A,#N/A,FALSE,"Summary";#N/A,#N/A,FALSE,"DCF";#N/A,#N/A,FALSE,"Valuation";#N/A,#N/A,FALSE,"WACC";#N/A,#N/A,FALSE,"UBVH";#N/A,#N/A,FALSE,"Free Cash Flow"}</definedName>
    <definedName name="sgjsrtjn" localSheetId="8" hidden="1">{#N/A,#N/A,FALSE,"Valuation Assumptions";#N/A,#N/A,FALSE,"Summary";#N/A,#N/A,FALSE,"DCF";#N/A,#N/A,FALSE,"Valuation";#N/A,#N/A,FALSE,"WACC";#N/A,#N/A,FALSE,"UBVH";#N/A,#N/A,FALSE,"Free Cash Flow"}</definedName>
    <definedName name="sgjsrtjn" localSheetId="9" hidden="1">{#N/A,#N/A,FALSE,"Valuation Assumptions";#N/A,#N/A,FALSE,"Summary";#N/A,#N/A,FALSE,"DCF";#N/A,#N/A,FALSE,"Valuation";#N/A,#N/A,FALSE,"WACC";#N/A,#N/A,FALSE,"UBVH";#N/A,#N/A,FALSE,"Free Cash Flow"}</definedName>
    <definedName name="sgjsrtjn" localSheetId="0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2" hidden="1">{#N/A,#N/A,FALSE,"INPUTS";#N/A,#N/A,FALSE,"PROFORMA BSHEET";#N/A,#N/A,FALSE,"COMBINED";#N/A,#N/A,FALSE,"HIGH YIELD";#N/A,#N/A,FALSE,"COMB_GRAPHS"}</definedName>
    <definedName name="sgjsyjk" localSheetId="3" hidden="1">{#N/A,#N/A,FALSE,"INPUTS";#N/A,#N/A,FALSE,"PROFORMA BSHEET";#N/A,#N/A,FALSE,"COMBINED";#N/A,#N/A,FALSE,"HIGH YIELD";#N/A,#N/A,FALSE,"COMB_GRAPHS"}</definedName>
    <definedName name="sgjsyjk" localSheetId="4" hidden="1">{#N/A,#N/A,FALSE,"INPUTS";#N/A,#N/A,FALSE,"PROFORMA BSHEET";#N/A,#N/A,FALSE,"COMBINED";#N/A,#N/A,FALSE,"HIGH YIELD";#N/A,#N/A,FALSE,"COMB_GRAPHS"}</definedName>
    <definedName name="sgjsyjk" localSheetId="15" hidden="1">{#N/A,#N/A,FALSE,"INPUTS";#N/A,#N/A,FALSE,"PROFORMA BSHEET";#N/A,#N/A,FALSE,"COMBINED";#N/A,#N/A,FALSE,"HIGH YIELD";#N/A,#N/A,FALSE,"COMB_GRAPHS"}</definedName>
    <definedName name="sgjsyjk" localSheetId="16" hidden="1">{#N/A,#N/A,FALSE,"INPUTS";#N/A,#N/A,FALSE,"PROFORMA BSHEET";#N/A,#N/A,FALSE,"COMBINED";#N/A,#N/A,FALSE,"HIGH YIELD";#N/A,#N/A,FALSE,"COMB_GRAPHS"}</definedName>
    <definedName name="sgjsyjk" localSheetId="17" hidden="1">{#N/A,#N/A,FALSE,"INPUTS";#N/A,#N/A,FALSE,"PROFORMA BSHEET";#N/A,#N/A,FALSE,"COMBINED";#N/A,#N/A,FALSE,"HIGH YIELD";#N/A,#N/A,FALSE,"COMB_GRAPHS"}</definedName>
    <definedName name="sgjsyjk" localSheetId="18" hidden="1">{#N/A,#N/A,FALSE,"INPUTS";#N/A,#N/A,FALSE,"PROFORMA BSHEET";#N/A,#N/A,FALSE,"COMBINED";#N/A,#N/A,FALSE,"HIGH YIELD";#N/A,#N/A,FALSE,"COMB_GRAPHS"}</definedName>
    <definedName name="sgjsyjk" localSheetId="19" hidden="1">{#N/A,#N/A,FALSE,"INPUTS";#N/A,#N/A,FALSE,"PROFORMA BSHEET";#N/A,#N/A,FALSE,"COMBINED";#N/A,#N/A,FALSE,"HIGH YIELD";#N/A,#N/A,FALSE,"COMB_GRAPHS"}</definedName>
    <definedName name="sgjsyjk" localSheetId="20" hidden="1">{#N/A,#N/A,FALSE,"INPUTS";#N/A,#N/A,FALSE,"PROFORMA BSHEET";#N/A,#N/A,FALSE,"COMBINED";#N/A,#N/A,FALSE,"HIGH YIELD";#N/A,#N/A,FALSE,"COMB_GRAPHS"}</definedName>
    <definedName name="sgjsyjk" localSheetId="21" hidden="1">{#N/A,#N/A,FALSE,"INPUTS";#N/A,#N/A,FALSE,"PROFORMA BSHEET";#N/A,#N/A,FALSE,"COMBINED";#N/A,#N/A,FALSE,"HIGH YIELD";#N/A,#N/A,FALSE,"COMB_GRAPHS"}</definedName>
    <definedName name="sgjsyjk" localSheetId="23" hidden="1">{#N/A,#N/A,FALSE,"INPUTS";#N/A,#N/A,FALSE,"PROFORMA BSHEET";#N/A,#N/A,FALSE,"COMBINED";#N/A,#N/A,FALSE,"HIGH YIELD";#N/A,#N/A,FALSE,"COMB_GRAPHS"}</definedName>
    <definedName name="sgjsyjk" localSheetId="5" hidden="1">{#N/A,#N/A,FALSE,"INPUTS";#N/A,#N/A,FALSE,"PROFORMA BSHEET";#N/A,#N/A,FALSE,"COMBINED";#N/A,#N/A,FALSE,"HIGH YIELD";#N/A,#N/A,FALSE,"COMB_GRAPHS"}</definedName>
    <definedName name="sgjsyjk" localSheetId="6" hidden="1">{#N/A,#N/A,FALSE,"INPUTS";#N/A,#N/A,FALSE,"PROFORMA BSHEET";#N/A,#N/A,FALSE,"COMBINED";#N/A,#N/A,FALSE,"HIGH YIELD";#N/A,#N/A,FALSE,"COMB_GRAPHS"}</definedName>
    <definedName name="sgjsyjk" localSheetId="7" hidden="1">{#N/A,#N/A,FALSE,"INPUTS";#N/A,#N/A,FALSE,"PROFORMA BSHEET";#N/A,#N/A,FALSE,"COMBINED";#N/A,#N/A,FALSE,"HIGH YIELD";#N/A,#N/A,FALSE,"COMB_GRAPHS"}</definedName>
    <definedName name="sgjsyjk" localSheetId="12" hidden="1">{#N/A,#N/A,FALSE,"INPUTS";#N/A,#N/A,FALSE,"PROFORMA BSHEET";#N/A,#N/A,FALSE,"COMBINED";#N/A,#N/A,FALSE,"HIGH YIELD";#N/A,#N/A,FALSE,"COMB_GRAPHS"}</definedName>
    <definedName name="sgjsyjk" localSheetId="13" hidden="1">{#N/A,#N/A,FALSE,"INPUTS";#N/A,#N/A,FALSE,"PROFORMA BSHEET";#N/A,#N/A,FALSE,"COMBINED";#N/A,#N/A,FALSE,"HIGH YIELD";#N/A,#N/A,FALSE,"COMB_GRAPHS"}</definedName>
    <definedName name="sgjsyjk" localSheetId="14" hidden="1">{#N/A,#N/A,FALSE,"INPUTS";#N/A,#N/A,FALSE,"PROFORMA BSHEET";#N/A,#N/A,FALSE,"COMBINED";#N/A,#N/A,FALSE,"HIGH YIELD";#N/A,#N/A,FALSE,"COMB_GRAPHS"}</definedName>
    <definedName name="sgjsyjk" localSheetId="10" hidden="1">{#N/A,#N/A,FALSE,"INPUTS";#N/A,#N/A,FALSE,"PROFORMA BSHEET";#N/A,#N/A,FALSE,"COMBINED";#N/A,#N/A,FALSE,"HIGH YIELD";#N/A,#N/A,FALSE,"COMB_GRAPHS"}</definedName>
    <definedName name="sgjsyjk" localSheetId="11" hidden="1">{#N/A,#N/A,FALSE,"INPUTS";#N/A,#N/A,FALSE,"PROFORMA BSHEET";#N/A,#N/A,FALSE,"COMBINED";#N/A,#N/A,FALSE,"HIGH YIELD";#N/A,#N/A,FALSE,"COMB_GRAPHS"}</definedName>
    <definedName name="sgjsyjk" localSheetId="24" hidden="1">{#N/A,#N/A,FALSE,"INPUTS";#N/A,#N/A,FALSE,"PROFORMA BSHEET";#N/A,#N/A,FALSE,"COMBINED";#N/A,#N/A,FALSE,"HIGH YIELD";#N/A,#N/A,FALSE,"COMB_GRAPHS"}</definedName>
    <definedName name="sgjsyjk" localSheetId="25" hidden="1">{#N/A,#N/A,FALSE,"INPUTS";#N/A,#N/A,FALSE,"PROFORMA BSHEET";#N/A,#N/A,FALSE,"COMBINED";#N/A,#N/A,FALSE,"HIGH YIELD";#N/A,#N/A,FALSE,"COMB_GRAPHS"}</definedName>
    <definedName name="sgjsyjk" localSheetId="26" hidden="1">{#N/A,#N/A,FALSE,"INPUTS";#N/A,#N/A,FALSE,"PROFORMA BSHEET";#N/A,#N/A,FALSE,"COMBINED";#N/A,#N/A,FALSE,"HIGH YIELD";#N/A,#N/A,FALSE,"COMB_GRAPHS"}</definedName>
    <definedName name="sgjsyjk" localSheetId="8" hidden="1">{#N/A,#N/A,FALSE,"INPUTS";#N/A,#N/A,FALSE,"PROFORMA BSHEET";#N/A,#N/A,FALSE,"COMBINED";#N/A,#N/A,FALSE,"HIGH YIELD";#N/A,#N/A,FALSE,"COMB_GRAPHS"}</definedName>
    <definedName name="sgjsyjk" localSheetId="9" hidden="1">{#N/A,#N/A,FALSE,"INPUTS";#N/A,#N/A,FALSE,"PROFORMA BSHEET";#N/A,#N/A,FALSE,"COMBINED";#N/A,#N/A,FALSE,"HIGH YIELD";#N/A,#N/A,FALSE,"COMB_GRAPHS"}</definedName>
    <definedName name="sgjsyjk" localSheetId="0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2" hidden="1">{#N/A,#N/A,FALSE,"ACQ_GRAPHS";#N/A,#N/A,FALSE,"T_1 GRAPHS";#N/A,#N/A,FALSE,"T_2 GRAPHS";#N/A,#N/A,FALSE,"COMB_GRAPHS"}</definedName>
    <definedName name="shkshkshks" localSheetId="3" hidden="1">{#N/A,#N/A,FALSE,"ACQ_GRAPHS";#N/A,#N/A,FALSE,"T_1 GRAPHS";#N/A,#N/A,FALSE,"T_2 GRAPHS";#N/A,#N/A,FALSE,"COMB_GRAPHS"}</definedName>
    <definedName name="shkshkshks" localSheetId="4" hidden="1">{#N/A,#N/A,FALSE,"ACQ_GRAPHS";#N/A,#N/A,FALSE,"T_1 GRAPHS";#N/A,#N/A,FALSE,"T_2 GRAPHS";#N/A,#N/A,FALSE,"COMB_GRAPHS"}</definedName>
    <definedName name="shkshkshks" localSheetId="15" hidden="1">{#N/A,#N/A,FALSE,"ACQ_GRAPHS";#N/A,#N/A,FALSE,"T_1 GRAPHS";#N/A,#N/A,FALSE,"T_2 GRAPHS";#N/A,#N/A,FALSE,"COMB_GRAPHS"}</definedName>
    <definedName name="shkshkshks" localSheetId="16" hidden="1">{#N/A,#N/A,FALSE,"ACQ_GRAPHS";#N/A,#N/A,FALSE,"T_1 GRAPHS";#N/A,#N/A,FALSE,"T_2 GRAPHS";#N/A,#N/A,FALSE,"COMB_GRAPHS"}</definedName>
    <definedName name="shkshkshks" localSheetId="17" hidden="1">{#N/A,#N/A,FALSE,"ACQ_GRAPHS";#N/A,#N/A,FALSE,"T_1 GRAPHS";#N/A,#N/A,FALSE,"T_2 GRAPHS";#N/A,#N/A,FALSE,"COMB_GRAPHS"}</definedName>
    <definedName name="shkshkshks" localSheetId="18" hidden="1">{#N/A,#N/A,FALSE,"ACQ_GRAPHS";#N/A,#N/A,FALSE,"T_1 GRAPHS";#N/A,#N/A,FALSE,"T_2 GRAPHS";#N/A,#N/A,FALSE,"COMB_GRAPHS"}</definedName>
    <definedName name="shkshkshks" localSheetId="19" hidden="1">{#N/A,#N/A,FALSE,"ACQ_GRAPHS";#N/A,#N/A,FALSE,"T_1 GRAPHS";#N/A,#N/A,FALSE,"T_2 GRAPHS";#N/A,#N/A,FALSE,"COMB_GRAPHS"}</definedName>
    <definedName name="shkshkshks" localSheetId="20" hidden="1">{#N/A,#N/A,FALSE,"ACQ_GRAPHS";#N/A,#N/A,FALSE,"T_1 GRAPHS";#N/A,#N/A,FALSE,"T_2 GRAPHS";#N/A,#N/A,FALSE,"COMB_GRAPHS"}</definedName>
    <definedName name="shkshkshks" localSheetId="21" hidden="1">{#N/A,#N/A,FALSE,"ACQ_GRAPHS";#N/A,#N/A,FALSE,"T_1 GRAPHS";#N/A,#N/A,FALSE,"T_2 GRAPHS";#N/A,#N/A,FALSE,"COMB_GRAPHS"}</definedName>
    <definedName name="shkshkshks" localSheetId="23" hidden="1">{#N/A,#N/A,FALSE,"ACQ_GRAPHS";#N/A,#N/A,FALSE,"T_1 GRAPHS";#N/A,#N/A,FALSE,"T_2 GRAPHS";#N/A,#N/A,FALSE,"COMB_GRAPHS"}</definedName>
    <definedName name="shkshkshks" localSheetId="5" hidden="1">{#N/A,#N/A,FALSE,"ACQ_GRAPHS";#N/A,#N/A,FALSE,"T_1 GRAPHS";#N/A,#N/A,FALSE,"T_2 GRAPHS";#N/A,#N/A,FALSE,"COMB_GRAPHS"}</definedName>
    <definedName name="shkshkshks" localSheetId="6" hidden="1">{#N/A,#N/A,FALSE,"ACQ_GRAPHS";#N/A,#N/A,FALSE,"T_1 GRAPHS";#N/A,#N/A,FALSE,"T_2 GRAPHS";#N/A,#N/A,FALSE,"COMB_GRAPHS"}</definedName>
    <definedName name="shkshkshks" localSheetId="7" hidden="1">{#N/A,#N/A,FALSE,"ACQ_GRAPHS";#N/A,#N/A,FALSE,"T_1 GRAPHS";#N/A,#N/A,FALSE,"T_2 GRAPHS";#N/A,#N/A,FALSE,"COMB_GRAPHS"}</definedName>
    <definedName name="shkshkshks" localSheetId="12" hidden="1">{#N/A,#N/A,FALSE,"ACQ_GRAPHS";#N/A,#N/A,FALSE,"T_1 GRAPHS";#N/A,#N/A,FALSE,"T_2 GRAPHS";#N/A,#N/A,FALSE,"COMB_GRAPHS"}</definedName>
    <definedName name="shkshkshks" localSheetId="13" hidden="1">{#N/A,#N/A,FALSE,"ACQ_GRAPHS";#N/A,#N/A,FALSE,"T_1 GRAPHS";#N/A,#N/A,FALSE,"T_2 GRAPHS";#N/A,#N/A,FALSE,"COMB_GRAPHS"}</definedName>
    <definedName name="shkshkshks" localSheetId="14" hidden="1">{#N/A,#N/A,FALSE,"ACQ_GRAPHS";#N/A,#N/A,FALSE,"T_1 GRAPHS";#N/A,#N/A,FALSE,"T_2 GRAPHS";#N/A,#N/A,FALSE,"COMB_GRAPHS"}</definedName>
    <definedName name="shkshkshks" localSheetId="10" hidden="1">{#N/A,#N/A,FALSE,"ACQ_GRAPHS";#N/A,#N/A,FALSE,"T_1 GRAPHS";#N/A,#N/A,FALSE,"T_2 GRAPHS";#N/A,#N/A,FALSE,"COMB_GRAPHS"}</definedName>
    <definedName name="shkshkshks" localSheetId="11" hidden="1">{#N/A,#N/A,FALSE,"ACQ_GRAPHS";#N/A,#N/A,FALSE,"T_1 GRAPHS";#N/A,#N/A,FALSE,"T_2 GRAPHS";#N/A,#N/A,FALSE,"COMB_GRAPHS"}</definedName>
    <definedName name="shkshkshks" localSheetId="24" hidden="1">{#N/A,#N/A,FALSE,"ACQ_GRAPHS";#N/A,#N/A,FALSE,"T_1 GRAPHS";#N/A,#N/A,FALSE,"T_2 GRAPHS";#N/A,#N/A,FALSE,"COMB_GRAPHS"}</definedName>
    <definedName name="shkshkshks" localSheetId="25" hidden="1">{#N/A,#N/A,FALSE,"ACQ_GRAPHS";#N/A,#N/A,FALSE,"T_1 GRAPHS";#N/A,#N/A,FALSE,"T_2 GRAPHS";#N/A,#N/A,FALSE,"COMB_GRAPHS"}</definedName>
    <definedName name="shkshkshks" localSheetId="26" hidden="1">{#N/A,#N/A,FALSE,"ACQ_GRAPHS";#N/A,#N/A,FALSE,"T_1 GRAPHS";#N/A,#N/A,FALSE,"T_2 GRAPHS";#N/A,#N/A,FALSE,"COMB_GRAPHS"}</definedName>
    <definedName name="shkshkshks" localSheetId="8" hidden="1">{#N/A,#N/A,FALSE,"ACQ_GRAPHS";#N/A,#N/A,FALSE,"T_1 GRAPHS";#N/A,#N/A,FALSE,"T_2 GRAPHS";#N/A,#N/A,FALSE,"COMB_GRAPHS"}</definedName>
    <definedName name="shkshkshks" localSheetId="9" hidden="1">{#N/A,#N/A,FALSE,"ACQ_GRAPHS";#N/A,#N/A,FALSE,"T_1 GRAPHS";#N/A,#N/A,FALSE,"T_2 GRAPHS";#N/A,#N/A,FALSE,"COMB_GRAPHS"}</definedName>
    <definedName name="shkshkshks" localSheetId="0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owConclusions" localSheetId="3" hidden="1">#REF!</definedName>
    <definedName name="ShowConclusions" hidden="1">[5]Specs!$I$9</definedName>
    <definedName name="shsdrtjhsdrt" localSheetId="2" hidden="1">{#N/A,#N/A,FALSE,"Valuation Assumptions";#N/A,#N/A,FALSE,"Summary";#N/A,#N/A,FALSE,"DCF";#N/A,#N/A,FALSE,"Valuation";#N/A,#N/A,FALSE,"WACC";#N/A,#N/A,FALSE,"UBVH";#N/A,#N/A,FALSE,"Free Cash Flow"}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localSheetId="4" hidden="1">{#N/A,#N/A,FALSE,"Valuation Assumptions";#N/A,#N/A,FALSE,"Summary";#N/A,#N/A,FALSE,"DCF";#N/A,#N/A,FALSE,"Valuation";#N/A,#N/A,FALSE,"WACC";#N/A,#N/A,FALSE,"UBVH";#N/A,#N/A,FALSE,"Free Cash Flow"}</definedName>
    <definedName name="shsdrtjhsdrt" localSheetId="15" hidden="1">{#N/A,#N/A,FALSE,"Valuation Assumptions";#N/A,#N/A,FALSE,"Summary";#N/A,#N/A,FALSE,"DCF";#N/A,#N/A,FALSE,"Valuation";#N/A,#N/A,FALSE,"WACC";#N/A,#N/A,FALSE,"UBVH";#N/A,#N/A,FALSE,"Free Cash Flow"}</definedName>
    <definedName name="shsdrtjhsdrt" localSheetId="16" hidden="1">{#N/A,#N/A,FALSE,"Valuation Assumptions";#N/A,#N/A,FALSE,"Summary";#N/A,#N/A,FALSE,"DCF";#N/A,#N/A,FALSE,"Valuation";#N/A,#N/A,FALSE,"WACC";#N/A,#N/A,FALSE,"UBVH";#N/A,#N/A,FALSE,"Free Cash Flow"}</definedName>
    <definedName name="shsdrtjhsdrt" localSheetId="17" hidden="1">{#N/A,#N/A,FALSE,"Valuation Assumptions";#N/A,#N/A,FALSE,"Summary";#N/A,#N/A,FALSE,"DCF";#N/A,#N/A,FALSE,"Valuation";#N/A,#N/A,FALSE,"WACC";#N/A,#N/A,FALSE,"UBVH";#N/A,#N/A,FALSE,"Free Cash Flow"}</definedName>
    <definedName name="shsdrtjhsdrt" localSheetId="18" hidden="1">{#N/A,#N/A,FALSE,"Valuation Assumptions";#N/A,#N/A,FALSE,"Summary";#N/A,#N/A,FALSE,"DCF";#N/A,#N/A,FALSE,"Valuation";#N/A,#N/A,FALSE,"WACC";#N/A,#N/A,FALSE,"UBVH";#N/A,#N/A,FALSE,"Free Cash Flow"}</definedName>
    <definedName name="shsdrtjhsdrt" localSheetId="19" hidden="1">{#N/A,#N/A,FALSE,"Valuation Assumptions";#N/A,#N/A,FALSE,"Summary";#N/A,#N/A,FALSE,"DCF";#N/A,#N/A,FALSE,"Valuation";#N/A,#N/A,FALSE,"WACC";#N/A,#N/A,FALSE,"UBVH";#N/A,#N/A,FALSE,"Free Cash Flow"}</definedName>
    <definedName name="shsdrtjhsdrt" localSheetId="20" hidden="1">{#N/A,#N/A,FALSE,"Valuation Assumptions";#N/A,#N/A,FALSE,"Summary";#N/A,#N/A,FALSE,"DCF";#N/A,#N/A,FALSE,"Valuation";#N/A,#N/A,FALSE,"WACC";#N/A,#N/A,FALSE,"UBVH";#N/A,#N/A,FALSE,"Free Cash Flow"}</definedName>
    <definedName name="shsdrtjhsdrt" localSheetId="21" hidden="1">{#N/A,#N/A,FALSE,"Valuation Assumptions";#N/A,#N/A,FALSE,"Summary";#N/A,#N/A,FALSE,"DCF";#N/A,#N/A,FALSE,"Valuation";#N/A,#N/A,FALSE,"WACC";#N/A,#N/A,FALSE,"UBVH";#N/A,#N/A,FALSE,"Free Cash Flow"}</definedName>
    <definedName name="shsdrtjhsdrt" localSheetId="23" hidden="1">{#N/A,#N/A,FALSE,"Valuation Assumptions";#N/A,#N/A,FALSE,"Summary";#N/A,#N/A,FALSE,"DCF";#N/A,#N/A,FALSE,"Valuation";#N/A,#N/A,FALSE,"WACC";#N/A,#N/A,FALSE,"UBVH";#N/A,#N/A,FALSE,"Free Cash Flow"}</definedName>
    <definedName name="shsdrtjhsdrt" localSheetId="5" hidden="1">{#N/A,#N/A,FALSE,"Valuation Assumptions";#N/A,#N/A,FALSE,"Summary";#N/A,#N/A,FALSE,"DCF";#N/A,#N/A,FALSE,"Valuation";#N/A,#N/A,FALSE,"WACC";#N/A,#N/A,FALSE,"UBVH";#N/A,#N/A,FALSE,"Free Cash Flow"}</definedName>
    <definedName name="shsdrtjhsdrt" localSheetId="6" hidden="1">{#N/A,#N/A,FALSE,"Valuation Assumptions";#N/A,#N/A,FALSE,"Summary";#N/A,#N/A,FALSE,"DCF";#N/A,#N/A,FALSE,"Valuation";#N/A,#N/A,FALSE,"WACC";#N/A,#N/A,FALSE,"UBVH";#N/A,#N/A,FALSE,"Free Cash Flow"}</definedName>
    <definedName name="shsdrtjhsdrt" localSheetId="7" hidden="1">{#N/A,#N/A,FALSE,"Valuation Assumptions";#N/A,#N/A,FALSE,"Summary";#N/A,#N/A,FALSE,"DCF";#N/A,#N/A,FALSE,"Valuation";#N/A,#N/A,FALSE,"WACC";#N/A,#N/A,FALSE,"UBVH";#N/A,#N/A,FALSE,"Free Cash Flow"}</definedName>
    <definedName name="shsdrtjhsdrt" localSheetId="12" hidden="1">{#N/A,#N/A,FALSE,"Valuation Assumptions";#N/A,#N/A,FALSE,"Summary";#N/A,#N/A,FALSE,"DCF";#N/A,#N/A,FALSE,"Valuation";#N/A,#N/A,FALSE,"WACC";#N/A,#N/A,FALSE,"UBVH";#N/A,#N/A,FALSE,"Free Cash Flow"}</definedName>
    <definedName name="shsdrtjhsdrt" localSheetId="13" hidden="1">{#N/A,#N/A,FALSE,"Valuation Assumptions";#N/A,#N/A,FALSE,"Summary";#N/A,#N/A,FALSE,"DCF";#N/A,#N/A,FALSE,"Valuation";#N/A,#N/A,FALSE,"WACC";#N/A,#N/A,FALSE,"UBVH";#N/A,#N/A,FALSE,"Free Cash Flow"}</definedName>
    <definedName name="shsdrtjhsdrt" localSheetId="14" hidden="1">{#N/A,#N/A,FALSE,"Valuation Assumptions";#N/A,#N/A,FALSE,"Summary";#N/A,#N/A,FALSE,"DCF";#N/A,#N/A,FALSE,"Valuation";#N/A,#N/A,FALSE,"WACC";#N/A,#N/A,FALSE,"UBVH";#N/A,#N/A,FALSE,"Free Cash Flow"}</definedName>
    <definedName name="shsdrtjhsdrt" localSheetId="10" hidden="1">{#N/A,#N/A,FALSE,"Valuation Assumptions";#N/A,#N/A,FALSE,"Summary";#N/A,#N/A,FALSE,"DCF";#N/A,#N/A,FALSE,"Valuation";#N/A,#N/A,FALSE,"WACC";#N/A,#N/A,FALSE,"UBVH";#N/A,#N/A,FALSE,"Free Cash Flow"}</definedName>
    <definedName name="shsdrtjhsdrt" localSheetId="11" hidden="1">{#N/A,#N/A,FALSE,"Valuation Assumptions";#N/A,#N/A,FALSE,"Summary";#N/A,#N/A,FALSE,"DCF";#N/A,#N/A,FALSE,"Valuation";#N/A,#N/A,FALSE,"WACC";#N/A,#N/A,FALSE,"UBVH";#N/A,#N/A,FALSE,"Free Cash Flow"}</definedName>
    <definedName name="shsdrtjhsdrt" localSheetId="24" hidden="1">{#N/A,#N/A,FALSE,"Valuation Assumptions";#N/A,#N/A,FALSE,"Summary";#N/A,#N/A,FALSE,"DCF";#N/A,#N/A,FALSE,"Valuation";#N/A,#N/A,FALSE,"WACC";#N/A,#N/A,FALSE,"UBVH";#N/A,#N/A,FALSE,"Free Cash Flow"}</definedName>
    <definedName name="shsdrtjhsdrt" localSheetId="25" hidden="1">{#N/A,#N/A,FALSE,"Valuation Assumptions";#N/A,#N/A,FALSE,"Summary";#N/A,#N/A,FALSE,"DCF";#N/A,#N/A,FALSE,"Valuation";#N/A,#N/A,FALSE,"WACC";#N/A,#N/A,FALSE,"UBVH";#N/A,#N/A,FALSE,"Free Cash Flow"}</definedName>
    <definedName name="shsdrtjhsdrt" localSheetId="26" hidden="1">{#N/A,#N/A,FALSE,"Valuation Assumptions";#N/A,#N/A,FALSE,"Summary";#N/A,#N/A,FALSE,"DCF";#N/A,#N/A,FALSE,"Valuation";#N/A,#N/A,FALSE,"WACC";#N/A,#N/A,FALSE,"UBVH";#N/A,#N/A,FALSE,"Free Cash Flow"}</definedName>
    <definedName name="shsdrtjhsdrt" localSheetId="8" hidden="1">{#N/A,#N/A,FALSE,"Valuation Assumptions";#N/A,#N/A,FALSE,"Summary";#N/A,#N/A,FALSE,"DCF";#N/A,#N/A,FALSE,"Valuation";#N/A,#N/A,FALSE,"WACC";#N/A,#N/A,FALSE,"UBVH";#N/A,#N/A,FALSE,"Free Cash Flow"}</definedName>
    <definedName name="shsdrtjhsdrt" localSheetId="9" hidden="1">{#N/A,#N/A,FALSE,"Valuation Assumptions";#N/A,#N/A,FALSE,"Summary";#N/A,#N/A,FALSE,"DCF";#N/A,#N/A,FALSE,"Valuation";#N/A,#N/A,FALSE,"WACC";#N/A,#N/A,FALSE,"UBVH";#N/A,#N/A,FALSE,"Free Cash Flow"}</definedName>
    <definedName name="shsdrtjhsdrt" localSheetId="0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2" hidden="1">{"vi1",#N/A,FALSE,"Financial Statements";"vi2",#N/A,FALSE,"Financial Statements";#N/A,#N/A,FALSE,"DCF"}</definedName>
    <definedName name="shsthsrthsrth" localSheetId="3" hidden="1">{"vi1",#N/A,FALSE,"Financial Statements";"vi2",#N/A,FALSE,"Financial Statements";#N/A,#N/A,FALSE,"DCF"}</definedName>
    <definedName name="shsthsrthsrth" localSheetId="4" hidden="1">{"vi1",#N/A,FALSE,"Financial Statements";"vi2",#N/A,FALSE,"Financial Statements";#N/A,#N/A,FALSE,"DCF"}</definedName>
    <definedName name="shsthsrthsrth" localSheetId="15" hidden="1">{"vi1",#N/A,FALSE,"Financial Statements";"vi2",#N/A,FALSE,"Financial Statements";#N/A,#N/A,FALSE,"DCF"}</definedName>
    <definedName name="shsthsrthsrth" localSheetId="16" hidden="1">{"vi1",#N/A,FALSE,"Financial Statements";"vi2",#N/A,FALSE,"Financial Statements";#N/A,#N/A,FALSE,"DCF"}</definedName>
    <definedName name="shsthsrthsrth" localSheetId="17" hidden="1">{"vi1",#N/A,FALSE,"Financial Statements";"vi2",#N/A,FALSE,"Financial Statements";#N/A,#N/A,FALSE,"DCF"}</definedName>
    <definedName name="shsthsrthsrth" localSheetId="18" hidden="1">{"vi1",#N/A,FALSE,"Financial Statements";"vi2",#N/A,FALSE,"Financial Statements";#N/A,#N/A,FALSE,"DCF"}</definedName>
    <definedName name="shsthsrthsrth" localSheetId="19" hidden="1">{"vi1",#N/A,FALSE,"Financial Statements";"vi2",#N/A,FALSE,"Financial Statements";#N/A,#N/A,FALSE,"DCF"}</definedName>
    <definedName name="shsthsrthsrth" localSheetId="20" hidden="1">{"vi1",#N/A,FALSE,"Financial Statements";"vi2",#N/A,FALSE,"Financial Statements";#N/A,#N/A,FALSE,"DCF"}</definedName>
    <definedName name="shsthsrthsrth" localSheetId="21" hidden="1">{"vi1",#N/A,FALSE,"Financial Statements";"vi2",#N/A,FALSE,"Financial Statements";#N/A,#N/A,FALSE,"DCF"}</definedName>
    <definedName name="shsthsrthsrth" localSheetId="23" hidden="1">{"vi1",#N/A,FALSE,"Financial Statements";"vi2",#N/A,FALSE,"Financial Statements";#N/A,#N/A,FALSE,"DCF"}</definedName>
    <definedName name="shsthsrthsrth" localSheetId="5" hidden="1">{"vi1",#N/A,FALSE,"Financial Statements";"vi2",#N/A,FALSE,"Financial Statements";#N/A,#N/A,FALSE,"DCF"}</definedName>
    <definedName name="shsthsrthsrth" localSheetId="6" hidden="1">{"vi1",#N/A,FALSE,"Financial Statements";"vi2",#N/A,FALSE,"Financial Statements";#N/A,#N/A,FALSE,"DCF"}</definedName>
    <definedName name="shsthsrthsrth" localSheetId="7" hidden="1">{"vi1",#N/A,FALSE,"Financial Statements";"vi2",#N/A,FALSE,"Financial Statements";#N/A,#N/A,FALSE,"DCF"}</definedName>
    <definedName name="shsthsrthsrth" localSheetId="12" hidden="1">{"vi1",#N/A,FALSE,"Financial Statements";"vi2",#N/A,FALSE,"Financial Statements";#N/A,#N/A,FALSE,"DCF"}</definedName>
    <definedName name="shsthsrthsrth" localSheetId="13" hidden="1">{"vi1",#N/A,FALSE,"Financial Statements";"vi2",#N/A,FALSE,"Financial Statements";#N/A,#N/A,FALSE,"DCF"}</definedName>
    <definedName name="shsthsrthsrth" localSheetId="14" hidden="1">{"vi1",#N/A,FALSE,"Financial Statements";"vi2",#N/A,FALSE,"Financial Statements";#N/A,#N/A,FALSE,"DCF"}</definedName>
    <definedName name="shsthsrthsrth" localSheetId="10" hidden="1">{"vi1",#N/A,FALSE,"Financial Statements";"vi2",#N/A,FALSE,"Financial Statements";#N/A,#N/A,FALSE,"DCF"}</definedName>
    <definedName name="shsthsrthsrth" localSheetId="11" hidden="1">{"vi1",#N/A,FALSE,"Financial Statements";"vi2",#N/A,FALSE,"Financial Statements";#N/A,#N/A,FALSE,"DCF"}</definedName>
    <definedName name="shsthsrthsrth" localSheetId="24" hidden="1">{"vi1",#N/A,FALSE,"Financial Statements";"vi2",#N/A,FALSE,"Financial Statements";#N/A,#N/A,FALSE,"DCF"}</definedName>
    <definedName name="shsthsrthsrth" localSheetId="25" hidden="1">{"vi1",#N/A,FALSE,"Financial Statements";"vi2",#N/A,FALSE,"Financial Statements";#N/A,#N/A,FALSE,"DCF"}</definedName>
    <definedName name="shsthsrthsrth" localSheetId="26" hidden="1">{"vi1",#N/A,FALSE,"Financial Statements";"vi2",#N/A,FALSE,"Financial Statements";#N/A,#N/A,FALSE,"DCF"}</definedName>
    <definedName name="shsthsrthsrth" localSheetId="8" hidden="1">{"vi1",#N/A,FALSE,"Financial Statements";"vi2",#N/A,FALSE,"Financial Statements";#N/A,#N/A,FALSE,"DCF"}</definedName>
    <definedName name="shsthsrthsrth" localSheetId="9" hidden="1">{"vi1",#N/A,FALSE,"Financial Statements";"vi2",#N/A,FALSE,"Financial Statements";#N/A,#N/A,FALSE,"DCF"}</definedName>
    <definedName name="shsthsrthsrth" localSheetId="0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2" hidden="1">{#N/A,#N/A,FALSE,"INPUTS";#N/A,#N/A,FALSE,"PROFORMA BSHEET";#N/A,#N/A,FALSE,"COMBINED";#N/A,#N/A,FALSE,"HIGH YIELD";#N/A,#N/A,FALSE,"COMB_GRAPHS"}</definedName>
    <definedName name="sjsjr" localSheetId="3" hidden="1">{#N/A,#N/A,FALSE,"INPUTS";#N/A,#N/A,FALSE,"PROFORMA BSHEET";#N/A,#N/A,FALSE,"COMBINED";#N/A,#N/A,FALSE,"HIGH YIELD";#N/A,#N/A,FALSE,"COMB_GRAPHS"}</definedName>
    <definedName name="sjsjr" localSheetId="4" hidden="1">{#N/A,#N/A,FALSE,"INPUTS";#N/A,#N/A,FALSE,"PROFORMA BSHEET";#N/A,#N/A,FALSE,"COMBINED";#N/A,#N/A,FALSE,"HIGH YIELD";#N/A,#N/A,FALSE,"COMB_GRAPHS"}</definedName>
    <definedName name="sjsjr" localSheetId="15" hidden="1">{#N/A,#N/A,FALSE,"INPUTS";#N/A,#N/A,FALSE,"PROFORMA BSHEET";#N/A,#N/A,FALSE,"COMBINED";#N/A,#N/A,FALSE,"HIGH YIELD";#N/A,#N/A,FALSE,"COMB_GRAPHS"}</definedName>
    <definedName name="sjsjr" localSheetId="16" hidden="1">{#N/A,#N/A,FALSE,"INPUTS";#N/A,#N/A,FALSE,"PROFORMA BSHEET";#N/A,#N/A,FALSE,"COMBINED";#N/A,#N/A,FALSE,"HIGH YIELD";#N/A,#N/A,FALSE,"COMB_GRAPHS"}</definedName>
    <definedName name="sjsjr" localSheetId="17" hidden="1">{#N/A,#N/A,FALSE,"INPUTS";#N/A,#N/A,FALSE,"PROFORMA BSHEET";#N/A,#N/A,FALSE,"COMBINED";#N/A,#N/A,FALSE,"HIGH YIELD";#N/A,#N/A,FALSE,"COMB_GRAPHS"}</definedName>
    <definedName name="sjsjr" localSheetId="18" hidden="1">{#N/A,#N/A,FALSE,"INPUTS";#N/A,#N/A,FALSE,"PROFORMA BSHEET";#N/A,#N/A,FALSE,"COMBINED";#N/A,#N/A,FALSE,"HIGH YIELD";#N/A,#N/A,FALSE,"COMB_GRAPHS"}</definedName>
    <definedName name="sjsjr" localSheetId="19" hidden="1">{#N/A,#N/A,FALSE,"INPUTS";#N/A,#N/A,FALSE,"PROFORMA BSHEET";#N/A,#N/A,FALSE,"COMBINED";#N/A,#N/A,FALSE,"HIGH YIELD";#N/A,#N/A,FALSE,"COMB_GRAPHS"}</definedName>
    <definedName name="sjsjr" localSheetId="20" hidden="1">{#N/A,#N/A,FALSE,"INPUTS";#N/A,#N/A,FALSE,"PROFORMA BSHEET";#N/A,#N/A,FALSE,"COMBINED";#N/A,#N/A,FALSE,"HIGH YIELD";#N/A,#N/A,FALSE,"COMB_GRAPHS"}</definedName>
    <definedName name="sjsjr" localSheetId="21" hidden="1">{#N/A,#N/A,FALSE,"INPUTS";#N/A,#N/A,FALSE,"PROFORMA BSHEET";#N/A,#N/A,FALSE,"COMBINED";#N/A,#N/A,FALSE,"HIGH YIELD";#N/A,#N/A,FALSE,"COMB_GRAPHS"}</definedName>
    <definedName name="sjsjr" localSheetId="23" hidden="1">{#N/A,#N/A,FALSE,"INPUTS";#N/A,#N/A,FALSE,"PROFORMA BSHEET";#N/A,#N/A,FALSE,"COMBINED";#N/A,#N/A,FALSE,"HIGH YIELD";#N/A,#N/A,FALSE,"COMB_GRAPHS"}</definedName>
    <definedName name="sjsjr" localSheetId="5" hidden="1">{#N/A,#N/A,FALSE,"INPUTS";#N/A,#N/A,FALSE,"PROFORMA BSHEET";#N/A,#N/A,FALSE,"COMBINED";#N/A,#N/A,FALSE,"HIGH YIELD";#N/A,#N/A,FALSE,"COMB_GRAPHS"}</definedName>
    <definedName name="sjsjr" localSheetId="6" hidden="1">{#N/A,#N/A,FALSE,"INPUTS";#N/A,#N/A,FALSE,"PROFORMA BSHEET";#N/A,#N/A,FALSE,"COMBINED";#N/A,#N/A,FALSE,"HIGH YIELD";#N/A,#N/A,FALSE,"COMB_GRAPHS"}</definedName>
    <definedName name="sjsjr" localSheetId="7" hidden="1">{#N/A,#N/A,FALSE,"INPUTS";#N/A,#N/A,FALSE,"PROFORMA BSHEET";#N/A,#N/A,FALSE,"COMBINED";#N/A,#N/A,FALSE,"HIGH YIELD";#N/A,#N/A,FALSE,"COMB_GRAPHS"}</definedName>
    <definedName name="sjsjr" localSheetId="12" hidden="1">{#N/A,#N/A,FALSE,"INPUTS";#N/A,#N/A,FALSE,"PROFORMA BSHEET";#N/A,#N/A,FALSE,"COMBINED";#N/A,#N/A,FALSE,"HIGH YIELD";#N/A,#N/A,FALSE,"COMB_GRAPHS"}</definedName>
    <definedName name="sjsjr" localSheetId="13" hidden="1">{#N/A,#N/A,FALSE,"INPUTS";#N/A,#N/A,FALSE,"PROFORMA BSHEET";#N/A,#N/A,FALSE,"COMBINED";#N/A,#N/A,FALSE,"HIGH YIELD";#N/A,#N/A,FALSE,"COMB_GRAPHS"}</definedName>
    <definedName name="sjsjr" localSheetId="14" hidden="1">{#N/A,#N/A,FALSE,"INPUTS";#N/A,#N/A,FALSE,"PROFORMA BSHEET";#N/A,#N/A,FALSE,"COMBINED";#N/A,#N/A,FALSE,"HIGH YIELD";#N/A,#N/A,FALSE,"COMB_GRAPHS"}</definedName>
    <definedName name="sjsjr" localSheetId="10" hidden="1">{#N/A,#N/A,FALSE,"INPUTS";#N/A,#N/A,FALSE,"PROFORMA BSHEET";#N/A,#N/A,FALSE,"COMBINED";#N/A,#N/A,FALSE,"HIGH YIELD";#N/A,#N/A,FALSE,"COMB_GRAPHS"}</definedName>
    <definedName name="sjsjr" localSheetId="11" hidden="1">{#N/A,#N/A,FALSE,"INPUTS";#N/A,#N/A,FALSE,"PROFORMA BSHEET";#N/A,#N/A,FALSE,"COMBINED";#N/A,#N/A,FALSE,"HIGH YIELD";#N/A,#N/A,FALSE,"COMB_GRAPHS"}</definedName>
    <definedName name="sjsjr" localSheetId="24" hidden="1">{#N/A,#N/A,FALSE,"INPUTS";#N/A,#N/A,FALSE,"PROFORMA BSHEET";#N/A,#N/A,FALSE,"COMBINED";#N/A,#N/A,FALSE,"HIGH YIELD";#N/A,#N/A,FALSE,"COMB_GRAPHS"}</definedName>
    <definedName name="sjsjr" localSheetId="25" hidden="1">{#N/A,#N/A,FALSE,"INPUTS";#N/A,#N/A,FALSE,"PROFORMA BSHEET";#N/A,#N/A,FALSE,"COMBINED";#N/A,#N/A,FALSE,"HIGH YIELD";#N/A,#N/A,FALSE,"COMB_GRAPHS"}</definedName>
    <definedName name="sjsjr" localSheetId="26" hidden="1">{#N/A,#N/A,FALSE,"INPUTS";#N/A,#N/A,FALSE,"PROFORMA BSHEET";#N/A,#N/A,FALSE,"COMBINED";#N/A,#N/A,FALSE,"HIGH YIELD";#N/A,#N/A,FALSE,"COMB_GRAPHS"}</definedName>
    <definedName name="sjsjr" localSheetId="8" hidden="1">{#N/A,#N/A,FALSE,"INPUTS";#N/A,#N/A,FALSE,"PROFORMA BSHEET";#N/A,#N/A,FALSE,"COMBINED";#N/A,#N/A,FALSE,"HIGH YIELD";#N/A,#N/A,FALSE,"COMB_GRAPHS"}</definedName>
    <definedName name="sjsjr" localSheetId="9" hidden="1">{#N/A,#N/A,FALSE,"INPUTS";#N/A,#N/A,FALSE,"PROFORMA BSHEET";#N/A,#N/A,FALSE,"COMBINED";#N/A,#N/A,FALSE,"HIGH YIELD";#N/A,#N/A,FALSE,"COMB_GRAPHS"}</definedName>
    <definedName name="sjsjr" localSheetId="0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2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localSheetId="4" hidden="1">{#N/A,#N/A,FALSE,"INPUTS";#N/A,#N/A,FALSE,"PROFORMA BSHEET";#N/A,#N/A,FALSE,"COMBINED";#N/A,#N/A,FALSE,"HIGH YIELD";#N/A,#N/A,FALSE,"COMB_GRAPHS"}</definedName>
    <definedName name="sjsjsrtjs" localSheetId="15" hidden="1">{#N/A,#N/A,FALSE,"INPUTS";#N/A,#N/A,FALSE,"PROFORMA BSHEET";#N/A,#N/A,FALSE,"COMBINED";#N/A,#N/A,FALSE,"HIGH YIELD";#N/A,#N/A,FALSE,"COMB_GRAPHS"}</definedName>
    <definedName name="sjsjsrtjs" localSheetId="16" hidden="1">{#N/A,#N/A,FALSE,"INPUTS";#N/A,#N/A,FALSE,"PROFORMA BSHEET";#N/A,#N/A,FALSE,"COMBINED";#N/A,#N/A,FALSE,"HIGH YIELD";#N/A,#N/A,FALSE,"COMB_GRAPHS"}</definedName>
    <definedName name="sjsjsrtjs" localSheetId="17" hidden="1">{#N/A,#N/A,FALSE,"INPUTS";#N/A,#N/A,FALSE,"PROFORMA BSHEET";#N/A,#N/A,FALSE,"COMBINED";#N/A,#N/A,FALSE,"HIGH YIELD";#N/A,#N/A,FALSE,"COMB_GRAPHS"}</definedName>
    <definedName name="sjsjsrtjs" localSheetId="18" hidden="1">{#N/A,#N/A,FALSE,"INPUTS";#N/A,#N/A,FALSE,"PROFORMA BSHEET";#N/A,#N/A,FALSE,"COMBINED";#N/A,#N/A,FALSE,"HIGH YIELD";#N/A,#N/A,FALSE,"COMB_GRAPHS"}</definedName>
    <definedName name="sjsjsrtjs" localSheetId="19" hidden="1">{#N/A,#N/A,FALSE,"INPUTS";#N/A,#N/A,FALSE,"PROFORMA BSHEET";#N/A,#N/A,FALSE,"COMBINED";#N/A,#N/A,FALSE,"HIGH YIELD";#N/A,#N/A,FALSE,"COMB_GRAPHS"}</definedName>
    <definedName name="sjsjsrtjs" localSheetId="20" hidden="1">{#N/A,#N/A,FALSE,"INPUTS";#N/A,#N/A,FALSE,"PROFORMA BSHEET";#N/A,#N/A,FALSE,"COMBINED";#N/A,#N/A,FALSE,"HIGH YIELD";#N/A,#N/A,FALSE,"COMB_GRAPHS"}</definedName>
    <definedName name="sjsjsrtjs" localSheetId="21" hidden="1">{#N/A,#N/A,FALSE,"INPUTS";#N/A,#N/A,FALSE,"PROFORMA BSHEET";#N/A,#N/A,FALSE,"COMBINED";#N/A,#N/A,FALSE,"HIGH YIELD";#N/A,#N/A,FALSE,"COMB_GRAPHS"}</definedName>
    <definedName name="sjsjsrtjs" localSheetId="23" hidden="1">{#N/A,#N/A,FALSE,"INPUTS";#N/A,#N/A,FALSE,"PROFORMA BSHEET";#N/A,#N/A,FALSE,"COMBINED";#N/A,#N/A,FALSE,"HIGH YIELD";#N/A,#N/A,FALSE,"COMB_GRAPHS"}</definedName>
    <definedName name="sjsjsrtjs" localSheetId="5" hidden="1">{#N/A,#N/A,FALSE,"INPUTS";#N/A,#N/A,FALSE,"PROFORMA BSHEET";#N/A,#N/A,FALSE,"COMBINED";#N/A,#N/A,FALSE,"HIGH YIELD";#N/A,#N/A,FALSE,"COMB_GRAPHS"}</definedName>
    <definedName name="sjsjsrtjs" localSheetId="6" hidden="1">{#N/A,#N/A,FALSE,"INPUTS";#N/A,#N/A,FALSE,"PROFORMA BSHEET";#N/A,#N/A,FALSE,"COMBINED";#N/A,#N/A,FALSE,"HIGH YIELD";#N/A,#N/A,FALSE,"COMB_GRAPHS"}</definedName>
    <definedName name="sjsjsrtjs" localSheetId="7" hidden="1">{#N/A,#N/A,FALSE,"INPUTS";#N/A,#N/A,FALSE,"PROFORMA BSHEET";#N/A,#N/A,FALSE,"COMBINED";#N/A,#N/A,FALSE,"HIGH YIELD";#N/A,#N/A,FALSE,"COMB_GRAPHS"}</definedName>
    <definedName name="sjsjsrtjs" localSheetId="12" hidden="1">{#N/A,#N/A,FALSE,"INPUTS";#N/A,#N/A,FALSE,"PROFORMA BSHEET";#N/A,#N/A,FALSE,"COMBINED";#N/A,#N/A,FALSE,"HIGH YIELD";#N/A,#N/A,FALSE,"COMB_GRAPHS"}</definedName>
    <definedName name="sjsjsrtjs" localSheetId="13" hidden="1">{#N/A,#N/A,FALSE,"INPUTS";#N/A,#N/A,FALSE,"PROFORMA BSHEET";#N/A,#N/A,FALSE,"COMBINED";#N/A,#N/A,FALSE,"HIGH YIELD";#N/A,#N/A,FALSE,"COMB_GRAPHS"}</definedName>
    <definedName name="sjsjsrtjs" localSheetId="14" hidden="1">{#N/A,#N/A,FALSE,"INPUTS";#N/A,#N/A,FALSE,"PROFORMA BSHEET";#N/A,#N/A,FALSE,"COMBINED";#N/A,#N/A,FALSE,"HIGH YIELD";#N/A,#N/A,FALSE,"COMB_GRAPHS"}</definedName>
    <definedName name="sjsjsrtjs" localSheetId="10" hidden="1">{#N/A,#N/A,FALSE,"INPUTS";#N/A,#N/A,FALSE,"PROFORMA BSHEET";#N/A,#N/A,FALSE,"COMBINED";#N/A,#N/A,FALSE,"HIGH YIELD";#N/A,#N/A,FALSE,"COMB_GRAPHS"}</definedName>
    <definedName name="sjsjsrtjs" localSheetId="11" hidden="1">{#N/A,#N/A,FALSE,"INPUTS";#N/A,#N/A,FALSE,"PROFORMA BSHEET";#N/A,#N/A,FALSE,"COMBINED";#N/A,#N/A,FALSE,"HIGH YIELD";#N/A,#N/A,FALSE,"COMB_GRAPHS"}</definedName>
    <definedName name="sjsjsrtjs" localSheetId="24" hidden="1">{#N/A,#N/A,FALSE,"INPUTS";#N/A,#N/A,FALSE,"PROFORMA BSHEET";#N/A,#N/A,FALSE,"COMBINED";#N/A,#N/A,FALSE,"HIGH YIELD";#N/A,#N/A,FALSE,"COMB_GRAPHS"}</definedName>
    <definedName name="sjsjsrtjs" localSheetId="25" hidden="1">{#N/A,#N/A,FALSE,"INPUTS";#N/A,#N/A,FALSE,"PROFORMA BSHEET";#N/A,#N/A,FALSE,"COMBINED";#N/A,#N/A,FALSE,"HIGH YIELD";#N/A,#N/A,FALSE,"COMB_GRAPHS"}</definedName>
    <definedName name="sjsjsrtjs" localSheetId="26" hidden="1">{#N/A,#N/A,FALSE,"INPUTS";#N/A,#N/A,FALSE,"PROFORMA BSHEET";#N/A,#N/A,FALSE,"COMBINED";#N/A,#N/A,FALSE,"HIGH YIELD";#N/A,#N/A,FALSE,"COMB_GRAPHS"}</definedName>
    <definedName name="sjsjsrtjs" localSheetId="8" hidden="1">{#N/A,#N/A,FALSE,"INPUTS";#N/A,#N/A,FALSE,"PROFORMA BSHEET";#N/A,#N/A,FALSE,"COMBINED";#N/A,#N/A,FALSE,"HIGH YIELD";#N/A,#N/A,FALSE,"COMB_GRAPHS"}</definedName>
    <definedName name="sjsjsrtjs" localSheetId="9" hidden="1">{#N/A,#N/A,FALSE,"INPUTS";#N/A,#N/A,FALSE,"PROFORMA BSHEET";#N/A,#N/A,FALSE,"COMBINED";#N/A,#N/A,FALSE,"HIGH YIELD";#N/A,#N/A,FALSE,"COMB_GRAPHS"}</definedName>
    <definedName name="sjsjsrtjs" localSheetId="0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localSheetId="3" hidden="1">#REF!</definedName>
    <definedName name="SK" localSheetId="4" hidden="1">#REF!</definedName>
    <definedName name="SK" localSheetId="19" hidden="1">#REF!</definedName>
    <definedName name="SK" localSheetId="23" hidden="1">#REF!</definedName>
    <definedName name="SK" localSheetId="5" hidden="1">#REF!</definedName>
    <definedName name="SK" localSheetId="13" hidden="1">#REF!</definedName>
    <definedName name="SK" localSheetId="14" hidden="1">#REF!</definedName>
    <definedName name="SK" localSheetId="11" hidden="1">#REF!</definedName>
    <definedName name="SK" localSheetId="8" hidden="1">#REF!</definedName>
    <definedName name="SK" localSheetId="9" hidden="1">#REF!</definedName>
    <definedName name="SK" localSheetId="0" hidden="1">#REF!</definedName>
    <definedName name="SK" hidden="1">#REF!</definedName>
    <definedName name="skstysj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ökgd" localSheetId="3" hidden="1">{"summary1",#N/A,TRUE,"Comps";"summary2",#N/A,TRUE,"Comps";"summary3",#N/A,TRUE,"Comps"}</definedName>
    <definedName name="slökgd" localSheetId="4" hidden="1">{"summary1",#N/A,TRUE,"Comps";"summary2",#N/A,TRUE,"Comps";"summary3",#N/A,TRUE,"Comps"}</definedName>
    <definedName name="slökgd" localSheetId="19" hidden="1">{"summary1",#N/A,TRUE,"Comps";"summary2",#N/A,TRUE,"Comps";"summary3",#N/A,TRUE,"Comps"}</definedName>
    <definedName name="slökgd" localSheetId="23" hidden="1">{"summary1",#N/A,TRUE,"Comps";"summary2",#N/A,TRUE,"Comps";"summary3",#N/A,TRUE,"Comps"}</definedName>
    <definedName name="slökgd" localSheetId="5" hidden="1">{"summary1",#N/A,TRUE,"Comps";"summary2",#N/A,TRUE,"Comps";"summary3",#N/A,TRUE,"Comps"}</definedName>
    <definedName name="slökgd" localSheetId="12" hidden="1">{"summary1",#N/A,TRUE,"Comps";"summary2",#N/A,TRUE,"Comps";"summary3",#N/A,TRUE,"Comps"}</definedName>
    <definedName name="slökgd" localSheetId="13" hidden="1">{"summary1",#N/A,TRUE,"Comps";"summary2",#N/A,TRUE,"Comps";"summary3",#N/A,TRUE,"Comps"}</definedName>
    <definedName name="slökgd" localSheetId="14" hidden="1">{"summary1",#N/A,TRUE,"Comps";"summary2",#N/A,TRUE,"Comps";"summary3",#N/A,TRUE,"Comps"}</definedName>
    <definedName name="slökgd" localSheetId="10" hidden="1">{"summary1",#N/A,TRUE,"Comps";"summary2",#N/A,TRUE,"Comps";"summary3",#N/A,TRUE,"Comps"}</definedName>
    <definedName name="slökgd" localSheetId="11" hidden="1">{"summary1",#N/A,TRUE,"Comps";"summary2",#N/A,TRUE,"Comps";"summary3",#N/A,TRUE,"Comps"}</definedName>
    <definedName name="slökgd" localSheetId="24" hidden="1">{"summary1",#N/A,TRUE,"Comps";"summary2",#N/A,TRUE,"Comps";"summary3",#N/A,TRUE,"Comps"}</definedName>
    <definedName name="slökgd" localSheetId="25" hidden="1">{"summary1",#N/A,TRUE,"Comps";"summary2",#N/A,TRUE,"Comps";"summary3",#N/A,TRUE,"Comps"}</definedName>
    <definedName name="slökgd" localSheetId="26" hidden="1">{"summary1",#N/A,TRUE,"Comps";"summary2",#N/A,TRUE,"Comps";"summary3",#N/A,TRUE,"Comps"}</definedName>
    <definedName name="slökgd" localSheetId="8" hidden="1">{"summary1",#N/A,TRUE,"Comps";"summary2",#N/A,TRUE,"Comps";"summary3",#N/A,TRUE,"Comps"}</definedName>
    <definedName name="slökgd" localSheetId="9" hidden="1">{"summary1",#N/A,TRUE,"Comps";"summary2",#N/A,TRUE,"Comps";"summary3",#N/A,TRUE,"Comps"}</definedName>
    <definedName name="slökgd" localSheetId="0" hidden="1">{"summary1",#N/A,TRUE,"Comps";"summary2",#N/A,TRUE,"Comps";"summary3",#N/A,TRUE,"Comps"}</definedName>
    <definedName name="slökgd" hidden="1">{"summary1",#N/A,TRUE,"Comps";"summary2",#N/A,TRUE,"Comps";"summary3",#N/A,TRUE,"Comps"}</definedName>
    <definedName name="služby_R95">[6]R1!#REF!</definedName>
    <definedName name="snsfgsghas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2" hidden="1">{#N/A,#N/A,FALSE,"INPUTS";#N/A,#N/A,FALSE,"PROFORMA BSHEET";#N/A,#N/A,FALSE,"COMBINED";#N/A,#N/A,FALSE,"HIGH YIELD";#N/A,#N/A,FALSE,"COMB_GRAPHS"}</definedName>
    <definedName name="sreserhst" localSheetId="3" hidden="1">{#N/A,#N/A,FALSE,"INPUTS";#N/A,#N/A,FALSE,"PROFORMA BSHEET";#N/A,#N/A,FALSE,"COMBINED";#N/A,#N/A,FALSE,"HIGH YIELD";#N/A,#N/A,FALSE,"COMB_GRAPHS"}</definedName>
    <definedName name="sreserhst" localSheetId="4" hidden="1">{#N/A,#N/A,FALSE,"INPUTS";#N/A,#N/A,FALSE,"PROFORMA BSHEET";#N/A,#N/A,FALSE,"COMBINED";#N/A,#N/A,FALSE,"HIGH YIELD";#N/A,#N/A,FALSE,"COMB_GRAPHS"}</definedName>
    <definedName name="sreserhst" localSheetId="15" hidden="1">{#N/A,#N/A,FALSE,"INPUTS";#N/A,#N/A,FALSE,"PROFORMA BSHEET";#N/A,#N/A,FALSE,"COMBINED";#N/A,#N/A,FALSE,"HIGH YIELD";#N/A,#N/A,FALSE,"COMB_GRAPHS"}</definedName>
    <definedName name="sreserhst" localSheetId="16" hidden="1">{#N/A,#N/A,FALSE,"INPUTS";#N/A,#N/A,FALSE,"PROFORMA BSHEET";#N/A,#N/A,FALSE,"COMBINED";#N/A,#N/A,FALSE,"HIGH YIELD";#N/A,#N/A,FALSE,"COMB_GRAPHS"}</definedName>
    <definedName name="sreserhst" localSheetId="17" hidden="1">{#N/A,#N/A,FALSE,"INPUTS";#N/A,#N/A,FALSE,"PROFORMA BSHEET";#N/A,#N/A,FALSE,"COMBINED";#N/A,#N/A,FALSE,"HIGH YIELD";#N/A,#N/A,FALSE,"COMB_GRAPHS"}</definedName>
    <definedName name="sreserhst" localSheetId="18" hidden="1">{#N/A,#N/A,FALSE,"INPUTS";#N/A,#N/A,FALSE,"PROFORMA BSHEET";#N/A,#N/A,FALSE,"COMBINED";#N/A,#N/A,FALSE,"HIGH YIELD";#N/A,#N/A,FALSE,"COMB_GRAPHS"}</definedName>
    <definedName name="sreserhst" localSheetId="19" hidden="1">{#N/A,#N/A,FALSE,"INPUTS";#N/A,#N/A,FALSE,"PROFORMA BSHEET";#N/A,#N/A,FALSE,"COMBINED";#N/A,#N/A,FALSE,"HIGH YIELD";#N/A,#N/A,FALSE,"COMB_GRAPHS"}</definedName>
    <definedName name="sreserhst" localSheetId="20" hidden="1">{#N/A,#N/A,FALSE,"INPUTS";#N/A,#N/A,FALSE,"PROFORMA BSHEET";#N/A,#N/A,FALSE,"COMBINED";#N/A,#N/A,FALSE,"HIGH YIELD";#N/A,#N/A,FALSE,"COMB_GRAPHS"}</definedName>
    <definedName name="sreserhst" localSheetId="21" hidden="1">{#N/A,#N/A,FALSE,"INPUTS";#N/A,#N/A,FALSE,"PROFORMA BSHEET";#N/A,#N/A,FALSE,"COMBINED";#N/A,#N/A,FALSE,"HIGH YIELD";#N/A,#N/A,FALSE,"COMB_GRAPHS"}</definedName>
    <definedName name="sreserhst" localSheetId="23" hidden="1">{#N/A,#N/A,FALSE,"INPUTS";#N/A,#N/A,FALSE,"PROFORMA BSHEET";#N/A,#N/A,FALSE,"COMBINED";#N/A,#N/A,FALSE,"HIGH YIELD";#N/A,#N/A,FALSE,"COMB_GRAPHS"}</definedName>
    <definedName name="sreserhst" localSheetId="5" hidden="1">{#N/A,#N/A,FALSE,"INPUTS";#N/A,#N/A,FALSE,"PROFORMA BSHEET";#N/A,#N/A,FALSE,"COMBINED";#N/A,#N/A,FALSE,"HIGH YIELD";#N/A,#N/A,FALSE,"COMB_GRAPHS"}</definedName>
    <definedName name="sreserhst" localSheetId="6" hidden="1">{#N/A,#N/A,FALSE,"INPUTS";#N/A,#N/A,FALSE,"PROFORMA BSHEET";#N/A,#N/A,FALSE,"COMBINED";#N/A,#N/A,FALSE,"HIGH YIELD";#N/A,#N/A,FALSE,"COMB_GRAPHS"}</definedName>
    <definedName name="sreserhst" localSheetId="7" hidden="1">{#N/A,#N/A,FALSE,"INPUTS";#N/A,#N/A,FALSE,"PROFORMA BSHEET";#N/A,#N/A,FALSE,"COMBINED";#N/A,#N/A,FALSE,"HIGH YIELD";#N/A,#N/A,FALSE,"COMB_GRAPHS"}</definedName>
    <definedName name="sreserhst" localSheetId="12" hidden="1">{#N/A,#N/A,FALSE,"INPUTS";#N/A,#N/A,FALSE,"PROFORMA BSHEET";#N/A,#N/A,FALSE,"COMBINED";#N/A,#N/A,FALSE,"HIGH YIELD";#N/A,#N/A,FALSE,"COMB_GRAPHS"}</definedName>
    <definedName name="sreserhst" localSheetId="13" hidden="1">{#N/A,#N/A,FALSE,"INPUTS";#N/A,#N/A,FALSE,"PROFORMA BSHEET";#N/A,#N/A,FALSE,"COMBINED";#N/A,#N/A,FALSE,"HIGH YIELD";#N/A,#N/A,FALSE,"COMB_GRAPHS"}</definedName>
    <definedName name="sreserhst" localSheetId="14" hidden="1">{#N/A,#N/A,FALSE,"INPUTS";#N/A,#N/A,FALSE,"PROFORMA BSHEET";#N/A,#N/A,FALSE,"COMBINED";#N/A,#N/A,FALSE,"HIGH YIELD";#N/A,#N/A,FALSE,"COMB_GRAPHS"}</definedName>
    <definedName name="sreserhst" localSheetId="10" hidden="1">{#N/A,#N/A,FALSE,"INPUTS";#N/A,#N/A,FALSE,"PROFORMA BSHEET";#N/A,#N/A,FALSE,"COMBINED";#N/A,#N/A,FALSE,"HIGH YIELD";#N/A,#N/A,FALSE,"COMB_GRAPHS"}</definedName>
    <definedName name="sreserhst" localSheetId="11" hidden="1">{#N/A,#N/A,FALSE,"INPUTS";#N/A,#N/A,FALSE,"PROFORMA BSHEET";#N/A,#N/A,FALSE,"COMBINED";#N/A,#N/A,FALSE,"HIGH YIELD";#N/A,#N/A,FALSE,"COMB_GRAPHS"}</definedName>
    <definedName name="sreserhst" localSheetId="24" hidden="1">{#N/A,#N/A,FALSE,"INPUTS";#N/A,#N/A,FALSE,"PROFORMA BSHEET";#N/A,#N/A,FALSE,"COMBINED";#N/A,#N/A,FALSE,"HIGH YIELD";#N/A,#N/A,FALSE,"COMB_GRAPHS"}</definedName>
    <definedName name="sreserhst" localSheetId="25" hidden="1">{#N/A,#N/A,FALSE,"INPUTS";#N/A,#N/A,FALSE,"PROFORMA BSHEET";#N/A,#N/A,FALSE,"COMBINED";#N/A,#N/A,FALSE,"HIGH YIELD";#N/A,#N/A,FALSE,"COMB_GRAPHS"}</definedName>
    <definedName name="sreserhst" localSheetId="26" hidden="1">{#N/A,#N/A,FALSE,"INPUTS";#N/A,#N/A,FALSE,"PROFORMA BSHEET";#N/A,#N/A,FALSE,"COMBINED";#N/A,#N/A,FALSE,"HIGH YIELD";#N/A,#N/A,FALSE,"COMB_GRAPHS"}</definedName>
    <definedName name="sreserhst" localSheetId="8" hidden="1">{#N/A,#N/A,FALSE,"INPUTS";#N/A,#N/A,FALSE,"PROFORMA BSHEET";#N/A,#N/A,FALSE,"COMBINED";#N/A,#N/A,FALSE,"HIGH YIELD";#N/A,#N/A,FALSE,"COMB_GRAPHS"}</definedName>
    <definedName name="sreserhst" localSheetId="9" hidden="1">{#N/A,#N/A,FALSE,"INPUTS";#N/A,#N/A,FALSE,"PROFORMA BSHEET";#N/A,#N/A,FALSE,"COMBINED";#N/A,#N/A,FALSE,"HIGH YIELD";#N/A,#N/A,FALSE,"COMB_GRAPHS"}</definedName>
    <definedName name="sreserhst" localSheetId="0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2" hidden="1">{#N/A,#N/A,FALSE,"ACQ_GRAPHS";#N/A,#N/A,FALSE,"T_1 GRAPHS";#N/A,#N/A,FALSE,"T_2 GRAPHS";#N/A,#N/A,FALSE,"COMB_GRAPHS"}</definedName>
    <definedName name="srgjsgjsjs" localSheetId="3" hidden="1">{#N/A,#N/A,FALSE,"ACQ_GRAPHS";#N/A,#N/A,FALSE,"T_1 GRAPHS";#N/A,#N/A,FALSE,"T_2 GRAPHS";#N/A,#N/A,FALSE,"COMB_GRAPHS"}</definedName>
    <definedName name="srgjsgjsjs" localSheetId="4" hidden="1">{#N/A,#N/A,FALSE,"ACQ_GRAPHS";#N/A,#N/A,FALSE,"T_1 GRAPHS";#N/A,#N/A,FALSE,"T_2 GRAPHS";#N/A,#N/A,FALSE,"COMB_GRAPHS"}</definedName>
    <definedName name="srgjsgjsjs" localSheetId="15" hidden="1">{#N/A,#N/A,FALSE,"ACQ_GRAPHS";#N/A,#N/A,FALSE,"T_1 GRAPHS";#N/A,#N/A,FALSE,"T_2 GRAPHS";#N/A,#N/A,FALSE,"COMB_GRAPHS"}</definedName>
    <definedName name="srgjsgjsjs" localSheetId="16" hidden="1">{#N/A,#N/A,FALSE,"ACQ_GRAPHS";#N/A,#N/A,FALSE,"T_1 GRAPHS";#N/A,#N/A,FALSE,"T_2 GRAPHS";#N/A,#N/A,FALSE,"COMB_GRAPHS"}</definedName>
    <definedName name="srgjsgjsjs" localSheetId="17" hidden="1">{#N/A,#N/A,FALSE,"ACQ_GRAPHS";#N/A,#N/A,FALSE,"T_1 GRAPHS";#N/A,#N/A,FALSE,"T_2 GRAPHS";#N/A,#N/A,FALSE,"COMB_GRAPHS"}</definedName>
    <definedName name="srgjsgjsjs" localSheetId="18" hidden="1">{#N/A,#N/A,FALSE,"ACQ_GRAPHS";#N/A,#N/A,FALSE,"T_1 GRAPHS";#N/A,#N/A,FALSE,"T_2 GRAPHS";#N/A,#N/A,FALSE,"COMB_GRAPHS"}</definedName>
    <definedName name="srgjsgjsjs" localSheetId="19" hidden="1">{#N/A,#N/A,FALSE,"ACQ_GRAPHS";#N/A,#N/A,FALSE,"T_1 GRAPHS";#N/A,#N/A,FALSE,"T_2 GRAPHS";#N/A,#N/A,FALSE,"COMB_GRAPHS"}</definedName>
    <definedName name="srgjsgjsjs" localSheetId="20" hidden="1">{#N/A,#N/A,FALSE,"ACQ_GRAPHS";#N/A,#N/A,FALSE,"T_1 GRAPHS";#N/A,#N/A,FALSE,"T_2 GRAPHS";#N/A,#N/A,FALSE,"COMB_GRAPHS"}</definedName>
    <definedName name="srgjsgjsjs" localSheetId="21" hidden="1">{#N/A,#N/A,FALSE,"ACQ_GRAPHS";#N/A,#N/A,FALSE,"T_1 GRAPHS";#N/A,#N/A,FALSE,"T_2 GRAPHS";#N/A,#N/A,FALSE,"COMB_GRAPHS"}</definedName>
    <definedName name="srgjsgjsjs" localSheetId="23" hidden="1">{#N/A,#N/A,FALSE,"ACQ_GRAPHS";#N/A,#N/A,FALSE,"T_1 GRAPHS";#N/A,#N/A,FALSE,"T_2 GRAPHS";#N/A,#N/A,FALSE,"COMB_GRAPHS"}</definedName>
    <definedName name="srgjsgjsjs" localSheetId="5" hidden="1">{#N/A,#N/A,FALSE,"ACQ_GRAPHS";#N/A,#N/A,FALSE,"T_1 GRAPHS";#N/A,#N/A,FALSE,"T_2 GRAPHS";#N/A,#N/A,FALSE,"COMB_GRAPHS"}</definedName>
    <definedName name="srgjsgjsjs" localSheetId="6" hidden="1">{#N/A,#N/A,FALSE,"ACQ_GRAPHS";#N/A,#N/A,FALSE,"T_1 GRAPHS";#N/A,#N/A,FALSE,"T_2 GRAPHS";#N/A,#N/A,FALSE,"COMB_GRAPHS"}</definedName>
    <definedName name="srgjsgjsjs" localSheetId="7" hidden="1">{#N/A,#N/A,FALSE,"ACQ_GRAPHS";#N/A,#N/A,FALSE,"T_1 GRAPHS";#N/A,#N/A,FALSE,"T_2 GRAPHS";#N/A,#N/A,FALSE,"COMB_GRAPHS"}</definedName>
    <definedName name="srgjsgjsjs" localSheetId="12" hidden="1">{#N/A,#N/A,FALSE,"ACQ_GRAPHS";#N/A,#N/A,FALSE,"T_1 GRAPHS";#N/A,#N/A,FALSE,"T_2 GRAPHS";#N/A,#N/A,FALSE,"COMB_GRAPHS"}</definedName>
    <definedName name="srgjsgjsjs" localSheetId="13" hidden="1">{#N/A,#N/A,FALSE,"ACQ_GRAPHS";#N/A,#N/A,FALSE,"T_1 GRAPHS";#N/A,#N/A,FALSE,"T_2 GRAPHS";#N/A,#N/A,FALSE,"COMB_GRAPHS"}</definedName>
    <definedName name="srgjsgjsjs" localSheetId="14" hidden="1">{#N/A,#N/A,FALSE,"ACQ_GRAPHS";#N/A,#N/A,FALSE,"T_1 GRAPHS";#N/A,#N/A,FALSE,"T_2 GRAPHS";#N/A,#N/A,FALSE,"COMB_GRAPHS"}</definedName>
    <definedName name="srgjsgjsjs" localSheetId="10" hidden="1">{#N/A,#N/A,FALSE,"ACQ_GRAPHS";#N/A,#N/A,FALSE,"T_1 GRAPHS";#N/A,#N/A,FALSE,"T_2 GRAPHS";#N/A,#N/A,FALSE,"COMB_GRAPHS"}</definedName>
    <definedName name="srgjsgjsjs" localSheetId="11" hidden="1">{#N/A,#N/A,FALSE,"ACQ_GRAPHS";#N/A,#N/A,FALSE,"T_1 GRAPHS";#N/A,#N/A,FALSE,"T_2 GRAPHS";#N/A,#N/A,FALSE,"COMB_GRAPHS"}</definedName>
    <definedName name="srgjsgjsjs" localSheetId="24" hidden="1">{#N/A,#N/A,FALSE,"ACQ_GRAPHS";#N/A,#N/A,FALSE,"T_1 GRAPHS";#N/A,#N/A,FALSE,"T_2 GRAPHS";#N/A,#N/A,FALSE,"COMB_GRAPHS"}</definedName>
    <definedName name="srgjsgjsjs" localSheetId="25" hidden="1">{#N/A,#N/A,FALSE,"ACQ_GRAPHS";#N/A,#N/A,FALSE,"T_1 GRAPHS";#N/A,#N/A,FALSE,"T_2 GRAPHS";#N/A,#N/A,FALSE,"COMB_GRAPHS"}</definedName>
    <definedName name="srgjsgjsjs" localSheetId="26" hidden="1">{#N/A,#N/A,FALSE,"ACQ_GRAPHS";#N/A,#N/A,FALSE,"T_1 GRAPHS";#N/A,#N/A,FALSE,"T_2 GRAPHS";#N/A,#N/A,FALSE,"COMB_GRAPHS"}</definedName>
    <definedName name="srgjsgjsjs" localSheetId="8" hidden="1">{#N/A,#N/A,FALSE,"ACQ_GRAPHS";#N/A,#N/A,FALSE,"T_1 GRAPHS";#N/A,#N/A,FALSE,"T_2 GRAPHS";#N/A,#N/A,FALSE,"COMB_GRAPHS"}</definedName>
    <definedName name="srgjsgjsjs" localSheetId="9" hidden="1">{#N/A,#N/A,FALSE,"ACQ_GRAPHS";#N/A,#N/A,FALSE,"T_1 GRAPHS";#N/A,#N/A,FALSE,"T_2 GRAPHS";#N/A,#N/A,FALSE,"COMB_GRAPHS"}</definedName>
    <definedName name="srgjsgjsjs" localSheetId="0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2" hidden="1">{"vi1",#N/A,FALSE,"Financial Statements";"vi2",#N/A,FALSE,"Financial Statements";#N/A,#N/A,FALSE,"DCF"}</definedName>
    <definedName name="srgjsrg" localSheetId="3" hidden="1">{"vi1",#N/A,FALSE,"Financial Statements";"vi2",#N/A,FALSE,"Financial Statements";#N/A,#N/A,FALSE,"DCF"}</definedName>
    <definedName name="srgjsrg" localSheetId="4" hidden="1">{"vi1",#N/A,FALSE,"Financial Statements";"vi2",#N/A,FALSE,"Financial Statements";#N/A,#N/A,FALSE,"DCF"}</definedName>
    <definedName name="srgjsrg" localSheetId="15" hidden="1">{"vi1",#N/A,FALSE,"Financial Statements";"vi2",#N/A,FALSE,"Financial Statements";#N/A,#N/A,FALSE,"DCF"}</definedName>
    <definedName name="srgjsrg" localSheetId="16" hidden="1">{"vi1",#N/A,FALSE,"Financial Statements";"vi2",#N/A,FALSE,"Financial Statements";#N/A,#N/A,FALSE,"DCF"}</definedName>
    <definedName name="srgjsrg" localSheetId="17" hidden="1">{"vi1",#N/A,FALSE,"Financial Statements";"vi2",#N/A,FALSE,"Financial Statements";#N/A,#N/A,FALSE,"DCF"}</definedName>
    <definedName name="srgjsrg" localSheetId="18" hidden="1">{"vi1",#N/A,FALSE,"Financial Statements";"vi2",#N/A,FALSE,"Financial Statements";#N/A,#N/A,FALSE,"DCF"}</definedName>
    <definedName name="srgjsrg" localSheetId="19" hidden="1">{"vi1",#N/A,FALSE,"Financial Statements";"vi2",#N/A,FALSE,"Financial Statements";#N/A,#N/A,FALSE,"DCF"}</definedName>
    <definedName name="srgjsrg" localSheetId="20" hidden="1">{"vi1",#N/A,FALSE,"Financial Statements";"vi2",#N/A,FALSE,"Financial Statements";#N/A,#N/A,FALSE,"DCF"}</definedName>
    <definedName name="srgjsrg" localSheetId="21" hidden="1">{"vi1",#N/A,FALSE,"Financial Statements";"vi2",#N/A,FALSE,"Financial Statements";#N/A,#N/A,FALSE,"DCF"}</definedName>
    <definedName name="srgjsrg" localSheetId="23" hidden="1">{"vi1",#N/A,FALSE,"Financial Statements";"vi2",#N/A,FALSE,"Financial Statements";#N/A,#N/A,FALSE,"DCF"}</definedName>
    <definedName name="srgjsrg" localSheetId="5" hidden="1">{"vi1",#N/A,FALSE,"Financial Statements";"vi2",#N/A,FALSE,"Financial Statements";#N/A,#N/A,FALSE,"DCF"}</definedName>
    <definedName name="srgjsrg" localSheetId="6" hidden="1">{"vi1",#N/A,FALSE,"Financial Statements";"vi2",#N/A,FALSE,"Financial Statements";#N/A,#N/A,FALSE,"DCF"}</definedName>
    <definedName name="srgjsrg" localSheetId="7" hidden="1">{"vi1",#N/A,FALSE,"Financial Statements";"vi2",#N/A,FALSE,"Financial Statements";#N/A,#N/A,FALSE,"DCF"}</definedName>
    <definedName name="srgjsrg" localSheetId="12" hidden="1">{"vi1",#N/A,FALSE,"Financial Statements";"vi2",#N/A,FALSE,"Financial Statements";#N/A,#N/A,FALSE,"DCF"}</definedName>
    <definedName name="srgjsrg" localSheetId="13" hidden="1">{"vi1",#N/A,FALSE,"Financial Statements";"vi2",#N/A,FALSE,"Financial Statements";#N/A,#N/A,FALSE,"DCF"}</definedName>
    <definedName name="srgjsrg" localSheetId="14" hidden="1">{"vi1",#N/A,FALSE,"Financial Statements";"vi2",#N/A,FALSE,"Financial Statements";#N/A,#N/A,FALSE,"DCF"}</definedName>
    <definedName name="srgjsrg" localSheetId="10" hidden="1">{"vi1",#N/A,FALSE,"Financial Statements";"vi2",#N/A,FALSE,"Financial Statements";#N/A,#N/A,FALSE,"DCF"}</definedName>
    <definedName name="srgjsrg" localSheetId="11" hidden="1">{"vi1",#N/A,FALSE,"Financial Statements";"vi2",#N/A,FALSE,"Financial Statements";#N/A,#N/A,FALSE,"DCF"}</definedName>
    <definedName name="srgjsrg" localSheetId="24" hidden="1">{"vi1",#N/A,FALSE,"Financial Statements";"vi2",#N/A,FALSE,"Financial Statements";#N/A,#N/A,FALSE,"DCF"}</definedName>
    <definedName name="srgjsrg" localSheetId="25" hidden="1">{"vi1",#N/A,FALSE,"Financial Statements";"vi2",#N/A,FALSE,"Financial Statements";#N/A,#N/A,FALSE,"DCF"}</definedName>
    <definedName name="srgjsrg" localSheetId="26" hidden="1">{"vi1",#N/A,FALSE,"Financial Statements";"vi2",#N/A,FALSE,"Financial Statements";#N/A,#N/A,FALSE,"DCF"}</definedName>
    <definedName name="srgjsrg" localSheetId="8" hidden="1">{"vi1",#N/A,FALSE,"Financial Statements";"vi2",#N/A,FALSE,"Financial Statements";#N/A,#N/A,FALSE,"DCF"}</definedName>
    <definedName name="srgjsrg" localSheetId="9" hidden="1">{"vi1",#N/A,FALSE,"Financial Statements";"vi2",#N/A,FALSE,"Financial Statements";#N/A,#N/A,FALSE,"DCF"}</definedName>
    <definedName name="srgjsrg" localSheetId="0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2" hidden="1">{#N/A,#N/A,FALSE,"ACQ_GRAPHS";#N/A,#N/A,FALSE,"T_1 GRAPHS";#N/A,#N/A,FALSE,"T_2 GRAPHS";#N/A,#N/A,FALSE,"COMB_GRAPHS"}</definedName>
    <definedName name="srhser" localSheetId="3" hidden="1">{#N/A,#N/A,FALSE,"ACQ_GRAPHS";#N/A,#N/A,FALSE,"T_1 GRAPHS";#N/A,#N/A,FALSE,"T_2 GRAPHS";#N/A,#N/A,FALSE,"COMB_GRAPHS"}</definedName>
    <definedName name="srhser" localSheetId="4" hidden="1">{#N/A,#N/A,FALSE,"ACQ_GRAPHS";#N/A,#N/A,FALSE,"T_1 GRAPHS";#N/A,#N/A,FALSE,"T_2 GRAPHS";#N/A,#N/A,FALSE,"COMB_GRAPHS"}</definedName>
    <definedName name="srhser" localSheetId="15" hidden="1">{#N/A,#N/A,FALSE,"ACQ_GRAPHS";#N/A,#N/A,FALSE,"T_1 GRAPHS";#N/A,#N/A,FALSE,"T_2 GRAPHS";#N/A,#N/A,FALSE,"COMB_GRAPHS"}</definedName>
    <definedName name="srhser" localSheetId="16" hidden="1">{#N/A,#N/A,FALSE,"ACQ_GRAPHS";#N/A,#N/A,FALSE,"T_1 GRAPHS";#N/A,#N/A,FALSE,"T_2 GRAPHS";#N/A,#N/A,FALSE,"COMB_GRAPHS"}</definedName>
    <definedName name="srhser" localSheetId="17" hidden="1">{#N/A,#N/A,FALSE,"ACQ_GRAPHS";#N/A,#N/A,FALSE,"T_1 GRAPHS";#N/A,#N/A,FALSE,"T_2 GRAPHS";#N/A,#N/A,FALSE,"COMB_GRAPHS"}</definedName>
    <definedName name="srhser" localSheetId="18" hidden="1">{#N/A,#N/A,FALSE,"ACQ_GRAPHS";#N/A,#N/A,FALSE,"T_1 GRAPHS";#N/A,#N/A,FALSE,"T_2 GRAPHS";#N/A,#N/A,FALSE,"COMB_GRAPHS"}</definedName>
    <definedName name="srhser" localSheetId="19" hidden="1">{#N/A,#N/A,FALSE,"ACQ_GRAPHS";#N/A,#N/A,FALSE,"T_1 GRAPHS";#N/A,#N/A,FALSE,"T_2 GRAPHS";#N/A,#N/A,FALSE,"COMB_GRAPHS"}</definedName>
    <definedName name="srhser" localSheetId="20" hidden="1">{#N/A,#N/A,FALSE,"ACQ_GRAPHS";#N/A,#N/A,FALSE,"T_1 GRAPHS";#N/A,#N/A,FALSE,"T_2 GRAPHS";#N/A,#N/A,FALSE,"COMB_GRAPHS"}</definedName>
    <definedName name="srhser" localSheetId="21" hidden="1">{#N/A,#N/A,FALSE,"ACQ_GRAPHS";#N/A,#N/A,FALSE,"T_1 GRAPHS";#N/A,#N/A,FALSE,"T_2 GRAPHS";#N/A,#N/A,FALSE,"COMB_GRAPHS"}</definedName>
    <definedName name="srhser" localSheetId="23" hidden="1">{#N/A,#N/A,FALSE,"ACQ_GRAPHS";#N/A,#N/A,FALSE,"T_1 GRAPHS";#N/A,#N/A,FALSE,"T_2 GRAPHS";#N/A,#N/A,FALSE,"COMB_GRAPHS"}</definedName>
    <definedName name="srhser" localSheetId="5" hidden="1">{#N/A,#N/A,FALSE,"ACQ_GRAPHS";#N/A,#N/A,FALSE,"T_1 GRAPHS";#N/A,#N/A,FALSE,"T_2 GRAPHS";#N/A,#N/A,FALSE,"COMB_GRAPHS"}</definedName>
    <definedName name="srhser" localSheetId="6" hidden="1">{#N/A,#N/A,FALSE,"ACQ_GRAPHS";#N/A,#N/A,FALSE,"T_1 GRAPHS";#N/A,#N/A,FALSE,"T_2 GRAPHS";#N/A,#N/A,FALSE,"COMB_GRAPHS"}</definedName>
    <definedName name="srhser" localSheetId="7" hidden="1">{#N/A,#N/A,FALSE,"ACQ_GRAPHS";#N/A,#N/A,FALSE,"T_1 GRAPHS";#N/A,#N/A,FALSE,"T_2 GRAPHS";#N/A,#N/A,FALSE,"COMB_GRAPHS"}</definedName>
    <definedName name="srhser" localSheetId="12" hidden="1">{#N/A,#N/A,FALSE,"ACQ_GRAPHS";#N/A,#N/A,FALSE,"T_1 GRAPHS";#N/A,#N/A,FALSE,"T_2 GRAPHS";#N/A,#N/A,FALSE,"COMB_GRAPHS"}</definedName>
    <definedName name="srhser" localSheetId="13" hidden="1">{#N/A,#N/A,FALSE,"ACQ_GRAPHS";#N/A,#N/A,FALSE,"T_1 GRAPHS";#N/A,#N/A,FALSE,"T_2 GRAPHS";#N/A,#N/A,FALSE,"COMB_GRAPHS"}</definedName>
    <definedName name="srhser" localSheetId="14" hidden="1">{#N/A,#N/A,FALSE,"ACQ_GRAPHS";#N/A,#N/A,FALSE,"T_1 GRAPHS";#N/A,#N/A,FALSE,"T_2 GRAPHS";#N/A,#N/A,FALSE,"COMB_GRAPHS"}</definedName>
    <definedName name="srhser" localSheetId="10" hidden="1">{#N/A,#N/A,FALSE,"ACQ_GRAPHS";#N/A,#N/A,FALSE,"T_1 GRAPHS";#N/A,#N/A,FALSE,"T_2 GRAPHS";#N/A,#N/A,FALSE,"COMB_GRAPHS"}</definedName>
    <definedName name="srhser" localSheetId="11" hidden="1">{#N/A,#N/A,FALSE,"ACQ_GRAPHS";#N/A,#N/A,FALSE,"T_1 GRAPHS";#N/A,#N/A,FALSE,"T_2 GRAPHS";#N/A,#N/A,FALSE,"COMB_GRAPHS"}</definedName>
    <definedName name="srhser" localSheetId="24" hidden="1">{#N/A,#N/A,FALSE,"ACQ_GRAPHS";#N/A,#N/A,FALSE,"T_1 GRAPHS";#N/A,#N/A,FALSE,"T_2 GRAPHS";#N/A,#N/A,FALSE,"COMB_GRAPHS"}</definedName>
    <definedName name="srhser" localSheetId="25" hidden="1">{#N/A,#N/A,FALSE,"ACQ_GRAPHS";#N/A,#N/A,FALSE,"T_1 GRAPHS";#N/A,#N/A,FALSE,"T_2 GRAPHS";#N/A,#N/A,FALSE,"COMB_GRAPHS"}</definedName>
    <definedName name="srhser" localSheetId="26" hidden="1">{#N/A,#N/A,FALSE,"ACQ_GRAPHS";#N/A,#N/A,FALSE,"T_1 GRAPHS";#N/A,#N/A,FALSE,"T_2 GRAPHS";#N/A,#N/A,FALSE,"COMB_GRAPHS"}</definedName>
    <definedName name="srhser" localSheetId="8" hidden="1">{#N/A,#N/A,FALSE,"ACQ_GRAPHS";#N/A,#N/A,FALSE,"T_1 GRAPHS";#N/A,#N/A,FALSE,"T_2 GRAPHS";#N/A,#N/A,FALSE,"COMB_GRAPHS"}</definedName>
    <definedName name="srhser" localSheetId="9" hidden="1">{#N/A,#N/A,FALSE,"ACQ_GRAPHS";#N/A,#N/A,FALSE,"T_1 GRAPHS";#N/A,#N/A,FALSE,"T_2 GRAPHS";#N/A,#N/A,FALSE,"COMB_GRAPHS"}</definedName>
    <definedName name="srhser" localSheetId="0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2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localSheetId="4" hidden="1">{#N/A,#N/A,FALSE,"ACQ_GRAPHS";#N/A,#N/A,FALSE,"T_1 GRAPHS";#N/A,#N/A,FALSE,"T_2 GRAPHS";#N/A,#N/A,FALSE,"COMB_GRAPHS"}</definedName>
    <definedName name="srhsjsrtjs" localSheetId="15" hidden="1">{#N/A,#N/A,FALSE,"ACQ_GRAPHS";#N/A,#N/A,FALSE,"T_1 GRAPHS";#N/A,#N/A,FALSE,"T_2 GRAPHS";#N/A,#N/A,FALSE,"COMB_GRAPHS"}</definedName>
    <definedName name="srhsjsrtjs" localSheetId="16" hidden="1">{#N/A,#N/A,FALSE,"ACQ_GRAPHS";#N/A,#N/A,FALSE,"T_1 GRAPHS";#N/A,#N/A,FALSE,"T_2 GRAPHS";#N/A,#N/A,FALSE,"COMB_GRAPHS"}</definedName>
    <definedName name="srhsjsrtjs" localSheetId="17" hidden="1">{#N/A,#N/A,FALSE,"ACQ_GRAPHS";#N/A,#N/A,FALSE,"T_1 GRAPHS";#N/A,#N/A,FALSE,"T_2 GRAPHS";#N/A,#N/A,FALSE,"COMB_GRAPHS"}</definedName>
    <definedName name="srhsjsrtjs" localSheetId="18" hidden="1">{#N/A,#N/A,FALSE,"ACQ_GRAPHS";#N/A,#N/A,FALSE,"T_1 GRAPHS";#N/A,#N/A,FALSE,"T_2 GRAPHS";#N/A,#N/A,FALSE,"COMB_GRAPHS"}</definedName>
    <definedName name="srhsjsrtjs" localSheetId="19" hidden="1">{#N/A,#N/A,FALSE,"ACQ_GRAPHS";#N/A,#N/A,FALSE,"T_1 GRAPHS";#N/A,#N/A,FALSE,"T_2 GRAPHS";#N/A,#N/A,FALSE,"COMB_GRAPHS"}</definedName>
    <definedName name="srhsjsrtjs" localSheetId="20" hidden="1">{#N/A,#N/A,FALSE,"ACQ_GRAPHS";#N/A,#N/A,FALSE,"T_1 GRAPHS";#N/A,#N/A,FALSE,"T_2 GRAPHS";#N/A,#N/A,FALSE,"COMB_GRAPHS"}</definedName>
    <definedName name="srhsjsrtjs" localSheetId="21" hidden="1">{#N/A,#N/A,FALSE,"ACQ_GRAPHS";#N/A,#N/A,FALSE,"T_1 GRAPHS";#N/A,#N/A,FALSE,"T_2 GRAPHS";#N/A,#N/A,FALSE,"COMB_GRAPHS"}</definedName>
    <definedName name="srhsjsrtjs" localSheetId="23" hidden="1">{#N/A,#N/A,FALSE,"ACQ_GRAPHS";#N/A,#N/A,FALSE,"T_1 GRAPHS";#N/A,#N/A,FALSE,"T_2 GRAPHS";#N/A,#N/A,FALSE,"COMB_GRAPHS"}</definedName>
    <definedName name="srhsjsrtjs" localSheetId="5" hidden="1">{#N/A,#N/A,FALSE,"ACQ_GRAPHS";#N/A,#N/A,FALSE,"T_1 GRAPHS";#N/A,#N/A,FALSE,"T_2 GRAPHS";#N/A,#N/A,FALSE,"COMB_GRAPHS"}</definedName>
    <definedName name="srhsjsrtjs" localSheetId="6" hidden="1">{#N/A,#N/A,FALSE,"ACQ_GRAPHS";#N/A,#N/A,FALSE,"T_1 GRAPHS";#N/A,#N/A,FALSE,"T_2 GRAPHS";#N/A,#N/A,FALSE,"COMB_GRAPHS"}</definedName>
    <definedName name="srhsjsrtjs" localSheetId="7" hidden="1">{#N/A,#N/A,FALSE,"ACQ_GRAPHS";#N/A,#N/A,FALSE,"T_1 GRAPHS";#N/A,#N/A,FALSE,"T_2 GRAPHS";#N/A,#N/A,FALSE,"COMB_GRAPHS"}</definedName>
    <definedName name="srhsjsrtjs" localSheetId="12" hidden="1">{#N/A,#N/A,FALSE,"ACQ_GRAPHS";#N/A,#N/A,FALSE,"T_1 GRAPHS";#N/A,#N/A,FALSE,"T_2 GRAPHS";#N/A,#N/A,FALSE,"COMB_GRAPHS"}</definedName>
    <definedName name="srhsjsrtjs" localSheetId="13" hidden="1">{#N/A,#N/A,FALSE,"ACQ_GRAPHS";#N/A,#N/A,FALSE,"T_1 GRAPHS";#N/A,#N/A,FALSE,"T_2 GRAPHS";#N/A,#N/A,FALSE,"COMB_GRAPHS"}</definedName>
    <definedName name="srhsjsrtjs" localSheetId="14" hidden="1">{#N/A,#N/A,FALSE,"ACQ_GRAPHS";#N/A,#N/A,FALSE,"T_1 GRAPHS";#N/A,#N/A,FALSE,"T_2 GRAPHS";#N/A,#N/A,FALSE,"COMB_GRAPHS"}</definedName>
    <definedName name="srhsjsrtjs" localSheetId="10" hidden="1">{#N/A,#N/A,FALSE,"ACQ_GRAPHS";#N/A,#N/A,FALSE,"T_1 GRAPHS";#N/A,#N/A,FALSE,"T_2 GRAPHS";#N/A,#N/A,FALSE,"COMB_GRAPHS"}</definedName>
    <definedName name="srhsjsrtjs" localSheetId="11" hidden="1">{#N/A,#N/A,FALSE,"ACQ_GRAPHS";#N/A,#N/A,FALSE,"T_1 GRAPHS";#N/A,#N/A,FALSE,"T_2 GRAPHS";#N/A,#N/A,FALSE,"COMB_GRAPHS"}</definedName>
    <definedName name="srhsjsrtjs" localSheetId="24" hidden="1">{#N/A,#N/A,FALSE,"ACQ_GRAPHS";#N/A,#N/A,FALSE,"T_1 GRAPHS";#N/A,#N/A,FALSE,"T_2 GRAPHS";#N/A,#N/A,FALSE,"COMB_GRAPHS"}</definedName>
    <definedName name="srhsjsrtjs" localSheetId="25" hidden="1">{#N/A,#N/A,FALSE,"ACQ_GRAPHS";#N/A,#N/A,FALSE,"T_1 GRAPHS";#N/A,#N/A,FALSE,"T_2 GRAPHS";#N/A,#N/A,FALSE,"COMB_GRAPHS"}</definedName>
    <definedName name="srhsjsrtjs" localSheetId="26" hidden="1">{#N/A,#N/A,FALSE,"ACQ_GRAPHS";#N/A,#N/A,FALSE,"T_1 GRAPHS";#N/A,#N/A,FALSE,"T_2 GRAPHS";#N/A,#N/A,FALSE,"COMB_GRAPHS"}</definedName>
    <definedName name="srhsjsrtjs" localSheetId="8" hidden="1">{#N/A,#N/A,FALSE,"ACQ_GRAPHS";#N/A,#N/A,FALSE,"T_1 GRAPHS";#N/A,#N/A,FALSE,"T_2 GRAPHS";#N/A,#N/A,FALSE,"COMB_GRAPHS"}</definedName>
    <definedName name="srhsjsrtjs" localSheetId="9" hidden="1">{#N/A,#N/A,FALSE,"ACQ_GRAPHS";#N/A,#N/A,FALSE,"T_1 GRAPHS";#N/A,#N/A,FALSE,"T_2 GRAPHS";#N/A,#N/A,FALSE,"COMB_GRAPHS"}</definedName>
    <definedName name="srhsjsrtjs" localSheetId="0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2" hidden="1">{"vi1",#N/A,FALSE,"Financial Statements";"vi2",#N/A,FALSE,"Financial Statements";#N/A,#N/A,FALSE,"DCF"}</definedName>
    <definedName name="srjgjsrjg" localSheetId="3" hidden="1">{"vi1",#N/A,FALSE,"Financial Statements";"vi2",#N/A,FALSE,"Financial Statements";#N/A,#N/A,FALSE,"DCF"}</definedName>
    <definedName name="srjgjsrjg" localSheetId="4" hidden="1">{"vi1",#N/A,FALSE,"Financial Statements";"vi2",#N/A,FALSE,"Financial Statements";#N/A,#N/A,FALSE,"DCF"}</definedName>
    <definedName name="srjgjsrjg" localSheetId="15" hidden="1">{"vi1",#N/A,FALSE,"Financial Statements";"vi2",#N/A,FALSE,"Financial Statements";#N/A,#N/A,FALSE,"DCF"}</definedName>
    <definedName name="srjgjsrjg" localSheetId="16" hidden="1">{"vi1",#N/A,FALSE,"Financial Statements";"vi2",#N/A,FALSE,"Financial Statements";#N/A,#N/A,FALSE,"DCF"}</definedName>
    <definedName name="srjgjsrjg" localSheetId="17" hidden="1">{"vi1",#N/A,FALSE,"Financial Statements";"vi2",#N/A,FALSE,"Financial Statements";#N/A,#N/A,FALSE,"DCF"}</definedName>
    <definedName name="srjgjsrjg" localSheetId="18" hidden="1">{"vi1",#N/A,FALSE,"Financial Statements";"vi2",#N/A,FALSE,"Financial Statements";#N/A,#N/A,FALSE,"DCF"}</definedName>
    <definedName name="srjgjsrjg" localSheetId="19" hidden="1">{"vi1",#N/A,FALSE,"Financial Statements";"vi2",#N/A,FALSE,"Financial Statements";#N/A,#N/A,FALSE,"DCF"}</definedName>
    <definedName name="srjgjsrjg" localSheetId="20" hidden="1">{"vi1",#N/A,FALSE,"Financial Statements";"vi2",#N/A,FALSE,"Financial Statements";#N/A,#N/A,FALSE,"DCF"}</definedName>
    <definedName name="srjgjsrjg" localSheetId="21" hidden="1">{"vi1",#N/A,FALSE,"Financial Statements";"vi2",#N/A,FALSE,"Financial Statements";#N/A,#N/A,FALSE,"DCF"}</definedName>
    <definedName name="srjgjsrjg" localSheetId="23" hidden="1">{"vi1",#N/A,FALSE,"Financial Statements";"vi2",#N/A,FALSE,"Financial Statements";#N/A,#N/A,FALSE,"DCF"}</definedName>
    <definedName name="srjgjsrjg" localSheetId="5" hidden="1">{"vi1",#N/A,FALSE,"Financial Statements";"vi2",#N/A,FALSE,"Financial Statements";#N/A,#N/A,FALSE,"DCF"}</definedName>
    <definedName name="srjgjsrjg" localSheetId="6" hidden="1">{"vi1",#N/A,FALSE,"Financial Statements";"vi2",#N/A,FALSE,"Financial Statements";#N/A,#N/A,FALSE,"DCF"}</definedName>
    <definedName name="srjgjsrjg" localSheetId="7" hidden="1">{"vi1",#N/A,FALSE,"Financial Statements";"vi2",#N/A,FALSE,"Financial Statements";#N/A,#N/A,FALSE,"DCF"}</definedName>
    <definedName name="srjgjsrjg" localSheetId="12" hidden="1">{"vi1",#N/A,FALSE,"Financial Statements";"vi2",#N/A,FALSE,"Financial Statements";#N/A,#N/A,FALSE,"DCF"}</definedName>
    <definedName name="srjgjsrjg" localSheetId="13" hidden="1">{"vi1",#N/A,FALSE,"Financial Statements";"vi2",#N/A,FALSE,"Financial Statements";#N/A,#N/A,FALSE,"DCF"}</definedName>
    <definedName name="srjgjsrjg" localSheetId="14" hidden="1">{"vi1",#N/A,FALSE,"Financial Statements";"vi2",#N/A,FALSE,"Financial Statements";#N/A,#N/A,FALSE,"DCF"}</definedName>
    <definedName name="srjgjsrjg" localSheetId="10" hidden="1">{"vi1",#N/A,FALSE,"Financial Statements";"vi2",#N/A,FALSE,"Financial Statements";#N/A,#N/A,FALSE,"DCF"}</definedName>
    <definedName name="srjgjsrjg" localSheetId="11" hidden="1">{"vi1",#N/A,FALSE,"Financial Statements";"vi2",#N/A,FALSE,"Financial Statements";#N/A,#N/A,FALSE,"DCF"}</definedName>
    <definedName name="srjgjsrjg" localSheetId="24" hidden="1">{"vi1",#N/A,FALSE,"Financial Statements";"vi2",#N/A,FALSE,"Financial Statements";#N/A,#N/A,FALSE,"DCF"}</definedName>
    <definedName name="srjgjsrjg" localSheetId="25" hidden="1">{"vi1",#N/A,FALSE,"Financial Statements";"vi2",#N/A,FALSE,"Financial Statements";#N/A,#N/A,FALSE,"DCF"}</definedName>
    <definedName name="srjgjsrjg" localSheetId="26" hidden="1">{"vi1",#N/A,FALSE,"Financial Statements";"vi2",#N/A,FALSE,"Financial Statements";#N/A,#N/A,FALSE,"DCF"}</definedName>
    <definedName name="srjgjsrjg" localSheetId="8" hidden="1">{"vi1",#N/A,FALSE,"Financial Statements";"vi2",#N/A,FALSE,"Financial Statements";#N/A,#N/A,FALSE,"DCF"}</definedName>
    <definedName name="srjgjsrjg" localSheetId="9" hidden="1">{"vi1",#N/A,FALSE,"Financial Statements";"vi2",#N/A,FALSE,"Financial Statements";#N/A,#N/A,FALSE,"DCF"}</definedName>
    <definedName name="srjgjsrjg" localSheetId="0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2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localSheetId="4" hidden="1">{"vi1",#N/A,FALSE,"Financial Statements";"vi2",#N/A,FALSE,"Financial Statements";#N/A,#N/A,FALSE,"DCF"}</definedName>
    <definedName name="srnsgjsj" localSheetId="15" hidden="1">{"vi1",#N/A,FALSE,"Financial Statements";"vi2",#N/A,FALSE,"Financial Statements";#N/A,#N/A,FALSE,"DCF"}</definedName>
    <definedName name="srnsgjsj" localSheetId="16" hidden="1">{"vi1",#N/A,FALSE,"Financial Statements";"vi2",#N/A,FALSE,"Financial Statements";#N/A,#N/A,FALSE,"DCF"}</definedName>
    <definedName name="srnsgjsj" localSheetId="17" hidden="1">{"vi1",#N/A,FALSE,"Financial Statements";"vi2",#N/A,FALSE,"Financial Statements";#N/A,#N/A,FALSE,"DCF"}</definedName>
    <definedName name="srnsgjsj" localSheetId="18" hidden="1">{"vi1",#N/A,FALSE,"Financial Statements";"vi2",#N/A,FALSE,"Financial Statements";#N/A,#N/A,FALSE,"DCF"}</definedName>
    <definedName name="srnsgjsj" localSheetId="19" hidden="1">{"vi1",#N/A,FALSE,"Financial Statements";"vi2",#N/A,FALSE,"Financial Statements";#N/A,#N/A,FALSE,"DCF"}</definedName>
    <definedName name="srnsgjsj" localSheetId="20" hidden="1">{"vi1",#N/A,FALSE,"Financial Statements";"vi2",#N/A,FALSE,"Financial Statements";#N/A,#N/A,FALSE,"DCF"}</definedName>
    <definedName name="srnsgjsj" localSheetId="21" hidden="1">{"vi1",#N/A,FALSE,"Financial Statements";"vi2",#N/A,FALSE,"Financial Statements";#N/A,#N/A,FALSE,"DCF"}</definedName>
    <definedName name="srnsgjsj" localSheetId="23" hidden="1">{"vi1",#N/A,FALSE,"Financial Statements";"vi2",#N/A,FALSE,"Financial Statements";#N/A,#N/A,FALSE,"DCF"}</definedName>
    <definedName name="srnsgjsj" localSheetId="5" hidden="1">{"vi1",#N/A,FALSE,"Financial Statements";"vi2",#N/A,FALSE,"Financial Statements";#N/A,#N/A,FALSE,"DCF"}</definedName>
    <definedName name="srnsgjsj" localSheetId="6" hidden="1">{"vi1",#N/A,FALSE,"Financial Statements";"vi2",#N/A,FALSE,"Financial Statements";#N/A,#N/A,FALSE,"DCF"}</definedName>
    <definedName name="srnsgjsj" localSheetId="7" hidden="1">{"vi1",#N/A,FALSE,"Financial Statements";"vi2",#N/A,FALSE,"Financial Statements";#N/A,#N/A,FALSE,"DCF"}</definedName>
    <definedName name="srnsgjsj" localSheetId="12" hidden="1">{"vi1",#N/A,FALSE,"Financial Statements";"vi2",#N/A,FALSE,"Financial Statements";#N/A,#N/A,FALSE,"DCF"}</definedName>
    <definedName name="srnsgjsj" localSheetId="13" hidden="1">{"vi1",#N/A,FALSE,"Financial Statements";"vi2",#N/A,FALSE,"Financial Statements";#N/A,#N/A,FALSE,"DCF"}</definedName>
    <definedName name="srnsgjsj" localSheetId="14" hidden="1">{"vi1",#N/A,FALSE,"Financial Statements";"vi2",#N/A,FALSE,"Financial Statements";#N/A,#N/A,FALSE,"DCF"}</definedName>
    <definedName name="srnsgjsj" localSheetId="10" hidden="1">{"vi1",#N/A,FALSE,"Financial Statements";"vi2",#N/A,FALSE,"Financial Statements";#N/A,#N/A,FALSE,"DCF"}</definedName>
    <definedName name="srnsgjsj" localSheetId="11" hidden="1">{"vi1",#N/A,FALSE,"Financial Statements";"vi2",#N/A,FALSE,"Financial Statements";#N/A,#N/A,FALSE,"DCF"}</definedName>
    <definedName name="srnsgjsj" localSheetId="24" hidden="1">{"vi1",#N/A,FALSE,"Financial Statements";"vi2",#N/A,FALSE,"Financial Statements";#N/A,#N/A,FALSE,"DCF"}</definedName>
    <definedName name="srnsgjsj" localSheetId="25" hidden="1">{"vi1",#N/A,FALSE,"Financial Statements";"vi2",#N/A,FALSE,"Financial Statements";#N/A,#N/A,FALSE,"DCF"}</definedName>
    <definedName name="srnsgjsj" localSheetId="26" hidden="1">{"vi1",#N/A,FALSE,"Financial Statements";"vi2",#N/A,FALSE,"Financial Statements";#N/A,#N/A,FALSE,"DCF"}</definedName>
    <definedName name="srnsgjsj" localSheetId="8" hidden="1">{"vi1",#N/A,FALSE,"Financial Statements";"vi2",#N/A,FALSE,"Financial Statements";#N/A,#N/A,FALSE,"DCF"}</definedName>
    <definedName name="srnsgjsj" localSheetId="9" hidden="1">{"vi1",#N/A,FALSE,"Financial Statements";"vi2",#N/A,FALSE,"Financial Statements";#N/A,#N/A,FALSE,"DCF"}</definedName>
    <definedName name="srnsgjsj" localSheetId="0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pen">[3]R4_DPS!$M$371:$M$683</definedName>
    <definedName name="srpen_exhal">[3]R4_DPS!$M$718:$M$723</definedName>
    <definedName name="srpen_GO">[3]R4_DPS!$M$708:$M$716</definedName>
    <definedName name="srpen_mt_KU">[3]R4_DPS!$M$760:$M$761</definedName>
    <definedName name="srpen_mt_N">[3]R4_DPS!$M$740:$M$754</definedName>
    <definedName name="srpen_mt_V">[3]R4_DPS!$M$729:$M$736</definedName>
    <definedName name="srpen_mt_VN_OJ">[3]R4_DPS!$M$764:$M$765</definedName>
    <definedName name="srpen_tj">[3]R4_DPS!$M$770:$M$774</definedName>
    <definedName name="srtjsrtjsrt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2" hidden="1">{#N/A,#N/A,FALSE,"ACQ_GRAPHS";#N/A,#N/A,FALSE,"T_1 GRAPHS";#N/A,#N/A,FALSE,"T_2 GRAPHS";#N/A,#N/A,FALSE,"COMB_GRAPHS"}</definedName>
    <definedName name="srtjsrtjsrtjs" localSheetId="3" hidden="1">{#N/A,#N/A,FALSE,"ACQ_GRAPHS";#N/A,#N/A,FALSE,"T_1 GRAPHS";#N/A,#N/A,FALSE,"T_2 GRAPHS";#N/A,#N/A,FALSE,"COMB_GRAPHS"}</definedName>
    <definedName name="srtjsrtjsrtjs" localSheetId="4" hidden="1">{#N/A,#N/A,FALSE,"ACQ_GRAPHS";#N/A,#N/A,FALSE,"T_1 GRAPHS";#N/A,#N/A,FALSE,"T_2 GRAPHS";#N/A,#N/A,FALSE,"COMB_GRAPHS"}</definedName>
    <definedName name="srtjsrtjsrtjs" localSheetId="15" hidden="1">{#N/A,#N/A,FALSE,"ACQ_GRAPHS";#N/A,#N/A,FALSE,"T_1 GRAPHS";#N/A,#N/A,FALSE,"T_2 GRAPHS";#N/A,#N/A,FALSE,"COMB_GRAPHS"}</definedName>
    <definedName name="srtjsrtjsrtjs" localSheetId="16" hidden="1">{#N/A,#N/A,FALSE,"ACQ_GRAPHS";#N/A,#N/A,FALSE,"T_1 GRAPHS";#N/A,#N/A,FALSE,"T_2 GRAPHS";#N/A,#N/A,FALSE,"COMB_GRAPHS"}</definedName>
    <definedName name="srtjsrtjsrtjs" localSheetId="17" hidden="1">{#N/A,#N/A,FALSE,"ACQ_GRAPHS";#N/A,#N/A,FALSE,"T_1 GRAPHS";#N/A,#N/A,FALSE,"T_2 GRAPHS";#N/A,#N/A,FALSE,"COMB_GRAPHS"}</definedName>
    <definedName name="srtjsrtjsrtjs" localSheetId="18" hidden="1">{#N/A,#N/A,FALSE,"ACQ_GRAPHS";#N/A,#N/A,FALSE,"T_1 GRAPHS";#N/A,#N/A,FALSE,"T_2 GRAPHS";#N/A,#N/A,FALSE,"COMB_GRAPHS"}</definedName>
    <definedName name="srtjsrtjsrtjs" localSheetId="19" hidden="1">{#N/A,#N/A,FALSE,"ACQ_GRAPHS";#N/A,#N/A,FALSE,"T_1 GRAPHS";#N/A,#N/A,FALSE,"T_2 GRAPHS";#N/A,#N/A,FALSE,"COMB_GRAPHS"}</definedName>
    <definedName name="srtjsrtjsrtjs" localSheetId="20" hidden="1">{#N/A,#N/A,FALSE,"ACQ_GRAPHS";#N/A,#N/A,FALSE,"T_1 GRAPHS";#N/A,#N/A,FALSE,"T_2 GRAPHS";#N/A,#N/A,FALSE,"COMB_GRAPHS"}</definedName>
    <definedName name="srtjsrtjsrtjs" localSheetId="21" hidden="1">{#N/A,#N/A,FALSE,"ACQ_GRAPHS";#N/A,#N/A,FALSE,"T_1 GRAPHS";#N/A,#N/A,FALSE,"T_2 GRAPHS";#N/A,#N/A,FALSE,"COMB_GRAPHS"}</definedName>
    <definedName name="srtjsrtjsrtjs" localSheetId="23" hidden="1">{#N/A,#N/A,FALSE,"ACQ_GRAPHS";#N/A,#N/A,FALSE,"T_1 GRAPHS";#N/A,#N/A,FALSE,"T_2 GRAPHS";#N/A,#N/A,FALSE,"COMB_GRAPHS"}</definedName>
    <definedName name="srtjsrtjsrtjs" localSheetId="5" hidden="1">{#N/A,#N/A,FALSE,"ACQ_GRAPHS";#N/A,#N/A,FALSE,"T_1 GRAPHS";#N/A,#N/A,FALSE,"T_2 GRAPHS";#N/A,#N/A,FALSE,"COMB_GRAPHS"}</definedName>
    <definedName name="srtjsrtjsrtjs" localSheetId="6" hidden="1">{#N/A,#N/A,FALSE,"ACQ_GRAPHS";#N/A,#N/A,FALSE,"T_1 GRAPHS";#N/A,#N/A,FALSE,"T_2 GRAPHS";#N/A,#N/A,FALSE,"COMB_GRAPHS"}</definedName>
    <definedName name="srtjsrtjsrtjs" localSheetId="7" hidden="1">{#N/A,#N/A,FALSE,"ACQ_GRAPHS";#N/A,#N/A,FALSE,"T_1 GRAPHS";#N/A,#N/A,FALSE,"T_2 GRAPHS";#N/A,#N/A,FALSE,"COMB_GRAPHS"}</definedName>
    <definedName name="srtjsrtjsrtjs" localSheetId="12" hidden="1">{#N/A,#N/A,FALSE,"ACQ_GRAPHS";#N/A,#N/A,FALSE,"T_1 GRAPHS";#N/A,#N/A,FALSE,"T_2 GRAPHS";#N/A,#N/A,FALSE,"COMB_GRAPHS"}</definedName>
    <definedName name="srtjsrtjsrtjs" localSheetId="13" hidden="1">{#N/A,#N/A,FALSE,"ACQ_GRAPHS";#N/A,#N/A,FALSE,"T_1 GRAPHS";#N/A,#N/A,FALSE,"T_2 GRAPHS";#N/A,#N/A,FALSE,"COMB_GRAPHS"}</definedName>
    <definedName name="srtjsrtjsrtjs" localSheetId="14" hidden="1">{#N/A,#N/A,FALSE,"ACQ_GRAPHS";#N/A,#N/A,FALSE,"T_1 GRAPHS";#N/A,#N/A,FALSE,"T_2 GRAPHS";#N/A,#N/A,FALSE,"COMB_GRAPHS"}</definedName>
    <definedName name="srtjsrtjsrtjs" localSheetId="10" hidden="1">{#N/A,#N/A,FALSE,"ACQ_GRAPHS";#N/A,#N/A,FALSE,"T_1 GRAPHS";#N/A,#N/A,FALSE,"T_2 GRAPHS";#N/A,#N/A,FALSE,"COMB_GRAPHS"}</definedName>
    <definedName name="srtjsrtjsrtjs" localSheetId="11" hidden="1">{#N/A,#N/A,FALSE,"ACQ_GRAPHS";#N/A,#N/A,FALSE,"T_1 GRAPHS";#N/A,#N/A,FALSE,"T_2 GRAPHS";#N/A,#N/A,FALSE,"COMB_GRAPHS"}</definedName>
    <definedName name="srtjsrtjsrtjs" localSheetId="24" hidden="1">{#N/A,#N/A,FALSE,"ACQ_GRAPHS";#N/A,#N/A,FALSE,"T_1 GRAPHS";#N/A,#N/A,FALSE,"T_2 GRAPHS";#N/A,#N/A,FALSE,"COMB_GRAPHS"}</definedName>
    <definedName name="srtjsrtjsrtjs" localSheetId="25" hidden="1">{#N/A,#N/A,FALSE,"ACQ_GRAPHS";#N/A,#N/A,FALSE,"T_1 GRAPHS";#N/A,#N/A,FALSE,"T_2 GRAPHS";#N/A,#N/A,FALSE,"COMB_GRAPHS"}</definedName>
    <definedName name="srtjsrtjsrtjs" localSheetId="26" hidden="1">{#N/A,#N/A,FALSE,"ACQ_GRAPHS";#N/A,#N/A,FALSE,"T_1 GRAPHS";#N/A,#N/A,FALSE,"T_2 GRAPHS";#N/A,#N/A,FALSE,"COMB_GRAPHS"}</definedName>
    <definedName name="srtjsrtjsrtjs" localSheetId="8" hidden="1">{#N/A,#N/A,FALSE,"ACQ_GRAPHS";#N/A,#N/A,FALSE,"T_1 GRAPHS";#N/A,#N/A,FALSE,"T_2 GRAPHS";#N/A,#N/A,FALSE,"COMB_GRAPHS"}</definedName>
    <definedName name="srtjsrtjsrtjs" localSheetId="9" hidden="1">{#N/A,#N/A,FALSE,"ACQ_GRAPHS";#N/A,#N/A,FALSE,"T_1 GRAPHS";#N/A,#N/A,FALSE,"T_2 GRAPHS";#N/A,#N/A,FALSE,"COMB_GRAPHS"}</definedName>
    <definedName name="srtjsrtjsrtjs" localSheetId="0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dColWidth" hidden="1">9</definedName>
    <definedName name="sthkshkshk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2" hidden="1">{#N/A,#N/A,FALSE,"Valuation Assumptions";#N/A,#N/A,FALSE,"Summary";#N/A,#N/A,FALSE,"DCF";#N/A,#N/A,FALSE,"Valuation";#N/A,#N/A,FALSE,"WACC";#N/A,#N/A,FALSE,"UBVH";#N/A,#N/A,FALSE,"Free Cash Flow"}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localSheetId="4" hidden="1">{#N/A,#N/A,FALSE,"Valuation Assumptions";#N/A,#N/A,FALSE,"Summary";#N/A,#N/A,FALSE,"DCF";#N/A,#N/A,FALSE,"Valuation";#N/A,#N/A,FALSE,"WACC";#N/A,#N/A,FALSE,"UBVH";#N/A,#N/A,FALSE,"Free Cash Flow"}</definedName>
    <definedName name="stksthkstyk" localSheetId="15" hidden="1">{#N/A,#N/A,FALSE,"Valuation Assumptions";#N/A,#N/A,FALSE,"Summary";#N/A,#N/A,FALSE,"DCF";#N/A,#N/A,FALSE,"Valuation";#N/A,#N/A,FALSE,"WACC";#N/A,#N/A,FALSE,"UBVH";#N/A,#N/A,FALSE,"Free Cash Flow"}</definedName>
    <definedName name="stksthkstyk" localSheetId="16" hidden="1">{#N/A,#N/A,FALSE,"Valuation Assumptions";#N/A,#N/A,FALSE,"Summary";#N/A,#N/A,FALSE,"DCF";#N/A,#N/A,FALSE,"Valuation";#N/A,#N/A,FALSE,"WACC";#N/A,#N/A,FALSE,"UBVH";#N/A,#N/A,FALSE,"Free Cash Flow"}</definedName>
    <definedName name="stksthkstyk" localSheetId="17" hidden="1">{#N/A,#N/A,FALSE,"Valuation Assumptions";#N/A,#N/A,FALSE,"Summary";#N/A,#N/A,FALSE,"DCF";#N/A,#N/A,FALSE,"Valuation";#N/A,#N/A,FALSE,"WACC";#N/A,#N/A,FALSE,"UBVH";#N/A,#N/A,FALSE,"Free Cash Flow"}</definedName>
    <definedName name="stksthkstyk" localSheetId="18" hidden="1">{#N/A,#N/A,FALSE,"Valuation Assumptions";#N/A,#N/A,FALSE,"Summary";#N/A,#N/A,FALSE,"DCF";#N/A,#N/A,FALSE,"Valuation";#N/A,#N/A,FALSE,"WACC";#N/A,#N/A,FALSE,"UBVH";#N/A,#N/A,FALSE,"Free Cash Flow"}</definedName>
    <definedName name="stksthkstyk" localSheetId="19" hidden="1">{#N/A,#N/A,FALSE,"Valuation Assumptions";#N/A,#N/A,FALSE,"Summary";#N/A,#N/A,FALSE,"DCF";#N/A,#N/A,FALSE,"Valuation";#N/A,#N/A,FALSE,"WACC";#N/A,#N/A,FALSE,"UBVH";#N/A,#N/A,FALSE,"Free Cash Flow"}</definedName>
    <definedName name="stksthkstyk" localSheetId="20" hidden="1">{#N/A,#N/A,FALSE,"Valuation Assumptions";#N/A,#N/A,FALSE,"Summary";#N/A,#N/A,FALSE,"DCF";#N/A,#N/A,FALSE,"Valuation";#N/A,#N/A,FALSE,"WACC";#N/A,#N/A,FALSE,"UBVH";#N/A,#N/A,FALSE,"Free Cash Flow"}</definedName>
    <definedName name="stksthkstyk" localSheetId="21" hidden="1">{#N/A,#N/A,FALSE,"Valuation Assumptions";#N/A,#N/A,FALSE,"Summary";#N/A,#N/A,FALSE,"DCF";#N/A,#N/A,FALSE,"Valuation";#N/A,#N/A,FALSE,"WACC";#N/A,#N/A,FALSE,"UBVH";#N/A,#N/A,FALSE,"Free Cash Flow"}</definedName>
    <definedName name="stksthkstyk" localSheetId="23" hidden="1">{#N/A,#N/A,FALSE,"Valuation Assumptions";#N/A,#N/A,FALSE,"Summary";#N/A,#N/A,FALSE,"DCF";#N/A,#N/A,FALSE,"Valuation";#N/A,#N/A,FALSE,"WACC";#N/A,#N/A,FALSE,"UBVH";#N/A,#N/A,FALSE,"Free Cash Flow"}</definedName>
    <definedName name="stksthkstyk" localSheetId="5" hidden="1">{#N/A,#N/A,FALSE,"Valuation Assumptions";#N/A,#N/A,FALSE,"Summary";#N/A,#N/A,FALSE,"DCF";#N/A,#N/A,FALSE,"Valuation";#N/A,#N/A,FALSE,"WACC";#N/A,#N/A,FALSE,"UBVH";#N/A,#N/A,FALSE,"Free Cash Flow"}</definedName>
    <definedName name="stksthkstyk" localSheetId="6" hidden="1">{#N/A,#N/A,FALSE,"Valuation Assumptions";#N/A,#N/A,FALSE,"Summary";#N/A,#N/A,FALSE,"DCF";#N/A,#N/A,FALSE,"Valuation";#N/A,#N/A,FALSE,"WACC";#N/A,#N/A,FALSE,"UBVH";#N/A,#N/A,FALSE,"Free Cash Flow"}</definedName>
    <definedName name="stksthkstyk" localSheetId="7" hidden="1">{#N/A,#N/A,FALSE,"Valuation Assumptions";#N/A,#N/A,FALSE,"Summary";#N/A,#N/A,FALSE,"DCF";#N/A,#N/A,FALSE,"Valuation";#N/A,#N/A,FALSE,"WACC";#N/A,#N/A,FALSE,"UBVH";#N/A,#N/A,FALSE,"Free Cash Flow"}</definedName>
    <definedName name="stksthkstyk" localSheetId="12" hidden="1">{#N/A,#N/A,FALSE,"Valuation Assumptions";#N/A,#N/A,FALSE,"Summary";#N/A,#N/A,FALSE,"DCF";#N/A,#N/A,FALSE,"Valuation";#N/A,#N/A,FALSE,"WACC";#N/A,#N/A,FALSE,"UBVH";#N/A,#N/A,FALSE,"Free Cash Flow"}</definedName>
    <definedName name="stksthkstyk" localSheetId="13" hidden="1">{#N/A,#N/A,FALSE,"Valuation Assumptions";#N/A,#N/A,FALSE,"Summary";#N/A,#N/A,FALSE,"DCF";#N/A,#N/A,FALSE,"Valuation";#N/A,#N/A,FALSE,"WACC";#N/A,#N/A,FALSE,"UBVH";#N/A,#N/A,FALSE,"Free Cash Flow"}</definedName>
    <definedName name="stksthkstyk" localSheetId="14" hidden="1">{#N/A,#N/A,FALSE,"Valuation Assumptions";#N/A,#N/A,FALSE,"Summary";#N/A,#N/A,FALSE,"DCF";#N/A,#N/A,FALSE,"Valuation";#N/A,#N/A,FALSE,"WACC";#N/A,#N/A,FALSE,"UBVH";#N/A,#N/A,FALSE,"Free Cash Flow"}</definedName>
    <definedName name="stksthkstyk" localSheetId="10" hidden="1">{#N/A,#N/A,FALSE,"Valuation Assumptions";#N/A,#N/A,FALSE,"Summary";#N/A,#N/A,FALSE,"DCF";#N/A,#N/A,FALSE,"Valuation";#N/A,#N/A,FALSE,"WACC";#N/A,#N/A,FALSE,"UBVH";#N/A,#N/A,FALSE,"Free Cash Flow"}</definedName>
    <definedName name="stksthkstyk" localSheetId="11" hidden="1">{#N/A,#N/A,FALSE,"Valuation Assumptions";#N/A,#N/A,FALSE,"Summary";#N/A,#N/A,FALSE,"DCF";#N/A,#N/A,FALSE,"Valuation";#N/A,#N/A,FALSE,"WACC";#N/A,#N/A,FALSE,"UBVH";#N/A,#N/A,FALSE,"Free Cash Flow"}</definedName>
    <definedName name="stksthkstyk" localSheetId="24" hidden="1">{#N/A,#N/A,FALSE,"Valuation Assumptions";#N/A,#N/A,FALSE,"Summary";#N/A,#N/A,FALSE,"DCF";#N/A,#N/A,FALSE,"Valuation";#N/A,#N/A,FALSE,"WACC";#N/A,#N/A,FALSE,"UBVH";#N/A,#N/A,FALSE,"Free Cash Flow"}</definedName>
    <definedName name="stksthkstyk" localSheetId="25" hidden="1">{#N/A,#N/A,FALSE,"Valuation Assumptions";#N/A,#N/A,FALSE,"Summary";#N/A,#N/A,FALSE,"DCF";#N/A,#N/A,FALSE,"Valuation";#N/A,#N/A,FALSE,"WACC";#N/A,#N/A,FALSE,"UBVH";#N/A,#N/A,FALSE,"Free Cash Flow"}</definedName>
    <definedName name="stksthkstyk" localSheetId="26" hidden="1">{#N/A,#N/A,FALSE,"Valuation Assumptions";#N/A,#N/A,FALSE,"Summary";#N/A,#N/A,FALSE,"DCF";#N/A,#N/A,FALSE,"Valuation";#N/A,#N/A,FALSE,"WACC";#N/A,#N/A,FALSE,"UBVH";#N/A,#N/A,FALSE,"Free Cash Flow"}</definedName>
    <definedName name="stksthkstyk" localSheetId="8" hidden="1">{#N/A,#N/A,FALSE,"Valuation Assumptions";#N/A,#N/A,FALSE,"Summary";#N/A,#N/A,FALSE,"DCF";#N/A,#N/A,FALSE,"Valuation";#N/A,#N/A,FALSE,"WACC";#N/A,#N/A,FALSE,"UBVH";#N/A,#N/A,FALSE,"Free Cash Flow"}</definedName>
    <definedName name="stksthkstyk" localSheetId="9" hidden="1">{#N/A,#N/A,FALSE,"Valuation Assumptions";#N/A,#N/A,FALSE,"Summary";#N/A,#N/A,FALSE,"DCF";#N/A,#N/A,FALSE,"Valuation";#N/A,#N/A,FALSE,"WACC";#N/A,#N/A,FALSE,"UBVH";#N/A,#N/A,FALSE,"Free Cash Flow"}</definedName>
    <definedName name="stksthkstyk" localSheetId="0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2" hidden="1">{"vi1",#N/A,FALSE,"Financial Statements";"vi2",#N/A,FALSE,"Financial Statements";#N/A,#N/A,FALSE,"DCF"}</definedName>
    <definedName name="swetareawg" localSheetId="3" hidden="1">{"vi1",#N/A,FALSE,"Financial Statements";"vi2",#N/A,FALSE,"Financial Statements";#N/A,#N/A,FALSE,"DCF"}</definedName>
    <definedName name="swetareawg" localSheetId="4" hidden="1">{"vi1",#N/A,FALSE,"Financial Statements";"vi2",#N/A,FALSE,"Financial Statements";#N/A,#N/A,FALSE,"DCF"}</definedName>
    <definedName name="swetareawg" localSheetId="15" hidden="1">{"vi1",#N/A,FALSE,"Financial Statements";"vi2",#N/A,FALSE,"Financial Statements";#N/A,#N/A,FALSE,"DCF"}</definedName>
    <definedName name="swetareawg" localSheetId="16" hidden="1">{"vi1",#N/A,FALSE,"Financial Statements";"vi2",#N/A,FALSE,"Financial Statements";#N/A,#N/A,FALSE,"DCF"}</definedName>
    <definedName name="swetareawg" localSheetId="17" hidden="1">{"vi1",#N/A,FALSE,"Financial Statements";"vi2",#N/A,FALSE,"Financial Statements";#N/A,#N/A,FALSE,"DCF"}</definedName>
    <definedName name="swetareawg" localSheetId="18" hidden="1">{"vi1",#N/A,FALSE,"Financial Statements";"vi2",#N/A,FALSE,"Financial Statements";#N/A,#N/A,FALSE,"DCF"}</definedName>
    <definedName name="swetareawg" localSheetId="19" hidden="1">{"vi1",#N/A,FALSE,"Financial Statements";"vi2",#N/A,FALSE,"Financial Statements";#N/A,#N/A,FALSE,"DCF"}</definedName>
    <definedName name="swetareawg" localSheetId="20" hidden="1">{"vi1",#N/A,FALSE,"Financial Statements";"vi2",#N/A,FALSE,"Financial Statements";#N/A,#N/A,FALSE,"DCF"}</definedName>
    <definedName name="swetareawg" localSheetId="21" hidden="1">{"vi1",#N/A,FALSE,"Financial Statements";"vi2",#N/A,FALSE,"Financial Statements";#N/A,#N/A,FALSE,"DCF"}</definedName>
    <definedName name="swetareawg" localSheetId="23" hidden="1">{"vi1",#N/A,FALSE,"Financial Statements";"vi2",#N/A,FALSE,"Financial Statements";#N/A,#N/A,FALSE,"DCF"}</definedName>
    <definedName name="swetareawg" localSheetId="5" hidden="1">{"vi1",#N/A,FALSE,"Financial Statements";"vi2",#N/A,FALSE,"Financial Statements";#N/A,#N/A,FALSE,"DCF"}</definedName>
    <definedName name="swetareawg" localSheetId="6" hidden="1">{"vi1",#N/A,FALSE,"Financial Statements";"vi2",#N/A,FALSE,"Financial Statements";#N/A,#N/A,FALSE,"DCF"}</definedName>
    <definedName name="swetareawg" localSheetId="7" hidden="1">{"vi1",#N/A,FALSE,"Financial Statements";"vi2",#N/A,FALSE,"Financial Statements";#N/A,#N/A,FALSE,"DCF"}</definedName>
    <definedName name="swetareawg" localSheetId="12" hidden="1">{"vi1",#N/A,FALSE,"Financial Statements";"vi2",#N/A,FALSE,"Financial Statements";#N/A,#N/A,FALSE,"DCF"}</definedName>
    <definedName name="swetareawg" localSheetId="13" hidden="1">{"vi1",#N/A,FALSE,"Financial Statements";"vi2",#N/A,FALSE,"Financial Statements";#N/A,#N/A,FALSE,"DCF"}</definedName>
    <definedName name="swetareawg" localSheetId="14" hidden="1">{"vi1",#N/A,FALSE,"Financial Statements";"vi2",#N/A,FALSE,"Financial Statements";#N/A,#N/A,FALSE,"DCF"}</definedName>
    <definedName name="swetareawg" localSheetId="10" hidden="1">{"vi1",#N/A,FALSE,"Financial Statements";"vi2",#N/A,FALSE,"Financial Statements";#N/A,#N/A,FALSE,"DCF"}</definedName>
    <definedName name="swetareawg" localSheetId="11" hidden="1">{"vi1",#N/A,FALSE,"Financial Statements";"vi2",#N/A,FALSE,"Financial Statements";#N/A,#N/A,FALSE,"DCF"}</definedName>
    <definedName name="swetareawg" localSheetId="24" hidden="1">{"vi1",#N/A,FALSE,"Financial Statements";"vi2",#N/A,FALSE,"Financial Statements";#N/A,#N/A,FALSE,"DCF"}</definedName>
    <definedName name="swetareawg" localSheetId="25" hidden="1">{"vi1",#N/A,FALSE,"Financial Statements";"vi2",#N/A,FALSE,"Financial Statements";#N/A,#N/A,FALSE,"DCF"}</definedName>
    <definedName name="swetareawg" localSheetId="26" hidden="1">{"vi1",#N/A,FALSE,"Financial Statements";"vi2",#N/A,FALSE,"Financial Statements";#N/A,#N/A,FALSE,"DCF"}</definedName>
    <definedName name="swetareawg" localSheetId="8" hidden="1">{"vi1",#N/A,FALSE,"Financial Statements";"vi2",#N/A,FALSE,"Financial Statements";#N/A,#N/A,FALSE,"DCF"}</definedName>
    <definedName name="swetareawg" localSheetId="9" hidden="1">{"vi1",#N/A,FALSE,"Financial Statements";"vi2",#N/A,FALSE,"Financial Statements";#N/A,#N/A,FALSE,"DCF"}</definedName>
    <definedName name="swetareawg" localSheetId="0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2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localSheetId="4" hidden="1">{"vi1",#N/A,FALSE,"Financial Statements";"vi2",#N/A,FALSE,"Financial Statements";#N/A,#N/A,FALSE,"DCF"}</definedName>
    <definedName name="swsrehsrtusrt" localSheetId="15" hidden="1">{"vi1",#N/A,FALSE,"Financial Statements";"vi2",#N/A,FALSE,"Financial Statements";#N/A,#N/A,FALSE,"DCF"}</definedName>
    <definedName name="swsrehsrtusrt" localSheetId="16" hidden="1">{"vi1",#N/A,FALSE,"Financial Statements";"vi2",#N/A,FALSE,"Financial Statements";#N/A,#N/A,FALSE,"DCF"}</definedName>
    <definedName name="swsrehsrtusrt" localSheetId="17" hidden="1">{"vi1",#N/A,FALSE,"Financial Statements";"vi2",#N/A,FALSE,"Financial Statements";#N/A,#N/A,FALSE,"DCF"}</definedName>
    <definedName name="swsrehsrtusrt" localSheetId="18" hidden="1">{"vi1",#N/A,FALSE,"Financial Statements";"vi2",#N/A,FALSE,"Financial Statements";#N/A,#N/A,FALSE,"DCF"}</definedName>
    <definedName name="swsrehsrtusrt" localSheetId="19" hidden="1">{"vi1",#N/A,FALSE,"Financial Statements";"vi2",#N/A,FALSE,"Financial Statements";#N/A,#N/A,FALSE,"DCF"}</definedName>
    <definedName name="swsrehsrtusrt" localSheetId="20" hidden="1">{"vi1",#N/A,FALSE,"Financial Statements";"vi2",#N/A,FALSE,"Financial Statements";#N/A,#N/A,FALSE,"DCF"}</definedName>
    <definedName name="swsrehsrtusrt" localSheetId="21" hidden="1">{"vi1",#N/A,FALSE,"Financial Statements";"vi2",#N/A,FALSE,"Financial Statements";#N/A,#N/A,FALSE,"DCF"}</definedName>
    <definedName name="swsrehsrtusrt" localSheetId="23" hidden="1">{"vi1",#N/A,FALSE,"Financial Statements";"vi2",#N/A,FALSE,"Financial Statements";#N/A,#N/A,FALSE,"DCF"}</definedName>
    <definedName name="swsrehsrtusrt" localSheetId="5" hidden="1">{"vi1",#N/A,FALSE,"Financial Statements";"vi2",#N/A,FALSE,"Financial Statements";#N/A,#N/A,FALSE,"DCF"}</definedName>
    <definedName name="swsrehsrtusrt" localSheetId="6" hidden="1">{"vi1",#N/A,FALSE,"Financial Statements";"vi2",#N/A,FALSE,"Financial Statements";#N/A,#N/A,FALSE,"DCF"}</definedName>
    <definedName name="swsrehsrtusrt" localSheetId="7" hidden="1">{"vi1",#N/A,FALSE,"Financial Statements";"vi2",#N/A,FALSE,"Financial Statements";#N/A,#N/A,FALSE,"DCF"}</definedName>
    <definedName name="swsrehsrtusrt" localSheetId="12" hidden="1">{"vi1",#N/A,FALSE,"Financial Statements";"vi2",#N/A,FALSE,"Financial Statements";#N/A,#N/A,FALSE,"DCF"}</definedName>
    <definedName name="swsrehsrtusrt" localSheetId="13" hidden="1">{"vi1",#N/A,FALSE,"Financial Statements";"vi2",#N/A,FALSE,"Financial Statements";#N/A,#N/A,FALSE,"DCF"}</definedName>
    <definedName name="swsrehsrtusrt" localSheetId="14" hidden="1">{"vi1",#N/A,FALSE,"Financial Statements";"vi2",#N/A,FALSE,"Financial Statements";#N/A,#N/A,FALSE,"DCF"}</definedName>
    <definedName name="swsrehsrtusrt" localSheetId="10" hidden="1">{"vi1",#N/A,FALSE,"Financial Statements";"vi2",#N/A,FALSE,"Financial Statements";#N/A,#N/A,FALSE,"DCF"}</definedName>
    <definedName name="swsrehsrtusrt" localSheetId="11" hidden="1">{"vi1",#N/A,FALSE,"Financial Statements";"vi2",#N/A,FALSE,"Financial Statements";#N/A,#N/A,FALSE,"DCF"}</definedName>
    <definedName name="swsrehsrtusrt" localSheetId="24" hidden="1">{"vi1",#N/A,FALSE,"Financial Statements";"vi2",#N/A,FALSE,"Financial Statements";#N/A,#N/A,FALSE,"DCF"}</definedName>
    <definedName name="swsrehsrtusrt" localSheetId="25" hidden="1">{"vi1",#N/A,FALSE,"Financial Statements";"vi2",#N/A,FALSE,"Financial Statements";#N/A,#N/A,FALSE,"DCF"}</definedName>
    <definedName name="swsrehsrtusrt" localSheetId="26" hidden="1">{"vi1",#N/A,FALSE,"Financial Statements";"vi2",#N/A,FALSE,"Financial Statements";#N/A,#N/A,FALSE,"DCF"}</definedName>
    <definedName name="swsrehsrtusrt" localSheetId="8" hidden="1">{"vi1",#N/A,FALSE,"Financial Statements";"vi2",#N/A,FALSE,"Financial Statements";#N/A,#N/A,FALSE,"DCF"}</definedName>
    <definedName name="swsrehsrtusrt" localSheetId="9" hidden="1">{"vi1",#N/A,FALSE,"Financial Statements";"vi2",#N/A,FALSE,"Financial Statements";#N/A,#N/A,FALSE,"DCF"}</definedName>
    <definedName name="swsrehsrtusrt" localSheetId="0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wvu.inputs._.raw._.data." localSheetId="3" hidden="1">#REF!</definedName>
    <definedName name="Swvu.inputs._.raw._.data." localSheetId="4" hidden="1">#REF!</definedName>
    <definedName name="Swvu.inputs._.raw._.data." localSheetId="19" hidden="1">#REF!</definedName>
    <definedName name="Swvu.inputs._.raw._.data." localSheetId="23" hidden="1">#REF!</definedName>
    <definedName name="Swvu.inputs._.raw._.data." localSheetId="5" hidden="1">#REF!</definedName>
    <definedName name="Swvu.inputs._.raw._.data." localSheetId="13" hidden="1">#REF!</definedName>
    <definedName name="Swvu.inputs._.raw._.data." localSheetId="14" hidden="1">#REF!</definedName>
    <definedName name="Swvu.inputs._.raw._.data." localSheetId="11" hidden="1">#REF!</definedName>
    <definedName name="Swvu.inputs._.raw._.data." localSheetId="8" hidden="1">#REF!</definedName>
    <definedName name="Swvu.inputs._.raw._.data." localSheetId="9" hidden="1">#REF!</definedName>
    <definedName name="Swvu.inputs._.raw._.data." localSheetId="0" hidden="1">#REF!</definedName>
    <definedName name="Swvu.inputs._.raw._.data." hidden="1">#REF!</definedName>
    <definedName name="Swvu.summary1." localSheetId="3" hidden="1">#REF!</definedName>
    <definedName name="Swvu.summary1." localSheetId="4" hidden="1">#REF!</definedName>
    <definedName name="Swvu.summary1." localSheetId="19" hidden="1">#REF!</definedName>
    <definedName name="Swvu.summary1." localSheetId="23" hidden="1">#REF!</definedName>
    <definedName name="Swvu.summary1." localSheetId="5" hidden="1">#REF!</definedName>
    <definedName name="Swvu.summary1." localSheetId="13" hidden="1">#REF!</definedName>
    <definedName name="Swvu.summary1." localSheetId="14" hidden="1">#REF!</definedName>
    <definedName name="Swvu.summary1." localSheetId="11" hidden="1">#REF!</definedName>
    <definedName name="Swvu.summary1." localSheetId="8" hidden="1">#REF!</definedName>
    <definedName name="Swvu.summary1." localSheetId="9" hidden="1">#REF!</definedName>
    <definedName name="Swvu.summary1." localSheetId="0" hidden="1">#REF!</definedName>
    <definedName name="Swvu.summary1." hidden="1">#REF!</definedName>
    <definedName name="Swvu.summary2." localSheetId="3" hidden="1">#REF!</definedName>
    <definedName name="Swvu.summary2." localSheetId="4" hidden="1">#REF!</definedName>
    <definedName name="Swvu.summary2." localSheetId="19" hidden="1">#REF!</definedName>
    <definedName name="Swvu.summary2." localSheetId="23" hidden="1">#REF!</definedName>
    <definedName name="Swvu.summary2." localSheetId="5" hidden="1">#REF!</definedName>
    <definedName name="Swvu.summary2." localSheetId="13" hidden="1">#REF!</definedName>
    <definedName name="Swvu.summary2." localSheetId="14" hidden="1">#REF!</definedName>
    <definedName name="Swvu.summary2." localSheetId="11" hidden="1">#REF!</definedName>
    <definedName name="Swvu.summary2." localSheetId="8" hidden="1">#REF!</definedName>
    <definedName name="Swvu.summary2." localSheetId="9" hidden="1">#REF!</definedName>
    <definedName name="Swvu.summary2." localSheetId="0" hidden="1">#REF!</definedName>
    <definedName name="Swvu.summary2." hidden="1">#REF!</definedName>
    <definedName name="Swvu.summary3." localSheetId="3" hidden="1">#REF!</definedName>
    <definedName name="Swvu.summary3." localSheetId="4" hidden="1">#REF!</definedName>
    <definedName name="Swvu.summary3." localSheetId="23" hidden="1">#REF!</definedName>
    <definedName name="Swvu.summary3." localSheetId="5" hidden="1">#REF!</definedName>
    <definedName name="Swvu.summary3." localSheetId="13" hidden="1">#REF!</definedName>
    <definedName name="Swvu.summary3." localSheetId="14" hidden="1">#REF!</definedName>
    <definedName name="Swvu.summary3." localSheetId="11" hidden="1">#REF!</definedName>
    <definedName name="Swvu.summary3." localSheetId="9" hidden="1">#REF!</definedName>
    <definedName name="Swvu.summary3." hidden="1">#REF!</definedName>
    <definedName name="tab">[6]R1!#REF!</definedName>
    <definedName name="TablesType" hidden="1">"Q_"</definedName>
    <definedName name="TANT">#REF!</definedName>
    <definedName name="Tariff_B" localSheetId="2" hidden="1">{"Valuation",#N/A,TRUE,"Valuation Summary";"Financial Statements",#N/A,TRUE,"Results";"Results",#N/A,TRUE,"Results";"Ratios",#N/A,TRUE,"Results";"P2 Summary",#N/A,TRUE,"Results"}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localSheetId="4" hidden="1">{"Valuation",#N/A,TRUE,"Valuation Summary";"Financial Statements",#N/A,TRUE,"Results";"Results",#N/A,TRUE,"Results";"Ratios",#N/A,TRUE,"Results";"P2 Summary",#N/A,TRUE,"Results"}</definedName>
    <definedName name="Tariff_B" localSheetId="15" hidden="1">{"Valuation",#N/A,TRUE,"Valuation Summary";"Financial Statements",#N/A,TRUE,"Results";"Results",#N/A,TRUE,"Results";"Ratios",#N/A,TRUE,"Results";"P2 Summary",#N/A,TRUE,"Results"}</definedName>
    <definedName name="Tariff_B" localSheetId="16" hidden="1">{"Valuation",#N/A,TRUE,"Valuation Summary";"Financial Statements",#N/A,TRUE,"Results";"Results",#N/A,TRUE,"Results";"Ratios",#N/A,TRUE,"Results";"P2 Summary",#N/A,TRUE,"Results"}</definedName>
    <definedName name="Tariff_B" localSheetId="17" hidden="1">{"Valuation",#N/A,TRUE,"Valuation Summary";"Financial Statements",#N/A,TRUE,"Results";"Results",#N/A,TRUE,"Results";"Ratios",#N/A,TRUE,"Results";"P2 Summary",#N/A,TRUE,"Results"}</definedName>
    <definedName name="Tariff_B" localSheetId="18" hidden="1">{"Valuation",#N/A,TRUE,"Valuation Summary";"Financial Statements",#N/A,TRUE,"Results";"Results",#N/A,TRUE,"Results";"Ratios",#N/A,TRUE,"Results";"P2 Summary",#N/A,TRUE,"Results"}</definedName>
    <definedName name="Tariff_B" localSheetId="19" hidden="1">{"Valuation",#N/A,TRUE,"Valuation Summary";"Financial Statements",#N/A,TRUE,"Results";"Results",#N/A,TRUE,"Results";"Ratios",#N/A,TRUE,"Results";"P2 Summary",#N/A,TRUE,"Results"}</definedName>
    <definedName name="Tariff_B" localSheetId="20" hidden="1">{"Valuation",#N/A,TRUE,"Valuation Summary";"Financial Statements",#N/A,TRUE,"Results";"Results",#N/A,TRUE,"Results";"Ratios",#N/A,TRUE,"Results";"P2 Summary",#N/A,TRUE,"Results"}</definedName>
    <definedName name="Tariff_B" localSheetId="21" hidden="1">{"Valuation",#N/A,TRUE,"Valuation Summary";"Financial Statements",#N/A,TRUE,"Results";"Results",#N/A,TRUE,"Results";"Ratios",#N/A,TRUE,"Results";"P2 Summary",#N/A,TRUE,"Results"}</definedName>
    <definedName name="Tariff_B" localSheetId="23" hidden="1">{"Valuation",#N/A,TRUE,"Valuation Summary";"Financial Statements",#N/A,TRUE,"Results";"Results",#N/A,TRUE,"Results";"Ratios",#N/A,TRUE,"Results";"P2 Summary",#N/A,TRUE,"Results"}</definedName>
    <definedName name="Tariff_B" localSheetId="5" hidden="1">{"Valuation",#N/A,TRUE,"Valuation Summary";"Financial Statements",#N/A,TRUE,"Results";"Results",#N/A,TRUE,"Results";"Ratios",#N/A,TRUE,"Results";"P2 Summary",#N/A,TRUE,"Results"}</definedName>
    <definedName name="Tariff_B" localSheetId="6" hidden="1">{"Valuation",#N/A,TRUE,"Valuation Summary";"Financial Statements",#N/A,TRUE,"Results";"Results",#N/A,TRUE,"Results";"Ratios",#N/A,TRUE,"Results";"P2 Summary",#N/A,TRUE,"Results"}</definedName>
    <definedName name="Tariff_B" localSheetId="7" hidden="1">{"Valuation",#N/A,TRUE,"Valuation Summary";"Financial Statements",#N/A,TRUE,"Results";"Results",#N/A,TRUE,"Results";"Ratios",#N/A,TRUE,"Results";"P2 Summary",#N/A,TRUE,"Results"}</definedName>
    <definedName name="Tariff_B" localSheetId="12" hidden="1">{"Valuation",#N/A,TRUE,"Valuation Summary";"Financial Statements",#N/A,TRUE,"Results";"Results",#N/A,TRUE,"Results";"Ratios",#N/A,TRUE,"Results";"P2 Summary",#N/A,TRUE,"Results"}</definedName>
    <definedName name="Tariff_B" localSheetId="13" hidden="1">{"Valuation",#N/A,TRUE,"Valuation Summary";"Financial Statements",#N/A,TRUE,"Results";"Results",#N/A,TRUE,"Results";"Ratios",#N/A,TRUE,"Results";"P2 Summary",#N/A,TRUE,"Results"}</definedName>
    <definedName name="Tariff_B" localSheetId="14" hidden="1">{"Valuation",#N/A,TRUE,"Valuation Summary";"Financial Statements",#N/A,TRUE,"Results";"Results",#N/A,TRUE,"Results";"Ratios",#N/A,TRUE,"Results";"P2 Summary",#N/A,TRUE,"Results"}</definedName>
    <definedName name="Tariff_B" localSheetId="10" hidden="1">{"Valuation",#N/A,TRUE,"Valuation Summary";"Financial Statements",#N/A,TRUE,"Results";"Results",#N/A,TRUE,"Results";"Ratios",#N/A,TRUE,"Results";"P2 Summary",#N/A,TRUE,"Results"}</definedName>
    <definedName name="Tariff_B" localSheetId="11" hidden="1">{"Valuation",#N/A,TRUE,"Valuation Summary";"Financial Statements",#N/A,TRUE,"Results";"Results",#N/A,TRUE,"Results";"Ratios",#N/A,TRUE,"Results";"P2 Summary",#N/A,TRUE,"Results"}</definedName>
    <definedName name="Tariff_B" localSheetId="24" hidden="1">{"Valuation",#N/A,TRUE,"Valuation Summary";"Financial Statements",#N/A,TRUE,"Results";"Results",#N/A,TRUE,"Results";"Ratios",#N/A,TRUE,"Results";"P2 Summary",#N/A,TRUE,"Results"}</definedName>
    <definedName name="Tariff_B" localSheetId="25" hidden="1">{"Valuation",#N/A,TRUE,"Valuation Summary";"Financial Statements",#N/A,TRUE,"Results";"Results",#N/A,TRUE,"Results";"Ratios",#N/A,TRUE,"Results";"P2 Summary",#N/A,TRUE,"Results"}</definedName>
    <definedName name="Tariff_B" localSheetId="26" hidden="1">{"Valuation",#N/A,TRUE,"Valuation Summary";"Financial Statements",#N/A,TRUE,"Results";"Results",#N/A,TRUE,"Results";"Ratios",#N/A,TRUE,"Results";"P2 Summary",#N/A,TRUE,"Results"}</definedName>
    <definedName name="Tariff_B" localSheetId="8" hidden="1">{"Valuation",#N/A,TRUE,"Valuation Summary";"Financial Statements",#N/A,TRUE,"Results";"Results",#N/A,TRUE,"Results";"Ratios",#N/A,TRUE,"Results";"P2 Summary",#N/A,TRUE,"Results"}</definedName>
    <definedName name="Tariff_B" localSheetId="9" hidden="1">{"Valuation",#N/A,TRUE,"Valuation Summary";"Financial Statements",#N/A,TRUE,"Results";"Results",#N/A,TRUE,"Results";"Ratios",#N/A,TRUE,"Results";"P2 Summary",#N/A,TRUE,"Results"}</definedName>
    <definedName name="Tariff_B" localSheetId="0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homasEliot" localSheetId="3" hidden="1">{"cap_structure",#N/A,FALSE,"Graph-Mkt Cap";"price",#N/A,FALSE,"Graph-Price";"ebit",#N/A,FALSE,"Graph-EBITDA";"ebitda",#N/A,FALSE,"Graph-EBITDA"}</definedName>
    <definedName name="ThomasEliot" localSheetId="4" hidden="1">{"cap_structure",#N/A,FALSE,"Graph-Mkt Cap";"price",#N/A,FALSE,"Graph-Price";"ebit",#N/A,FALSE,"Graph-EBITDA";"ebitda",#N/A,FALSE,"Graph-EBITDA"}</definedName>
    <definedName name="ThomasEliot" localSheetId="19" hidden="1">{"cap_structure",#N/A,FALSE,"Graph-Mkt Cap";"price",#N/A,FALSE,"Graph-Price";"ebit",#N/A,FALSE,"Graph-EBITDA";"ebitda",#N/A,FALSE,"Graph-EBITDA"}</definedName>
    <definedName name="ThomasEliot" localSheetId="23" hidden="1">{"cap_structure",#N/A,FALSE,"Graph-Mkt Cap";"price",#N/A,FALSE,"Graph-Price";"ebit",#N/A,FALSE,"Graph-EBITDA";"ebitda",#N/A,FALSE,"Graph-EBITDA"}</definedName>
    <definedName name="ThomasEliot" localSheetId="5" hidden="1">{"cap_structure",#N/A,FALSE,"Graph-Mkt Cap";"price",#N/A,FALSE,"Graph-Price";"ebit",#N/A,FALSE,"Graph-EBITDA";"ebitda",#N/A,FALSE,"Graph-EBITDA"}</definedName>
    <definedName name="ThomasEliot" localSheetId="12" hidden="1">{"cap_structure",#N/A,FALSE,"Graph-Mkt Cap";"price",#N/A,FALSE,"Graph-Price";"ebit",#N/A,FALSE,"Graph-EBITDA";"ebitda",#N/A,FALSE,"Graph-EBITDA"}</definedName>
    <definedName name="ThomasEliot" localSheetId="13" hidden="1">{"cap_structure",#N/A,FALSE,"Graph-Mkt Cap";"price",#N/A,FALSE,"Graph-Price";"ebit",#N/A,FALSE,"Graph-EBITDA";"ebitda",#N/A,FALSE,"Graph-EBITDA"}</definedName>
    <definedName name="ThomasEliot" localSheetId="14" hidden="1">{"cap_structure",#N/A,FALSE,"Graph-Mkt Cap";"price",#N/A,FALSE,"Graph-Price";"ebit",#N/A,FALSE,"Graph-EBITDA";"ebitda",#N/A,FALSE,"Graph-EBITDA"}</definedName>
    <definedName name="ThomasEliot" localSheetId="10" hidden="1">{"cap_structure",#N/A,FALSE,"Graph-Mkt Cap";"price",#N/A,FALSE,"Graph-Price";"ebit",#N/A,FALSE,"Graph-EBITDA";"ebitda",#N/A,FALSE,"Graph-EBITDA"}</definedName>
    <definedName name="ThomasEliot" localSheetId="11" hidden="1">{"cap_structure",#N/A,FALSE,"Graph-Mkt Cap";"price",#N/A,FALSE,"Graph-Price";"ebit",#N/A,FALSE,"Graph-EBITDA";"ebitda",#N/A,FALSE,"Graph-EBITDA"}</definedName>
    <definedName name="ThomasEliot" localSheetId="24" hidden="1">{"cap_structure",#N/A,FALSE,"Graph-Mkt Cap";"price",#N/A,FALSE,"Graph-Price";"ebit",#N/A,FALSE,"Graph-EBITDA";"ebitda",#N/A,FALSE,"Graph-EBITDA"}</definedName>
    <definedName name="ThomasEliot" localSheetId="25" hidden="1">{"cap_structure",#N/A,FALSE,"Graph-Mkt Cap";"price",#N/A,FALSE,"Graph-Price";"ebit",#N/A,FALSE,"Graph-EBITDA";"ebitda",#N/A,FALSE,"Graph-EBITDA"}</definedName>
    <definedName name="ThomasEliot" localSheetId="26" hidden="1">{"cap_structure",#N/A,FALSE,"Graph-Mkt Cap";"price",#N/A,FALSE,"Graph-Price";"ebit",#N/A,FALSE,"Graph-EBITDA";"ebitda",#N/A,FALSE,"Graph-EBITDA"}</definedName>
    <definedName name="ThomasEliot" localSheetId="8" hidden="1">{"cap_structure",#N/A,FALSE,"Graph-Mkt Cap";"price",#N/A,FALSE,"Graph-Price";"ebit",#N/A,FALSE,"Graph-EBITDA";"ebitda",#N/A,FALSE,"Graph-EBITDA"}</definedName>
    <definedName name="ThomasEliot" localSheetId="9" hidden="1">{"cap_structure",#N/A,FALSE,"Graph-Mkt Cap";"price",#N/A,FALSE,"Graph-Price";"ebit",#N/A,FALSE,"Graph-EBITDA";"ebitda",#N/A,FALSE,"Graph-EBITDA"}</definedName>
    <definedName name="ThomasEliot" localSheetId="0" hidden="1">{"cap_structure",#N/A,FALSE,"Graph-Mkt Cap";"price",#N/A,FALSE,"Graph-Price";"ebit",#N/A,FALSE,"Graph-EBITDA";"ebitda",#N/A,FALSE,"Graph-EBITDA"}</definedName>
    <definedName name="ThomasEliot" hidden="1">{"cap_structure",#N/A,FALSE,"Graph-Mkt Cap";"price",#N/A,FALSE,"Graph-Price";"ebit",#N/A,FALSE,"Graph-EBITDA";"ebitda",#N/A,FALSE,"Graph-EBITDA"}</definedName>
    <definedName name="Translations">[15]Preklad!$B$2:$D$73</definedName>
    <definedName name="Ubytovny">[6]R1!#REF!</definedName>
    <definedName name="účinnost">#REF!</definedName>
    <definedName name="únor">[3]R4_DPS!$G$371:$G$683</definedName>
    <definedName name="únor_exhal">[3]R4_DPS!$G$718:$G$723</definedName>
    <definedName name="únor_GO">[3]R4_DPS!$G$708:$G$716</definedName>
    <definedName name="únor_mt_KU">[3]R4_DPS!$G$760:$G$761</definedName>
    <definedName name="únor_mt_N">[3]R4_DPS!$G$740:$G$754</definedName>
    <definedName name="únor_mt_V">[3]R4_DPS!$G$729:$G$736</definedName>
    <definedName name="únor_mt_VN_OJ">[3]R4_DPS!$G$764:$G$765</definedName>
    <definedName name="únor_tj">[3]R4_DPS!$G$770:$G$774</definedName>
    <definedName name="Urok">#REF!</definedName>
    <definedName name="Úroková_sazba">#REF!</definedName>
    <definedName name="UseCalculatedTax" localSheetId="3" hidden="1">#REF!</definedName>
    <definedName name="UseCalculatedTax" hidden="1">[5]Specs!$G$53</definedName>
    <definedName name="UsePerpetuity" localSheetId="3" hidden="1">#REF!</definedName>
    <definedName name="UsePerpetuity" hidden="1">[5]Specs!$G$37</definedName>
    <definedName name="v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5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7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8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9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20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21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23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4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11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24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25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26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8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ueInUseWithTax" localSheetId="3" hidden="1">#REF!</definedName>
    <definedName name="ValueInUseWithTax" hidden="1">[5]Specs!$G$54</definedName>
    <definedName name="VariableRate" localSheetId="3" hidden="1">#REF!</definedName>
    <definedName name="VariableRate" hidden="1">[5]Specs!$I$23</definedName>
    <definedName name="VariableRateEquity" localSheetId="3" hidden="1">#REF!</definedName>
    <definedName name="VariableRateEquity" hidden="1">[5]Specs!$I$25</definedName>
    <definedName name="Version" localSheetId="3" hidden="1">#REF!</definedName>
    <definedName name="Version" hidden="1">'[5]Basic Values'!$A$17</definedName>
    <definedName name="Vkd_OJ_01">[6]R1!#REF!</definedName>
    <definedName name="Vkd_OJ_02">[6]R1!#REF!</definedName>
    <definedName name="Vkd_OJ_03">[6]R1!#REF!</definedName>
    <definedName name="Vkd_OJ_05">[6]R1!#REF!</definedName>
    <definedName name="Vkd_OJ_10">[6]R1!#REF!</definedName>
    <definedName name="Vkd_Z1_01">[6]R1!#REF!</definedName>
    <definedName name="Vkd_Z1_02">[6]R1!#REF!</definedName>
    <definedName name="Vkd_Z1_03">[6]R1!#REF!</definedName>
    <definedName name="Vkd_Z1_05">[6]R1!#REF!</definedName>
    <definedName name="Vkd_Z1_10">[6]R1!#REF!</definedName>
    <definedName name="Vkd_Z2_01">[6]R1!#REF!</definedName>
    <definedName name="Vkd_Z2_02">[6]R1!#REF!</definedName>
    <definedName name="Vkd_Z2_03">[6]R1!#REF!</definedName>
    <definedName name="Vkd_Z2_05">[6]R1!#REF!</definedName>
    <definedName name="Vkd_Z2_10">[6]R1!#REF!</definedName>
    <definedName name="Vkd_Z3_01">[6]R1!#REF!</definedName>
    <definedName name="Vkd_Z3_02">[6]R1!#REF!</definedName>
    <definedName name="Vkd_Z3_03">[6]R1!#REF!</definedName>
    <definedName name="Vkd_Z3_05">[6]R1!#REF!</definedName>
    <definedName name="Vkd_Z3_10">[6]R1!#REF!</definedName>
    <definedName name="VR">[6]R1!#REF!</definedName>
    <definedName name="Vtep_OJ_02d">[6]R1!#REF!</definedName>
    <definedName name="Vtep_OJ_02p">[6]R1!#REF!</definedName>
    <definedName name="Vtep_Z1_02d">[6]R1!#REF!</definedName>
    <definedName name="Vtep_Z1_02p">[6]R1!#REF!</definedName>
    <definedName name="Vtep_Z2_02d">[6]R1!#REF!</definedName>
    <definedName name="Vtep_Z2_02p">[6]R1!#REF!</definedName>
    <definedName name="Vtep_Z3_02d">[6]R1!#REF!</definedName>
    <definedName name="Vtep_Z3_02p">[6]R1!#REF!</definedName>
    <definedName name="Vtnaj_OJ_02p">[6]R1!#REF!</definedName>
    <definedName name="Vtnaj_Z1_02p">[6]R1!#REF!</definedName>
    <definedName name="Vtnaj_Z2_02p">[6]R1!#REF!</definedName>
    <definedName name="Vtnaj_Z3_02p">[6]R1!#REF!</definedName>
    <definedName name="VVZ">[6]R1!#REF!</definedName>
    <definedName name="Výr._tepla">[6]R1!#REF!</definedName>
    <definedName name="Výr.el.JE">[6]R1!#REF!</definedName>
    <definedName name="Výr.el.PE">[6]R1!#REF!</definedName>
    <definedName name="Výr.průt.VE">[6]R1!#REF!</definedName>
    <definedName name="Výr.přeč.VE">[6]R1!#REF!</definedName>
    <definedName name="Výr.režie">[6]R1!#REF!</definedName>
    <definedName name="vyr_JE">[6]R1!#REF!</definedName>
    <definedName name="vyr_OJ_01">[6]R1!#REF!</definedName>
    <definedName name="vyr_PE_OJ">[6]R1!#REF!</definedName>
    <definedName name="vyr_PE_Z1">[6]R1!#REF!</definedName>
    <definedName name="vyr_PE_Z2">[6]R1!#REF!</definedName>
    <definedName name="vyr_PE_Z3">[6]R1!#REF!</definedName>
    <definedName name="vyr_PVE">[6]R1!#REF!</definedName>
    <definedName name="vyr_VE">[6]R1!#REF!</definedName>
    <definedName name="vyr_Z1_01">[6]R1!#REF!</definedName>
    <definedName name="vyr_Z2_01">[6]R1!#REF!</definedName>
    <definedName name="vyr_Z3_01">[6]R1!#REF!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8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9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2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2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2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2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2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2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8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9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localSheetId="15" hidden="1">{#N/A,#N/A,FALSE,"INPUTS";#N/A,#N/A,FALSE,"PROFORMA BSHEET";#N/A,#N/A,FALSE,"COMBINED";#N/A,#N/A,FALSE,"HIGH YIELD";#N/A,#N/A,FALSE,"COMB_GRAPHS"}</definedName>
    <definedName name="wrn.COMBINED." localSheetId="16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localSheetId="18" hidden="1">{#N/A,#N/A,FALSE,"INPUTS";#N/A,#N/A,FALSE,"PROFORMA BSHEET";#N/A,#N/A,FALSE,"COMBINED";#N/A,#N/A,FALSE,"HIGH YIELD";#N/A,#N/A,FALSE,"COMB_GRAPHS"}</definedName>
    <definedName name="wrn.COMBINED." localSheetId="19" hidden="1">{#N/A,#N/A,FALSE,"INPUTS";#N/A,#N/A,FALSE,"PROFORMA BSHEET";#N/A,#N/A,FALSE,"COMBINED";#N/A,#N/A,FALSE,"HIGH YIELD";#N/A,#N/A,FALSE,"COMB_GRAPHS"}</definedName>
    <definedName name="wrn.COMBINED." localSheetId="20" hidden="1">{#N/A,#N/A,FALSE,"INPUTS";#N/A,#N/A,FALSE,"PROFORMA BSHEET";#N/A,#N/A,FALSE,"COMBINED";#N/A,#N/A,FALSE,"HIGH YIELD";#N/A,#N/A,FALSE,"COMB_GRAPHS"}</definedName>
    <definedName name="wrn.COMBINED." localSheetId="21" hidden="1">{#N/A,#N/A,FALSE,"INPUTS";#N/A,#N/A,FALSE,"PROFORMA BSHEET";#N/A,#N/A,FALSE,"COMBINED";#N/A,#N/A,FALSE,"HIGH YIELD";#N/A,#N/A,FALSE,"COMB_GRAPHS"}</definedName>
    <definedName name="wrn.COMBINED." localSheetId="23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7" hidden="1">{#N/A,#N/A,FALSE,"INPUTS";#N/A,#N/A,FALSE,"PROFORMA BSHEET";#N/A,#N/A,FALSE,"COMBINED";#N/A,#N/A,FALSE,"HIGH YIELD";#N/A,#N/A,FALSE,"COMB_GRAPHS"}</definedName>
    <definedName name="wrn.COMBINED." localSheetId="12" hidden="1">{#N/A,#N/A,FALSE,"INPUTS";#N/A,#N/A,FALSE,"PROFORMA BSHEET";#N/A,#N/A,FALSE,"COMBINED";#N/A,#N/A,FALSE,"HIGH YIELD";#N/A,#N/A,FALSE,"COMB_GRAPHS"}</definedName>
    <definedName name="wrn.COMBINED." localSheetId="13" hidden="1">{#N/A,#N/A,FALSE,"INPUTS";#N/A,#N/A,FALSE,"PROFORMA BSHEET";#N/A,#N/A,FALSE,"COMBINED";#N/A,#N/A,FALSE,"HIGH YIELD";#N/A,#N/A,FALSE,"COMB_GRAPHS"}</definedName>
    <definedName name="wrn.COMBINED." localSheetId="14" hidden="1">{#N/A,#N/A,FALSE,"INPUTS";#N/A,#N/A,FALSE,"PROFORMA BSHEET";#N/A,#N/A,FALSE,"COMBINED";#N/A,#N/A,FALSE,"HIGH YIELD";#N/A,#N/A,FALSE,"COMB_GRAPHS"}</definedName>
    <definedName name="wrn.COMBINED." localSheetId="10" hidden="1">{#N/A,#N/A,FALSE,"INPUTS";#N/A,#N/A,FALSE,"PROFORMA BSHEET";#N/A,#N/A,FALSE,"COMBINED";#N/A,#N/A,FALSE,"HIGH YIELD";#N/A,#N/A,FALSE,"COMB_GRAPHS"}</definedName>
    <definedName name="wrn.COMBINED." localSheetId="11" hidden="1">{#N/A,#N/A,FALSE,"INPUTS";#N/A,#N/A,FALSE,"PROFORMA BSHEET";#N/A,#N/A,FALSE,"COMBINED";#N/A,#N/A,FALSE,"HIGH YIELD";#N/A,#N/A,FALSE,"COMB_GRAPHS"}</definedName>
    <definedName name="wrn.COMBINED." localSheetId="24" hidden="1">{#N/A,#N/A,FALSE,"INPUTS";#N/A,#N/A,FALSE,"PROFORMA BSHEET";#N/A,#N/A,FALSE,"COMBINED";#N/A,#N/A,FALSE,"HIGH YIELD";#N/A,#N/A,FALSE,"COMB_GRAPHS"}</definedName>
    <definedName name="wrn.COMBINED." localSheetId="25" hidden="1">{#N/A,#N/A,FALSE,"INPUTS";#N/A,#N/A,FALSE,"PROFORMA BSHEET";#N/A,#N/A,FALSE,"COMBINED";#N/A,#N/A,FALSE,"HIGH YIELD";#N/A,#N/A,FALSE,"COMB_GRAPHS"}</definedName>
    <definedName name="wrn.COMBINED." localSheetId="26" hidden="1">{#N/A,#N/A,FALSE,"INPUTS";#N/A,#N/A,FALSE,"PROFORMA BSHEET";#N/A,#N/A,FALSE,"COMBINED";#N/A,#N/A,FALSE,"HIGH YIELD";#N/A,#N/A,FALSE,"COMB_GRAPHS"}</definedName>
    <definedName name="wrn.COMBINED." localSheetId="8" hidden="1">{#N/A,#N/A,FALSE,"INPUTS";#N/A,#N/A,FALSE,"PROFORMA BSHEET";#N/A,#N/A,FALSE,"COMBINED";#N/A,#N/A,FALSE,"HIGH YIELD";#N/A,#N/A,FALSE,"COMB_GRAPHS"}</definedName>
    <definedName name="wrn.COMBINED." localSheetId="9" hidden="1">{#N/A,#N/A,FALSE,"INPUTS";#N/A,#N/A,FALSE,"PROFORMA BSHEET";#N/A,#N/A,FALSE,"COMBINED";#N/A,#N/A,FALSE,"HIGH YIELD";#N/A,#N/A,FALSE,"COMB_GRAPHS"}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Erläuterungsblatt." localSheetId="3" hidden="1">{#N/A,#N/A,FALSE,"Tabelle2"}</definedName>
    <definedName name="wrn.Erläuterungsblatt." localSheetId="4" hidden="1">{#N/A,#N/A,FALSE,"Tabelle2"}</definedName>
    <definedName name="wrn.Erläuterungsblatt." localSheetId="19" hidden="1">{#N/A,#N/A,FALSE,"Tabelle2"}</definedName>
    <definedName name="wrn.Erläuterungsblatt." localSheetId="23" hidden="1">{#N/A,#N/A,FALSE,"Tabelle2"}</definedName>
    <definedName name="wrn.Erläuterungsblatt." localSheetId="5" hidden="1">{#N/A,#N/A,FALSE,"Tabelle2"}</definedName>
    <definedName name="wrn.Erläuterungsblatt." localSheetId="12" hidden="1">{#N/A,#N/A,FALSE,"Tabelle2"}</definedName>
    <definedName name="wrn.Erläuterungsblatt." localSheetId="13" hidden="1">{#N/A,#N/A,FALSE,"Tabelle2"}</definedName>
    <definedName name="wrn.Erläuterungsblatt." localSheetId="14" hidden="1">{#N/A,#N/A,FALSE,"Tabelle2"}</definedName>
    <definedName name="wrn.Erläuterungsblatt." localSheetId="10" hidden="1">{#N/A,#N/A,FALSE,"Tabelle2"}</definedName>
    <definedName name="wrn.Erläuterungsblatt." localSheetId="11" hidden="1">{#N/A,#N/A,FALSE,"Tabelle2"}</definedName>
    <definedName name="wrn.Erläuterungsblatt." localSheetId="24" hidden="1">{#N/A,#N/A,FALSE,"Tabelle2"}</definedName>
    <definedName name="wrn.Erläuterungsblatt." localSheetId="25" hidden="1">{#N/A,#N/A,FALSE,"Tabelle2"}</definedName>
    <definedName name="wrn.Erläuterungsblatt." localSheetId="26" hidden="1">{#N/A,#N/A,FALSE,"Tabelle2"}</definedName>
    <definedName name="wrn.Erläuterungsblatt." localSheetId="8" hidden="1">{#N/A,#N/A,FALSE,"Tabelle2"}</definedName>
    <definedName name="wrn.Erläuterungsblatt." localSheetId="9" hidden="1">{#N/A,#N/A,FALSE,"Tabelle2"}</definedName>
    <definedName name="wrn.Erläuterungsblatt." localSheetId="0" hidden="1">{#N/A,#N/A,FALSE,"Tabelle2"}</definedName>
    <definedName name="wrn.Erläuterungsblatt." hidden="1">{#N/A,#N/A,FALSE,"Tabelle2"}</definedName>
    <definedName name="wrn.Everything." localSheetId="3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4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9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23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5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2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3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4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0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11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24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25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26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8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9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localSheetId="0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fcb2" localSheetId="3" hidden="1">{"FCB_ALL",#N/A,FALSE,"FCB"}</definedName>
    <definedName name="wrn.fcb2" localSheetId="4" hidden="1">{"FCB_ALL",#N/A,FALSE,"FCB"}</definedName>
    <definedName name="wrn.fcb2" localSheetId="19" hidden="1">{"FCB_ALL",#N/A,FALSE,"FCB"}</definedName>
    <definedName name="wrn.fcb2" localSheetId="23" hidden="1">{"FCB_ALL",#N/A,FALSE,"FCB"}</definedName>
    <definedName name="wrn.fcb2" localSheetId="5" hidden="1">{"FCB_ALL",#N/A,FALSE,"FCB"}</definedName>
    <definedName name="wrn.fcb2" localSheetId="12" hidden="1">{"FCB_ALL",#N/A,FALSE,"FCB"}</definedName>
    <definedName name="wrn.fcb2" localSheetId="13" hidden="1">{"FCB_ALL",#N/A,FALSE,"FCB"}</definedName>
    <definedName name="wrn.fcb2" localSheetId="14" hidden="1">{"FCB_ALL",#N/A,FALSE,"FCB"}</definedName>
    <definedName name="wrn.fcb2" localSheetId="10" hidden="1">{"FCB_ALL",#N/A,FALSE,"FCB"}</definedName>
    <definedName name="wrn.fcb2" localSheetId="11" hidden="1">{"FCB_ALL",#N/A,FALSE,"FCB"}</definedName>
    <definedName name="wrn.fcb2" localSheetId="24" hidden="1">{"FCB_ALL",#N/A,FALSE,"FCB"}</definedName>
    <definedName name="wrn.fcb2" localSheetId="25" hidden="1">{"FCB_ALL",#N/A,FALSE,"FCB"}</definedName>
    <definedName name="wrn.fcb2" localSheetId="26" hidden="1">{"FCB_ALL",#N/A,FALSE,"FCB"}</definedName>
    <definedName name="wrn.fcb2" localSheetId="8" hidden="1">{"FCB_ALL",#N/A,FALSE,"FCB"}</definedName>
    <definedName name="wrn.fcb2" localSheetId="9" hidden="1">{"FCB_ALL",#N/A,FALSE,"FCB"}</definedName>
    <definedName name="wrn.fcb2" localSheetId="0" hidden="1">{"FCB_ALL",#N/A,FALSE,"FCB"}</definedName>
    <definedName name="wrn.fcb2" hidden="1">{"FCB_ALL",#N/A,FALSE,"FCB"}</definedName>
    <definedName name="wrn.GRAPHS." localSheetId="2" hidden="1">{#N/A,#N/A,FALSE,"ACQ_GRAPHS";#N/A,#N/A,FALSE,"T_1 GRAPHS";#N/A,#N/A,FALSE,"T_2 GRAPHS";#N/A,#N/A,FALSE,"COMB_GRAPHS"}</definedName>
    <definedName name="wrn.GRAPHS." localSheetId="3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localSheetId="15" hidden="1">{#N/A,#N/A,FALSE,"ACQ_GRAPHS";#N/A,#N/A,FALSE,"T_1 GRAPHS";#N/A,#N/A,FALSE,"T_2 GRAPHS";#N/A,#N/A,FALSE,"COMB_GRAPHS"}</definedName>
    <definedName name="wrn.GRAPHS." localSheetId="16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localSheetId="18" hidden="1">{#N/A,#N/A,FALSE,"ACQ_GRAPHS";#N/A,#N/A,FALSE,"T_1 GRAPHS";#N/A,#N/A,FALSE,"T_2 GRAPHS";#N/A,#N/A,FALSE,"COMB_GRAPHS"}</definedName>
    <definedName name="wrn.GRAPHS." localSheetId="19" hidden="1">{#N/A,#N/A,FALSE,"ACQ_GRAPHS";#N/A,#N/A,FALSE,"T_1 GRAPHS";#N/A,#N/A,FALSE,"T_2 GRAPHS";#N/A,#N/A,FALSE,"COMB_GRAPHS"}</definedName>
    <definedName name="wrn.GRAPHS." localSheetId="20" hidden="1">{#N/A,#N/A,FALSE,"ACQ_GRAPHS";#N/A,#N/A,FALSE,"T_1 GRAPHS";#N/A,#N/A,FALSE,"T_2 GRAPHS";#N/A,#N/A,FALSE,"COMB_GRAPHS"}</definedName>
    <definedName name="wrn.GRAPHS." localSheetId="21" hidden="1">{#N/A,#N/A,FALSE,"ACQ_GRAPHS";#N/A,#N/A,FALSE,"T_1 GRAPHS";#N/A,#N/A,FALSE,"T_2 GRAPHS";#N/A,#N/A,FALSE,"COMB_GRAPHS"}</definedName>
    <definedName name="wrn.GRAPHS." localSheetId="23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7" hidden="1">{#N/A,#N/A,FALSE,"ACQ_GRAPHS";#N/A,#N/A,FALSE,"T_1 GRAPHS";#N/A,#N/A,FALSE,"T_2 GRAPHS";#N/A,#N/A,FALSE,"COMB_GRAPHS"}</definedName>
    <definedName name="wrn.GRAPHS." localSheetId="12" hidden="1">{#N/A,#N/A,FALSE,"ACQ_GRAPHS";#N/A,#N/A,FALSE,"T_1 GRAPHS";#N/A,#N/A,FALSE,"T_2 GRAPHS";#N/A,#N/A,FALSE,"COMB_GRAPHS"}</definedName>
    <definedName name="wrn.GRAPHS." localSheetId="13" hidden="1">{#N/A,#N/A,FALSE,"ACQ_GRAPHS";#N/A,#N/A,FALSE,"T_1 GRAPHS";#N/A,#N/A,FALSE,"T_2 GRAPHS";#N/A,#N/A,FALSE,"COMB_GRAPHS"}</definedName>
    <definedName name="wrn.GRAPHS." localSheetId="14" hidden="1">{#N/A,#N/A,FALSE,"ACQ_GRAPHS";#N/A,#N/A,FALSE,"T_1 GRAPHS";#N/A,#N/A,FALSE,"T_2 GRAPHS";#N/A,#N/A,FALSE,"COMB_GRAPHS"}</definedName>
    <definedName name="wrn.GRAPHS." localSheetId="10" hidden="1">{#N/A,#N/A,FALSE,"ACQ_GRAPHS";#N/A,#N/A,FALSE,"T_1 GRAPHS";#N/A,#N/A,FALSE,"T_2 GRAPHS";#N/A,#N/A,FALSE,"COMB_GRAPHS"}</definedName>
    <definedName name="wrn.GRAPHS." localSheetId="11" hidden="1">{#N/A,#N/A,FALSE,"ACQ_GRAPHS";#N/A,#N/A,FALSE,"T_1 GRAPHS";#N/A,#N/A,FALSE,"T_2 GRAPHS";#N/A,#N/A,FALSE,"COMB_GRAPHS"}</definedName>
    <definedName name="wrn.GRAPHS." localSheetId="24" hidden="1">{#N/A,#N/A,FALSE,"ACQ_GRAPHS";#N/A,#N/A,FALSE,"T_1 GRAPHS";#N/A,#N/A,FALSE,"T_2 GRAPHS";#N/A,#N/A,FALSE,"COMB_GRAPHS"}</definedName>
    <definedName name="wrn.GRAPHS." localSheetId="25" hidden="1">{#N/A,#N/A,FALSE,"ACQ_GRAPHS";#N/A,#N/A,FALSE,"T_1 GRAPHS";#N/A,#N/A,FALSE,"T_2 GRAPHS";#N/A,#N/A,FALSE,"COMB_GRAPHS"}</definedName>
    <definedName name="wrn.GRAPHS." localSheetId="26" hidden="1">{#N/A,#N/A,FALSE,"ACQ_GRAPHS";#N/A,#N/A,FALSE,"T_1 GRAPHS";#N/A,#N/A,FALSE,"T_2 GRAPHS";#N/A,#N/A,FALSE,"COMB_GRAPHS"}</definedName>
    <definedName name="wrn.GRAPHS." localSheetId="8" hidden="1">{#N/A,#N/A,FALSE,"ACQ_GRAPHS";#N/A,#N/A,FALSE,"T_1 GRAPHS";#N/A,#N/A,FALSE,"T_2 GRAPHS";#N/A,#N/A,FALSE,"COMB_GRAPHS"}</definedName>
    <definedName name="wrn.GRAPHS." localSheetId="9" hidden="1">{#N/A,#N/A,FALSE,"ACQ_GRAPHS";#N/A,#N/A,FALSE,"T_1 GRAPHS";#N/A,#N/A,FALSE,"T_2 GRAPHS";#N/A,#N/A,FALSE,"COMB_GRAPHS"}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oe." localSheetId="3" hidden="1">{#N/A,#N/A,FALSE,"Poe Stand Alone";#N/A,#N/A,FALSE,"Poe (Calenderised, EUR)"}</definedName>
    <definedName name="wrn.Poe." localSheetId="4" hidden="1">{#N/A,#N/A,FALSE,"Poe Stand Alone";#N/A,#N/A,FALSE,"Poe (Calenderised, EUR)"}</definedName>
    <definedName name="wrn.Poe." localSheetId="19" hidden="1">{#N/A,#N/A,FALSE,"Poe Stand Alone";#N/A,#N/A,FALSE,"Poe (Calenderised, EUR)"}</definedName>
    <definedName name="wrn.Poe." localSheetId="23" hidden="1">{#N/A,#N/A,FALSE,"Poe Stand Alone";#N/A,#N/A,FALSE,"Poe (Calenderised, EUR)"}</definedName>
    <definedName name="wrn.Poe." localSheetId="5" hidden="1">{#N/A,#N/A,FALSE,"Poe Stand Alone";#N/A,#N/A,FALSE,"Poe (Calenderised, EUR)"}</definedName>
    <definedName name="wrn.Poe." localSheetId="12" hidden="1">{#N/A,#N/A,FALSE,"Poe Stand Alone";#N/A,#N/A,FALSE,"Poe (Calenderised, EUR)"}</definedName>
    <definedName name="wrn.Poe." localSheetId="13" hidden="1">{#N/A,#N/A,FALSE,"Poe Stand Alone";#N/A,#N/A,FALSE,"Poe (Calenderised, EUR)"}</definedName>
    <definedName name="wrn.Poe." localSheetId="14" hidden="1">{#N/A,#N/A,FALSE,"Poe Stand Alone";#N/A,#N/A,FALSE,"Poe (Calenderised, EUR)"}</definedName>
    <definedName name="wrn.Poe." localSheetId="10" hidden="1">{#N/A,#N/A,FALSE,"Poe Stand Alone";#N/A,#N/A,FALSE,"Poe (Calenderised, EUR)"}</definedName>
    <definedName name="wrn.Poe." localSheetId="11" hidden="1">{#N/A,#N/A,FALSE,"Poe Stand Alone";#N/A,#N/A,FALSE,"Poe (Calenderised, EUR)"}</definedName>
    <definedName name="wrn.Poe." localSheetId="24" hidden="1">{#N/A,#N/A,FALSE,"Poe Stand Alone";#N/A,#N/A,FALSE,"Poe (Calenderised, EUR)"}</definedName>
    <definedName name="wrn.Poe." localSheetId="25" hidden="1">{#N/A,#N/A,FALSE,"Poe Stand Alone";#N/A,#N/A,FALSE,"Poe (Calenderised, EUR)"}</definedName>
    <definedName name="wrn.Poe." localSheetId="26" hidden="1">{#N/A,#N/A,FALSE,"Poe Stand Alone";#N/A,#N/A,FALSE,"Poe (Calenderised, EUR)"}</definedName>
    <definedName name="wrn.Poe." localSheetId="8" hidden="1">{#N/A,#N/A,FALSE,"Poe Stand Alone";#N/A,#N/A,FALSE,"Poe (Calenderised, EUR)"}</definedName>
    <definedName name="wrn.Poe." localSheetId="9" hidden="1">{#N/A,#N/A,FALSE,"Poe Stand Alone";#N/A,#N/A,FALSE,"Poe (Calenderised, EUR)"}</definedName>
    <definedName name="wrn.Poe." localSheetId="0" hidden="1">{#N/A,#N/A,FALSE,"Poe Stand Alone";#N/A,#N/A,FALSE,"Poe (Calenderised, EUR)"}</definedName>
    <definedName name="wrn.Poe." hidden="1">{#N/A,#N/A,FALSE,"Poe Stand Alone";#N/A,#N/A,FALSE,"Poe (Calenderised, EUR)"}</definedName>
    <definedName name="wrn.Print." localSheetId="2" hidden="1">{"vi1",#N/A,FALSE,"Financial Statements";"vi2",#N/A,FALSE,"Financial Statements";#N/A,#N/A,FALSE,"DCF"}</definedName>
    <definedName name="wrn.Print." localSheetId="3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localSheetId="15" hidden="1">{"vi1",#N/A,FALSE,"Financial Statements";"vi2",#N/A,FALSE,"Financial Statements";#N/A,#N/A,FALSE,"DCF"}</definedName>
    <definedName name="wrn.Print." localSheetId="16" hidden="1">{"vi1",#N/A,FALSE,"Financial Statements";"vi2",#N/A,FALSE,"Financial Statements";#N/A,#N/A,FALSE,"DCF"}</definedName>
    <definedName name="wrn.Print." localSheetId="17" hidden="1">{"vi1",#N/A,FALSE,"Financial Statements";"vi2",#N/A,FALSE,"Financial Statements";#N/A,#N/A,FALSE,"DCF"}</definedName>
    <definedName name="wrn.Print." localSheetId="18" hidden="1">{"vi1",#N/A,FALSE,"Financial Statements";"vi2",#N/A,FALSE,"Financial Statements";#N/A,#N/A,FALSE,"DCF"}</definedName>
    <definedName name="wrn.Print." localSheetId="19" hidden="1">{"vi1",#N/A,FALSE,"Financial Statements";"vi2",#N/A,FALSE,"Financial Statements";#N/A,#N/A,FALSE,"DCF"}</definedName>
    <definedName name="wrn.Print." localSheetId="20" hidden="1">{"vi1",#N/A,FALSE,"Financial Statements";"vi2",#N/A,FALSE,"Financial Statements";#N/A,#N/A,FALSE,"DCF"}</definedName>
    <definedName name="wrn.Print." localSheetId="21" hidden="1">{"vi1",#N/A,FALSE,"Financial Statements";"vi2",#N/A,FALSE,"Financial Statements";#N/A,#N/A,FALSE,"DCF"}</definedName>
    <definedName name="wrn.Print." localSheetId="23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7" hidden="1">{"vi1",#N/A,FALSE,"Financial Statements";"vi2",#N/A,FALSE,"Financial Statements";#N/A,#N/A,FALSE,"DCF"}</definedName>
    <definedName name="wrn.Print." localSheetId="12" hidden="1">{"vi1",#N/A,FALSE,"Financial Statements";"vi2",#N/A,FALSE,"Financial Statements";#N/A,#N/A,FALSE,"DCF"}</definedName>
    <definedName name="wrn.Print." localSheetId="13" hidden="1">{"vi1",#N/A,FALSE,"Financial Statements";"vi2",#N/A,FALSE,"Financial Statements";#N/A,#N/A,FALSE,"DCF"}</definedName>
    <definedName name="wrn.Print." localSheetId="14" hidden="1">{"vi1",#N/A,FALSE,"Financial Statements";"vi2",#N/A,FALSE,"Financial Statements";#N/A,#N/A,FALSE,"DCF"}</definedName>
    <definedName name="wrn.Print." localSheetId="10" hidden="1">{"vi1",#N/A,FALSE,"Financial Statements";"vi2",#N/A,FALSE,"Financial Statements";#N/A,#N/A,FALSE,"DCF"}</definedName>
    <definedName name="wrn.Print." localSheetId="11" hidden="1">{"vi1",#N/A,FALSE,"Financial Statements";"vi2",#N/A,FALSE,"Financial Statements";#N/A,#N/A,FALSE,"DCF"}</definedName>
    <definedName name="wrn.Print." localSheetId="24" hidden="1">{"vi1",#N/A,FALSE,"Financial Statements";"vi2",#N/A,FALSE,"Financial Statements";#N/A,#N/A,FALSE,"DCF"}</definedName>
    <definedName name="wrn.Print." localSheetId="25" hidden="1">{"vi1",#N/A,FALSE,"Financial Statements";"vi2",#N/A,FALSE,"Financial Statements";#N/A,#N/A,FALSE,"DCF"}</definedName>
    <definedName name="wrn.Print." localSheetId="26" hidden="1">{"vi1",#N/A,FALSE,"Financial Statements";"vi2",#N/A,FALSE,"Financial Statements";#N/A,#N/A,FALSE,"DCF"}</definedName>
    <definedName name="wrn.Print." localSheetId="8" hidden="1">{"vi1",#N/A,FALSE,"Financial Statements";"vi2",#N/A,FALSE,"Financial Statements";#N/A,#N/A,FALSE,"DCF"}</definedName>
    <definedName name="wrn.Print." localSheetId="9" hidden="1">{"vi1",#N/A,FALSE,"Financial Statements";"vi2",#N/A,FALSE,"Financial Statements";#N/A,#N/A,FALSE,"DCF"}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7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1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4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5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6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9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7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1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4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5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6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9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19" hidden="1">{"cap_structure",#N/A,FALSE,"Graph-Mkt Cap";"price",#N/A,FALSE,"Graph-Price";"ebit",#N/A,FALSE,"Graph-EBITDA";"ebitda",#N/A,FALSE,"Graph-EBITDA"}</definedName>
    <definedName name="wrn.print._.graphs." localSheetId="23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12" hidden="1">{"cap_structure",#N/A,FALSE,"Graph-Mkt Cap";"price",#N/A,FALSE,"Graph-Price";"ebit",#N/A,FALSE,"Graph-EBITDA";"ebitda",#N/A,FALSE,"Graph-EBITDA"}</definedName>
    <definedName name="wrn.print._.graphs." localSheetId="13" hidden="1">{"cap_structure",#N/A,FALSE,"Graph-Mkt Cap";"price",#N/A,FALSE,"Graph-Price";"ebit",#N/A,FALSE,"Graph-EBITDA";"ebitda",#N/A,FALSE,"Graph-EBITDA"}</definedName>
    <definedName name="wrn.print._.graphs." localSheetId="14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localSheetId="24" hidden="1">{"cap_structure",#N/A,FALSE,"Graph-Mkt Cap";"price",#N/A,FALSE,"Graph-Price";"ebit",#N/A,FALSE,"Graph-EBITDA";"ebitda",#N/A,FALSE,"Graph-EBITDA"}</definedName>
    <definedName name="wrn.print._.graphs." localSheetId="25" hidden="1">{"cap_structure",#N/A,FALSE,"Graph-Mkt Cap";"price",#N/A,FALSE,"Graph-Price";"ebit",#N/A,FALSE,"Graph-EBITDA";"ebitda",#N/A,FALSE,"Graph-EBITDA"}</definedName>
    <definedName name="wrn.print._.graphs." localSheetId="26" hidden="1">{"cap_structure",#N/A,FALSE,"Graph-Mkt Cap";"price",#N/A,FALSE,"Graph-Price";"ebit",#N/A,FALSE,"Graph-EBITDA";"ebitda",#N/A,FALSE,"Graph-EBITDA"}</definedName>
    <definedName name="wrn.print._.graphs." localSheetId="8" hidden="1">{"cap_structure",#N/A,FALSE,"Graph-Mkt Cap";"price",#N/A,FALSE,"Graph-Price";"ebit",#N/A,FALSE,"Graph-EBITDA";"ebitda",#N/A,FALSE,"Graph-EBITDA"}</definedName>
    <definedName name="wrn.print._.graphs." localSheetId="9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4" hidden="1">{"inputs raw data",#N/A,TRUE,"INPUT"}</definedName>
    <definedName name="wrn.print._.raw._.data._.entry." localSheetId="19" hidden="1">{"inputs raw data",#N/A,TRUE,"INPUT"}</definedName>
    <definedName name="wrn.print._.raw._.data._.entry." localSheetId="23" hidden="1">{"inputs raw data",#N/A,TRUE,"INPUT"}</definedName>
    <definedName name="wrn.print._.raw._.data._.entry." localSheetId="5" hidden="1">{"inputs raw data",#N/A,TRUE,"INPUT"}</definedName>
    <definedName name="wrn.print._.raw._.data._.entry." localSheetId="12" hidden="1">{"inputs raw data",#N/A,TRUE,"INPUT"}</definedName>
    <definedName name="wrn.print._.raw._.data._.entry." localSheetId="13" hidden="1">{"inputs raw data",#N/A,TRUE,"INPUT"}</definedName>
    <definedName name="wrn.print._.raw._.data._.entry." localSheetId="14" hidden="1">{"inputs raw data",#N/A,TRUE,"INPUT"}</definedName>
    <definedName name="wrn.print._.raw._.data._.entry." localSheetId="10" hidden="1">{"inputs raw data",#N/A,TRUE,"INPUT"}</definedName>
    <definedName name="wrn.print._.raw._.data._.entry." localSheetId="11" hidden="1">{"inputs raw data",#N/A,TRUE,"INPUT"}</definedName>
    <definedName name="wrn.print._.raw._.data._.entry." localSheetId="24" hidden="1">{"inputs raw data",#N/A,TRUE,"INPUT"}</definedName>
    <definedName name="wrn.print._.raw._.data._.entry." localSheetId="25" hidden="1">{"inputs raw data",#N/A,TRUE,"INPUT"}</definedName>
    <definedName name="wrn.print._.raw._.data._.entry." localSheetId="26" hidden="1">{"inputs raw data",#N/A,TRUE,"INPUT"}</definedName>
    <definedName name="wrn.print._.raw._.data._.entry." localSheetId="8" hidden="1">{"inputs raw data",#N/A,TRUE,"INPUT"}</definedName>
    <definedName name="wrn.print._.raw._.data._.entry." localSheetId="9" hidden="1">{"inputs raw data",#N/A,TRUE,"INPUT"}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localSheetId="4" hidden="1">{"Valuation",#N/A,TRUE,"Valuation Summary";"Financial Statements",#N/A,TRUE,"Results";"Results",#N/A,TRUE,"Results";"Ratios",#N/A,TRUE,"Results";"P2 Summary",#N/A,TRUE,"Results"}</definedName>
    <definedName name="wrn.Print._.Results._.A4." localSheetId="15" hidden="1">{"Valuation",#N/A,TRUE,"Valuation Summary";"Financial Statements",#N/A,TRUE,"Results";"Results",#N/A,TRUE,"Results";"Ratios",#N/A,TRUE,"Results";"P2 Summary",#N/A,TRUE,"Results"}</definedName>
    <definedName name="wrn.Print._.Results._.A4." localSheetId="16" hidden="1">{"Valuation",#N/A,TRUE,"Valuation Summary";"Financial Statements",#N/A,TRUE,"Results";"Results",#N/A,TRUE,"Results";"Ratios",#N/A,TRUE,"Results";"P2 Summary",#N/A,TRUE,"Results"}</definedName>
    <definedName name="wrn.Print._.Results._.A4." localSheetId="17" hidden="1">{"Valuation",#N/A,TRUE,"Valuation Summary";"Financial Statements",#N/A,TRUE,"Results";"Results",#N/A,TRUE,"Results";"Ratios",#N/A,TRUE,"Results";"P2 Summary",#N/A,TRUE,"Results"}</definedName>
    <definedName name="wrn.Print._.Results._.A4." localSheetId="18" hidden="1">{"Valuation",#N/A,TRUE,"Valuation Summary";"Financial Statements",#N/A,TRUE,"Results";"Results",#N/A,TRUE,"Results";"Ratios",#N/A,TRUE,"Results";"P2 Summary",#N/A,TRUE,"Results"}</definedName>
    <definedName name="wrn.Print._.Results._.A4." localSheetId="19" hidden="1">{"Valuation",#N/A,TRUE,"Valuation Summary";"Financial Statements",#N/A,TRUE,"Results";"Results",#N/A,TRUE,"Results";"Ratios",#N/A,TRUE,"Results";"P2 Summary",#N/A,TRUE,"Results"}</definedName>
    <definedName name="wrn.Print._.Results._.A4." localSheetId="20" hidden="1">{"Valuation",#N/A,TRUE,"Valuation Summary";"Financial Statements",#N/A,TRUE,"Results";"Results",#N/A,TRUE,"Results";"Ratios",#N/A,TRUE,"Results";"P2 Summary",#N/A,TRUE,"Results"}</definedName>
    <definedName name="wrn.Print._.Results._.A4." localSheetId="21" hidden="1">{"Valuation",#N/A,TRUE,"Valuation Summary";"Financial Statements",#N/A,TRUE,"Results";"Results",#N/A,TRUE,"Results";"Ratios",#N/A,TRUE,"Results";"P2 Summary",#N/A,TRUE,"Results"}</definedName>
    <definedName name="wrn.Print._.Results._.A4." localSheetId="23" hidden="1">{"Valuation",#N/A,TRUE,"Valuation Summary";"Financial Statements",#N/A,TRUE,"Results";"Results",#N/A,TRUE,"Results";"Ratios",#N/A,TRUE,"Results";"P2 Summary",#N/A,TRUE,"Results"}</definedName>
    <definedName name="wrn.Print._.Results._.A4." localSheetId="5" hidden="1">{"Valuation",#N/A,TRUE,"Valuation Summary";"Financial Statements",#N/A,TRUE,"Results";"Results",#N/A,TRUE,"Results";"Ratios",#N/A,TRUE,"Results";"P2 Summary",#N/A,TRUE,"Results"}</definedName>
    <definedName name="wrn.Print._.Results._.A4." localSheetId="6" hidden="1">{"Valuation",#N/A,TRUE,"Valuation Summary";"Financial Statements",#N/A,TRUE,"Results";"Results",#N/A,TRUE,"Results";"Ratios",#N/A,TRUE,"Results";"P2 Summary",#N/A,TRUE,"Results"}</definedName>
    <definedName name="wrn.Print._.Results._.A4." localSheetId="7" hidden="1">{"Valuation",#N/A,TRUE,"Valuation Summary";"Financial Statements",#N/A,TRUE,"Results";"Results",#N/A,TRUE,"Results";"Ratios",#N/A,TRUE,"Results";"P2 Summary",#N/A,TRUE,"Results"}</definedName>
    <definedName name="wrn.Print._.Results._.A4." localSheetId="12" hidden="1">{"Valuation",#N/A,TRUE,"Valuation Summary";"Financial Statements",#N/A,TRUE,"Results";"Results",#N/A,TRUE,"Results";"Ratios",#N/A,TRUE,"Results";"P2 Summary",#N/A,TRUE,"Results"}</definedName>
    <definedName name="wrn.Print._.Results._.A4." localSheetId="13" hidden="1">{"Valuation",#N/A,TRUE,"Valuation Summary";"Financial Statements",#N/A,TRUE,"Results";"Results",#N/A,TRUE,"Results";"Ratios",#N/A,TRUE,"Results";"P2 Summary",#N/A,TRUE,"Results"}</definedName>
    <definedName name="wrn.Print._.Results._.A4." localSheetId="14" hidden="1">{"Valuation",#N/A,TRUE,"Valuation Summary";"Financial Statements",#N/A,TRUE,"Results";"Results",#N/A,TRUE,"Results";"Ratios",#N/A,TRUE,"Results";"P2 Summary",#N/A,TRUE,"Results"}</definedName>
    <definedName name="wrn.Print._.Results._.A4." localSheetId="10" hidden="1">{"Valuation",#N/A,TRUE,"Valuation Summary";"Financial Statements",#N/A,TRUE,"Results";"Results",#N/A,TRUE,"Results";"Ratios",#N/A,TRUE,"Results";"P2 Summary",#N/A,TRUE,"Results"}</definedName>
    <definedName name="wrn.Print._.Results._.A4." localSheetId="11" hidden="1">{"Valuation",#N/A,TRUE,"Valuation Summary";"Financial Statements",#N/A,TRUE,"Results";"Results",#N/A,TRUE,"Results";"Ratios",#N/A,TRUE,"Results";"P2 Summary",#N/A,TRUE,"Results"}</definedName>
    <definedName name="wrn.Print._.Results._.A4." localSheetId="24" hidden="1">{"Valuation",#N/A,TRUE,"Valuation Summary";"Financial Statements",#N/A,TRUE,"Results";"Results",#N/A,TRUE,"Results";"Ratios",#N/A,TRUE,"Results";"P2 Summary",#N/A,TRUE,"Results"}</definedName>
    <definedName name="wrn.Print._.Results._.A4." localSheetId="25" hidden="1">{"Valuation",#N/A,TRUE,"Valuation Summary";"Financial Statements",#N/A,TRUE,"Results";"Results",#N/A,TRUE,"Results";"Ratios",#N/A,TRUE,"Results";"P2 Summary",#N/A,TRUE,"Results"}</definedName>
    <definedName name="wrn.Print._.Results._.A4." localSheetId="26" hidden="1">{"Valuation",#N/A,TRUE,"Valuation Summary";"Financial Statements",#N/A,TRUE,"Results";"Results",#N/A,TRUE,"Results";"Ratios",#N/A,TRUE,"Results";"P2 Summary",#N/A,TRUE,"Results"}</definedName>
    <definedName name="wrn.Print._.Results._.A4." localSheetId="8" hidden="1">{"Valuation",#N/A,TRUE,"Valuation Summary";"Financial Statements",#N/A,TRUE,"Results";"Results",#N/A,TRUE,"Results";"Ratios",#N/A,TRUE,"Results";"P2 Summary",#N/A,TRUE,"Results"}</definedName>
    <definedName name="wrn.Print._.Results._.A4." localSheetId="9" hidden="1">{"Valuation",#N/A,TRUE,"Valuation Summary";"Financial Statements",#N/A,TRUE,"Results";"Results",#N/A,TRUE,"Results";"Ratios",#N/A,TRUE,"Results";"P2 Summary",#N/A,TRUE,"Results"}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4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5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7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8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9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1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5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7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4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11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4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5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6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8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9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ummary._.sheets." localSheetId="3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19" hidden="1">{"summary1",#N/A,TRUE,"Comps";"summary2",#N/A,TRUE,"Comps";"summary3",#N/A,TRUE,"Comps"}</definedName>
    <definedName name="wrn.print._.summary._.sheets." localSheetId="23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12" hidden="1">{"summary1",#N/A,TRUE,"Comps";"summary2",#N/A,TRUE,"Comps";"summary3",#N/A,TRUE,"Comps"}</definedName>
    <definedName name="wrn.print._.summary._.sheets." localSheetId="13" hidden="1">{"summary1",#N/A,TRUE,"Comps";"summary2",#N/A,TRUE,"Comps";"summary3",#N/A,TRUE,"Comps"}</definedName>
    <definedName name="wrn.print._.summary._.sheets." localSheetId="14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localSheetId="11" hidden="1">{"summary1",#N/A,TRUE,"Comps";"summary2",#N/A,TRUE,"Comps";"summary3",#N/A,TRUE,"Comps"}</definedName>
    <definedName name="wrn.print._.summary._.sheets." localSheetId="24" hidden="1">{"summary1",#N/A,TRUE,"Comps";"summary2",#N/A,TRUE,"Comps";"summary3",#N/A,TRUE,"Comps"}</definedName>
    <definedName name="wrn.print._.summary._.sheets." localSheetId="25" hidden="1">{"summary1",#N/A,TRUE,"Comps";"summary2",#N/A,TRUE,"Comps";"summary3",#N/A,TRUE,"Comps"}</definedName>
    <definedName name="wrn.print._.summary._.sheets." localSheetId="26" hidden="1">{"summary1",#N/A,TRUE,"Comps";"summary2",#N/A,TRUE,"Comps";"summary3",#N/A,TRUE,"Comps"}</definedName>
    <definedName name="wrn.print._.summary._.sheets." localSheetId="8" hidden="1">{"summary1",#N/A,TRUE,"Comps";"summary2",#N/A,TRUE,"Comps";"summary3",#N/A,TRUE,"Comps"}</definedName>
    <definedName name="wrn.print._.summary._.sheets." localSheetId="9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4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8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2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2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2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7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4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24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2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2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8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9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5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8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2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2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2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5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7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24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25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2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8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9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y" localSheetId="3" hidden="1">{"summary1",#N/A,TRUE,"Comps";"summary2",#N/A,TRUE,"Comps";"summary3",#N/A,TRUE,"Comps"}</definedName>
    <definedName name="wrn.stay" localSheetId="4" hidden="1">{"summary1",#N/A,TRUE,"Comps";"summary2",#N/A,TRUE,"Comps";"summary3",#N/A,TRUE,"Comps"}</definedName>
    <definedName name="wrn.stay" localSheetId="19" hidden="1">{"summary1",#N/A,TRUE,"Comps";"summary2",#N/A,TRUE,"Comps";"summary3",#N/A,TRUE,"Comps"}</definedName>
    <definedName name="wrn.stay" localSheetId="23" hidden="1">{"summary1",#N/A,TRUE,"Comps";"summary2",#N/A,TRUE,"Comps";"summary3",#N/A,TRUE,"Comps"}</definedName>
    <definedName name="wrn.stay" localSheetId="5" hidden="1">{"summary1",#N/A,TRUE,"Comps";"summary2",#N/A,TRUE,"Comps";"summary3",#N/A,TRUE,"Comps"}</definedName>
    <definedName name="wrn.stay" localSheetId="12" hidden="1">{"summary1",#N/A,TRUE,"Comps";"summary2",#N/A,TRUE,"Comps";"summary3",#N/A,TRUE,"Comps"}</definedName>
    <definedName name="wrn.stay" localSheetId="13" hidden="1">{"summary1",#N/A,TRUE,"Comps";"summary2",#N/A,TRUE,"Comps";"summary3",#N/A,TRUE,"Comps"}</definedName>
    <definedName name="wrn.stay" localSheetId="14" hidden="1">{"summary1",#N/A,TRUE,"Comps";"summary2",#N/A,TRUE,"Comps";"summary3",#N/A,TRUE,"Comps"}</definedName>
    <definedName name="wrn.stay" localSheetId="10" hidden="1">{"summary1",#N/A,TRUE,"Comps";"summary2",#N/A,TRUE,"Comps";"summary3",#N/A,TRUE,"Comps"}</definedName>
    <definedName name="wrn.stay" localSheetId="11" hidden="1">{"summary1",#N/A,TRUE,"Comps";"summary2",#N/A,TRUE,"Comps";"summary3",#N/A,TRUE,"Comps"}</definedName>
    <definedName name="wrn.stay" localSheetId="24" hidden="1">{"summary1",#N/A,TRUE,"Comps";"summary2",#N/A,TRUE,"Comps";"summary3",#N/A,TRUE,"Comps"}</definedName>
    <definedName name="wrn.stay" localSheetId="25" hidden="1">{"summary1",#N/A,TRUE,"Comps";"summary2",#N/A,TRUE,"Comps";"summary3",#N/A,TRUE,"Comps"}</definedName>
    <definedName name="wrn.stay" localSheetId="26" hidden="1">{"summary1",#N/A,TRUE,"Comps";"summary2",#N/A,TRUE,"Comps";"summary3",#N/A,TRUE,"Comps"}</definedName>
    <definedName name="wrn.stay" localSheetId="8" hidden="1">{"summary1",#N/A,TRUE,"Comps";"summary2",#N/A,TRUE,"Comps";"summary3",#N/A,TRUE,"Comps"}</definedName>
    <definedName name="wrn.stay" localSheetId="9" hidden="1">{"summary1",#N/A,TRUE,"Comps";"summary2",#N/A,TRUE,"Comps";"summary3",#N/A,TRUE,"Comps"}</definedName>
    <definedName name="wrn.stay" localSheetId="0" hidden="1">{"summary1",#N/A,TRUE,"Comps";"summary2",#N/A,TRUE,"Comps";"summary3",#N/A,TRUE,"Comps"}</definedName>
    <definedName name="wrn.stay" hidden="1">{"summary1",#N/A,TRUE,"Comps";"summary2",#N/A,TRUE,"Comps";"summary3",#N/A,TRUE,"Comps"}</definedName>
    <definedName name="wrn.summary." localSheetId="2" hidden="1">{#N/A,#N/A,FALSE,"A"}</definedName>
    <definedName name="wrn.summary." localSheetId="3" hidden="1">{#N/A,#N/A,FALSE,"A"}</definedName>
    <definedName name="wrn.summary." localSheetId="4" hidden="1">{#N/A,#N/A,FALSE,"A"}</definedName>
    <definedName name="wrn.summary." localSheetId="15" hidden="1">{#N/A,#N/A,FALSE,"A"}</definedName>
    <definedName name="wrn.summary." localSheetId="16" hidden="1">{#N/A,#N/A,FALSE,"A"}</definedName>
    <definedName name="wrn.summary." localSheetId="17" hidden="1">{#N/A,#N/A,FALSE,"A"}</definedName>
    <definedName name="wrn.summary." localSheetId="18" hidden="1">{#N/A,#N/A,FALSE,"A"}</definedName>
    <definedName name="wrn.summary." localSheetId="19" hidden="1">{#N/A,#N/A,FALSE,"A"}</definedName>
    <definedName name="wrn.summary." localSheetId="20" hidden="1">{#N/A,#N/A,FALSE,"A"}</definedName>
    <definedName name="wrn.summary." localSheetId="21" hidden="1">{#N/A,#N/A,FALSE,"A"}</definedName>
    <definedName name="wrn.summary." localSheetId="23" hidden="1">{#N/A,#N/A,FALSE,"A"}</definedName>
    <definedName name="wrn.summary." localSheetId="5" hidden="1">{#N/A,#N/A,FALSE,"A"}</definedName>
    <definedName name="wrn.summary." localSheetId="6" hidden="1">{#N/A,#N/A,FALSE,"A"}</definedName>
    <definedName name="wrn.summary." localSheetId="7" hidden="1">{#N/A,#N/A,FALSE,"A"}</definedName>
    <definedName name="wrn.summary." localSheetId="12" hidden="1">{#N/A,#N/A,FALSE,"A"}</definedName>
    <definedName name="wrn.summary." localSheetId="13" hidden="1">{#N/A,#N/A,FALSE,"A"}</definedName>
    <definedName name="wrn.summary." localSheetId="14" hidden="1">{#N/A,#N/A,FALSE,"A"}</definedName>
    <definedName name="wrn.summary." localSheetId="10" hidden="1">{#N/A,#N/A,FALSE,"A"}</definedName>
    <definedName name="wrn.summary." localSheetId="11" hidden="1">{#N/A,#N/A,FALSE,"A"}</definedName>
    <definedName name="wrn.summary." localSheetId="24" hidden="1">{#N/A,#N/A,FALSE,"A"}</definedName>
    <definedName name="wrn.summary." localSheetId="25" hidden="1">{#N/A,#N/A,FALSE,"A"}</definedName>
    <definedName name="wrn.summary." localSheetId="26" hidden="1">{#N/A,#N/A,FALSE,"A"}</definedName>
    <definedName name="wrn.summary." localSheetId="8" hidden="1">{#N/A,#N/A,FALSE,"A"}</definedName>
    <definedName name="wrn.summary." localSheetId="9" hidden="1">{#N/A,#N/A,FALSE,"A"}</definedName>
    <definedName name="wrn.summary." localSheetId="0" hidden="1">{#N/A,#N/A,FALSE,"A"}</definedName>
    <definedName name="wrn.summary." hidden="1">{#N/A,#N/A,FALSE,"A"}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localSheetId="15" hidden="1">{#N/A,#N/A,FALSE,"Valuation Assumptions";#N/A,#N/A,FALSE,"Summary";#N/A,#N/A,FALSE,"DCF";#N/A,#N/A,FALSE,"Valuation";#N/A,#N/A,FALSE,"WACC";#N/A,#N/A,FALSE,"UBVH";#N/A,#N/A,FALSE,"Free Cash Flow"}</definedName>
    <definedName name="wrn.VALUATION." localSheetId="16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localSheetId="18" hidden="1">{#N/A,#N/A,FALSE,"Valuation Assumptions";#N/A,#N/A,FALSE,"Summary";#N/A,#N/A,FALSE,"DCF";#N/A,#N/A,FALSE,"Valuation";#N/A,#N/A,FALSE,"WACC";#N/A,#N/A,FALSE,"UBVH";#N/A,#N/A,FALSE,"Free Cash Flow"}</definedName>
    <definedName name="wrn.VALUATION." localSheetId="19" hidden="1">{#N/A,#N/A,FALSE,"Valuation Assumptions";#N/A,#N/A,FALSE,"Summary";#N/A,#N/A,FALSE,"DCF";#N/A,#N/A,FALSE,"Valuation";#N/A,#N/A,FALSE,"WACC";#N/A,#N/A,FALSE,"UBVH";#N/A,#N/A,FALSE,"Free Cash Flow"}</definedName>
    <definedName name="wrn.VALUATION." localSheetId="20" hidden="1">{#N/A,#N/A,FALSE,"Valuation Assumptions";#N/A,#N/A,FALSE,"Summary";#N/A,#N/A,FALSE,"DCF";#N/A,#N/A,FALSE,"Valuation";#N/A,#N/A,FALSE,"WACC";#N/A,#N/A,FALSE,"UBVH";#N/A,#N/A,FALSE,"Free Cash Flow"}</definedName>
    <definedName name="wrn.VALUATION." localSheetId="21" hidden="1">{#N/A,#N/A,FALSE,"Valuation Assumptions";#N/A,#N/A,FALSE,"Summary";#N/A,#N/A,FALSE,"DCF";#N/A,#N/A,FALSE,"Valuation";#N/A,#N/A,FALSE,"WACC";#N/A,#N/A,FALSE,"UBVH";#N/A,#N/A,FALSE,"Free Cash Flow"}</definedName>
    <definedName name="wrn.VALUATION." localSheetId="23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7" hidden="1">{#N/A,#N/A,FALSE,"Valuation Assumptions";#N/A,#N/A,FALSE,"Summary";#N/A,#N/A,FALSE,"DCF";#N/A,#N/A,FALSE,"Valuation";#N/A,#N/A,FALSE,"WACC";#N/A,#N/A,FALSE,"UBVH";#N/A,#N/A,FALSE,"Free Cash Flow"}</definedName>
    <definedName name="wrn.VALUATION." localSheetId="12" hidden="1">{#N/A,#N/A,FALSE,"Valuation Assumptions";#N/A,#N/A,FALSE,"Summary";#N/A,#N/A,FALSE,"DCF";#N/A,#N/A,FALSE,"Valuation";#N/A,#N/A,FALSE,"WACC";#N/A,#N/A,FALSE,"UBVH";#N/A,#N/A,FALSE,"Free Cash Flow"}</definedName>
    <definedName name="wrn.VALUATION." localSheetId="13" hidden="1">{#N/A,#N/A,FALSE,"Valuation Assumptions";#N/A,#N/A,FALSE,"Summary";#N/A,#N/A,FALSE,"DCF";#N/A,#N/A,FALSE,"Valuation";#N/A,#N/A,FALSE,"WACC";#N/A,#N/A,FALSE,"UBVH";#N/A,#N/A,FALSE,"Free Cash Flow"}</definedName>
    <definedName name="wrn.VALUATION." localSheetId="14" hidden="1">{#N/A,#N/A,FALSE,"Valuation Assumptions";#N/A,#N/A,FALSE,"Summary";#N/A,#N/A,FALSE,"DCF";#N/A,#N/A,FALSE,"Valuation";#N/A,#N/A,FALSE,"WACC";#N/A,#N/A,FALSE,"UBVH";#N/A,#N/A,FALSE,"Free Cash Flow"}</definedName>
    <definedName name="wrn.VALUATION." localSheetId="10" hidden="1">{#N/A,#N/A,FALSE,"Valuation Assumptions";#N/A,#N/A,FALSE,"Summary";#N/A,#N/A,FALSE,"DCF";#N/A,#N/A,FALSE,"Valuation";#N/A,#N/A,FALSE,"WACC";#N/A,#N/A,FALSE,"UBVH";#N/A,#N/A,FALSE,"Free Cash Flow"}</definedName>
    <definedName name="wrn.VALUATION." localSheetId="11" hidden="1">{#N/A,#N/A,FALSE,"Valuation Assumptions";#N/A,#N/A,FALSE,"Summary";#N/A,#N/A,FALSE,"DCF";#N/A,#N/A,FALSE,"Valuation";#N/A,#N/A,FALSE,"WACC";#N/A,#N/A,FALSE,"UBVH";#N/A,#N/A,FALSE,"Free Cash Flow"}</definedName>
    <definedName name="wrn.VALUATION." localSheetId="24" hidden="1">{#N/A,#N/A,FALSE,"Valuation Assumptions";#N/A,#N/A,FALSE,"Summary";#N/A,#N/A,FALSE,"DCF";#N/A,#N/A,FALSE,"Valuation";#N/A,#N/A,FALSE,"WACC";#N/A,#N/A,FALSE,"UBVH";#N/A,#N/A,FALSE,"Free Cash Flow"}</definedName>
    <definedName name="wrn.VALUATION." localSheetId="25" hidden="1">{#N/A,#N/A,FALSE,"Valuation Assumptions";#N/A,#N/A,FALSE,"Summary";#N/A,#N/A,FALSE,"DCF";#N/A,#N/A,FALSE,"Valuation";#N/A,#N/A,FALSE,"WACC";#N/A,#N/A,FALSE,"UBVH";#N/A,#N/A,FALSE,"Free Cash Flow"}</definedName>
    <definedName name="wrn.VALUATION." localSheetId="26" hidden="1">{#N/A,#N/A,FALSE,"Valuation Assumptions";#N/A,#N/A,FALSE,"Summary";#N/A,#N/A,FALSE,"DCF";#N/A,#N/A,FALSE,"Valuation";#N/A,#N/A,FALSE,"WACC";#N/A,#N/A,FALSE,"UBVH";#N/A,#N/A,FALSE,"Free Cash Flow"}</definedName>
    <definedName name="wrn.VALUATION." localSheetId="8" hidden="1">{#N/A,#N/A,FALSE,"Valuation Assumptions";#N/A,#N/A,FALSE,"Summary";#N/A,#N/A,FALSE,"DCF";#N/A,#N/A,FALSE,"Valuation";#N/A,#N/A,FALSE,"WACC";#N/A,#N/A,FALSE,"UBVH";#N/A,#N/A,FALSE,"Free Cash Flow"}</definedName>
    <definedName name="wrn.VALUATION." localSheetId="9" hidden="1">{#N/A,#N/A,FALSE,"Valuation Assumptions";#N/A,#N/A,FALSE,"Summary";#N/A,#N/A,FALSE,"DCF";#N/A,#N/A,FALSE,"Valuation";#N/A,#N/A,FALSE,"WACC";#N/A,#N/A,FALSE,"UBVH";#N/A,#N/A,FALSE,"Free Cash Flow"}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9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9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1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2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1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1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2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2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2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9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8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9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Col" localSheetId="3" hidden="1">#REF!</definedName>
    <definedName name="YearCol" hidden="1">[5]Specs!$C$7</definedName>
    <definedName name="Začátek_půjčky">#REF!</definedName>
    <definedName name="září">[3]R4_DPS!$N$371:$N$683</definedName>
    <definedName name="září_exhal">[3]R4_DPS!$N$718:$N$723</definedName>
    <definedName name="září_GO">[3]R4_DPS!$N$708:$N$716</definedName>
    <definedName name="září_mt_KU">[3]R4_DPS!$N$760:$N$761</definedName>
    <definedName name="září_mt_N">[3]R4_DPS!$N$740:$N$754</definedName>
    <definedName name="září_mt_V">[3]R4_DPS!$N$729:$N$736</definedName>
    <definedName name="září_mt_VN_OJ">[3]R4_DPS!$N$764:$N$765</definedName>
    <definedName name="září_tj">[3]R4_DPS!$N$770:$N$774</definedName>
    <definedName name="Záv._strav.">[6]R1!#REF!</definedName>
    <definedName name="Zdrav.zař.">[6]R1!#REF!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2" l="1"/>
  <c r="F2" i="29"/>
  <c r="M2" i="28"/>
  <c r="F2" i="26"/>
  <c r="H20" i="28" l="1"/>
  <c r="F20" i="28"/>
  <c r="D17" i="28"/>
  <c r="D11" i="28"/>
  <c r="D13" i="28"/>
  <c r="D11" i="48"/>
  <c r="E20" i="48"/>
  <c r="F14" i="48"/>
  <c r="K14" i="48"/>
  <c r="J20" i="48"/>
  <c r="I18" i="48"/>
  <c r="I11" i="48"/>
  <c r="J12" i="47"/>
  <c r="J16" i="47"/>
  <c r="D16" i="47"/>
  <c r="D10" i="47"/>
  <c r="F19" i="5" l="1"/>
  <c r="E19" i="5"/>
  <c r="D16" i="5"/>
  <c r="D10" i="5"/>
  <c r="D72" i="39"/>
  <c r="H13" i="39"/>
  <c r="H12" i="39"/>
  <c r="F23" i="43"/>
  <c r="D38" i="1"/>
  <c r="J2" i="62" l="1"/>
  <c r="I2" i="61"/>
  <c r="H2" i="60"/>
  <c r="F2" i="30"/>
  <c r="L2" i="34"/>
  <c r="F6" i="26"/>
  <c r="AM2" i="25"/>
  <c r="M2" i="48"/>
  <c r="O2" i="47"/>
  <c r="K2" i="66"/>
  <c r="G28" i="66" s="1"/>
  <c r="Q2" i="65"/>
  <c r="K6" i="65" s="1"/>
  <c r="J2" i="45"/>
  <c r="U2" i="64"/>
  <c r="T6" i="64" s="1"/>
  <c r="R5" i="8"/>
  <c r="K5" i="8"/>
  <c r="H5" i="8"/>
  <c r="S2" i="8"/>
  <c r="E5" i="8" s="1"/>
  <c r="L2" i="63"/>
  <c r="G2" i="38"/>
  <c r="M2" i="6"/>
  <c r="O2" i="5"/>
  <c r="J2" i="39"/>
  <c r="G5" i="43"/>
  <c r="I2" i="43"/>
  <c r="D5" i="43" s="1"/>
  <c r="V2" i="50"/>
  <c r="R5" i="50" s="1"/>
  <c r="Q5" i="1"/>
  <c r="U2" i="1"/>
  <c r="L5" i="1" s="1"/>
  <c r="M2" i="68"/>
  <c r="D5" i="1" l="1"/>
  <c r="N5" i="8"/>
  <c r="P5" i="8"/>
  <c r="N6" i="65"/>
  <c r="D6" i="26"/>
  <c r="E6" i="26"/>
  <c r="F6" i="65"/>
  <c r="G6" i="66"/>
  <c r="E5" i="50"/>
  <c r="M5" i="50"/>
  <c r="R6" i="64"/>
  <c r="J6" i="64"/>
  <c r="L6" i="64"/>
  <c r="N6" i="64"/>
  <c r="P6" i="64"/>
  <c r="H6" i="64"/>
  <c r="F56" i="30"/>
  <c r="K30" i="1" l="1"/>
  <c r="K29" i="1"/>
  <c r="F31" i="1" l="1"/>
  <c r="F28" i="39" l="1"/>
  <c r="F27" i="39"/>
  <c r="F23" i="39"/>
  <c r="F24" i="39"/>
  <c r="F25" i="39"/>
  <c r="F26" i="39"/>
  <c r="F22" i="39"/>
  <c r="F20" i="39"/>
  <c r="F15" i="39"/>
  <c r="F16" i="39"/>
  <c r="F17" i="39"/>
  <c r="F18" i="39"/>
  <c r="F19" i="39"/>
  <c r="F14" i="39"/>
  <c r="L44" i="50"/>
  <c r="L43" i="50"/>
  <c r="Q43" i="50" s="1"/>
  <c r="V43" i="50" s="1"/>
  <c r="F21" i="39" l="1"/>
  <c r="E15" i="29"/>
  <c r="E127" i="34"/>
  <c r="D9" i="26"/>
  <c r="D13" i="26"/>
  <c r="J18" i="47"/>
  <c r="J17" i="47"/>
  <c r="B32" i="66" l="1"/>
  <c r="B33" i="66" s="1"/>
  <c r="B34" i="66" s="1"/>
  <c r="B35" i="66" s="1"/>
  <c r="B36" i="66" s="1"/>
  <c r="B37" i="66" s="1"/>
  <c r="B38" i="66" s="1"/>
  <c r="B39" i="66" s="1"/>
  <c r="B40" i="66" s="1"/>
  <c r="B41" i="66" s="1"/>
  <c r="B42" i="66" s="1"/>
  <c r="B43" i="66" s="1"/>
  <c r="B44" i="66" s="1"/>
  <c r="B45" i="66" s="1"/>
  <c r="B33" i="38"/>
  <c r="B34" i="38" s="1"/>
  <c r="B35" i="38" s="1"/>
  <c r="B36" i="38" s="1"/>
  <c r="B37" i="38" s="1"/>
  <c r="B38" i="38" s="1"/>
  <c r="B39" i="38" s="1"/>
  <c r="B40" i="38" s="1"/>
  <c r="B41" i="38" s="1"/>
  <c r="B42" i="38" s="1"/>
  <c r="D120" i="39"/>
  <c r="L11" i="61"/>
  <c r="B10" i="66"/>
  <c r="B11" i="66" s="1"/>
  <c r="B12" i="66" s="1"/>
  <c r="B13" i="66" s="1"/>
  <c r="B14" i="66" s="1"/>
  <c r="B15" i="66" s="1"/>
  <c r="B16" i="66" s="1"/>
  <c r="B17" i="66" s="1"/>
  <c r="B18" i="66" s="1"/>
  <c r="B19" i="66" s="1"/>
  <c r="B20" i="66" s="1"/>
  <c r="B21" i="66" s="1"/>
  <c r="B22" i="66" s="1"/>
  <c r="B23" i="66" s="1"/>
  <c r="B11" i="65"/>
  <c r="B12" i="65" s="1"/>
  <c r="B13" i="65" s="1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I15" i="8"/>
  <c r="I10" i="8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10" i="43"/>
  <c r="G9" i="43"/>
  <c r="D9" i="43"/>
  <c r="B11" i="64"/>
  <c r="B13" i="64" s="1"/>
  <c r="B15" i="64" s="1"/>
  <c r="B17" i="64" s="1"/>
  <c r="B19" i="64" s="1"/>
  <c r="B21" i="64" s="1"/>
  <c r="B23" i="64" s="1"/>
  <c r="B25" i="64" s="1"/>
  <c r="B27" i="64" s="1"/>
  <c r="B9" i="63"/>
  <c r="B10" i="63" s="1"/>
  <c r="B11" i="63" s="1"/>
  <c r="B12" i="63" s="1"/>
  <c r="B13" i="63" s="1"/>
  <c r="B14" i="63" s="1"/>
  <c r="B15" i="63" s="1"/>
  <c r="B16" i="63" s="1"/>
  <c r="B17" i="63" s="1"/>
  <c r="B18" i="63" s="1"/>
  <c r="B19" i="63" s="1"/>
  <c r="B20" i="63" s="1"/>
  <c r="B21" i="63" s="1"/>
  <c r="B22" i="63" s="1"/>
  <c r="B23" i="63" s="1"/>
  <c r="B24" i="63" s="1"/>
  <c r="B25" i="63" s="1"/>
  <c r="B26" i="63" s="1"/>
  <c r="B27" i="63" s="1"/>
  <c r="B28" i="63" s="1"/>
  <c r="B29" i="63" s="1"/>
  <c r="B30" i="63" s="1"/>
  <c r="B31" i="63" s="1"/>
  <c r="B32" i="63" s="1"/>
  <c r="B33" i="63" s="1"/>
  <c r="B34" i="63" s="1"/>
  <c r="B35" i="63" s="1"/>
  <c r="B36" i="63" s="1"/>
  <c r="B37" i="63" s="1"/>
  <c r="H123" i="62"/>
  <c r="E123" i="62"/>
  <c r="H122" i="62"/>
  <c r="I122" i="62" s="1"/>
  <c r="E122" i="62"/>
  <c r="H121" i="62"/>
  <c r="E121" i="62"/>
  <c r="H120" i="62"/>
  <c r="E120" i="62"/>
  <c r="H119" i="62"/>
  <c r="E119" i="62"/>
  <c r="H118" i="62"/>
  <c r="E118" i="62"/>
  <c r="I118" i="62" s="1"/>
  <c r="H117" i="62"/>
  <c r="E117" i="62"/>
  <c r="H116" i="62"/>
  <c r="E116" i="62"/>
  <c r="H108" i="62"/>
  <c r="E108" i="62"/>
  <c r="I108" i="62" s="1"/>
  <c r="H107" i="62"/>
  <c r="I107" i="62" s="1"/>
  <c r="E107" i="62"/>
  <c r="H106" i="62"/>
  <c r="E106" i="62"/>
  <c r="H105" i="62"/>
  <c r="E105" i="62"/>
  <c r="H104" i="62"/>
  <c r="E104" i="62"/>
  <c r="I104" i="62" s="1"/>
  <c r="H103" i="62"/>
  <c r="E103" i="62"/>
  <c r="H102" i="62"/>
  <c r="E102" i="62"/>
  <c r="H101" i="62"/>
  <c r="E101" i="62"/>
  <c r="I101" i="62" s="1"/>
  <c r="H93" i="62"/>
  <c r="E93" i="62"/>
  <c r="I93" i="62" s="1"/>
  <c r="H92" i="62"/>
  <c r="E92" i="62"/>
  <c r="I92" i="62" s="1"/>
  <c r="H91" i="62"/>
  <c r="E91" i="62"/>
  <c r="H90" i="62"/>
  <c r="I90" i="62" s="1"/>
  <c r="E90" i="62"/>
  <c r="H89" i="62"/>
  <c r="E89" i="62"/>
  <c r="H88" i="62"/>
  <c r="E88" i="62"/>
  <c r="H87" i="62"/>
  <c r="E87" i="62"/>
  <c r="H86" i="62"/>
  <c r="E86" i="62"/>
  <c r="I86" i="62" s="1"/>
  <c r="H78" i="62"/>
  <c r="E78" i="62"/>
  <c r="H77" i="62"/>
  <c r="E77" i="62"/>
  <c r="H76" i="62"/>
  <c r="E76" i="62"/>
  <c r="H75" i="62"/>
  <c r="E75" i="62"/>
  <c r="H74" i="62"/>
  <c r="I74" i="62" s="1"/>
  <c r="E74" i="62"/>
  <c r="H73" i="62"/>
  <c r="E73" i="62"/>
  <c r="I73" i="62" s="1"/>
  <c r="H72" i="62"/>
  <c r="E72" i="62"/>
  <c r="H71" i="62"/>
  <c r="E71" i="62"/>
  <c r="H63" i="62"/>
  <c r="E63" i="62"/>
  <c r="H62" i="62"/>
  <c r="E62" i="62"/>
  <c r="H61" i="62"/>
  <c r="E61" i="62"/>
  <c r="I61" i="62" s="1"/>
  <c r="H60" i="62"/>
  <c r="E60" i="62"/>
  <c r="I60" i="62" s="1"/>
  <c r="H59" i="62"/>
  <c r="E59" i="62"/>
  <c r="H58" i="62"/>
  <c r="E58" i="62"/>
  <c r="I58" i="62" s="1"/>
  <c r="H57" i="62"/>
  <c r="E57" i="62"/>
  <c r="H56" i="62"/>
  <c r="E56" i="62"/>
  <c r="H48" i="62"/>
  <c r="E48" i="62"/>
  <c r="H47" i="62"/>
  <c r="E47" i="62"/>
  <c r="H46" i="62"/>
  <c r="E46" i="62"/>
  <c r="H45" i="62"/>
  <c r="E45" i="62"/>
  <c r="H44" i="62"/>
  <c r="E44" i="62"/>
  <c r="H43" i="62"/>
  <c r="E43" i="62"/>
  <c r="I43" i="62" s="1"/>
  <c r="H42" i="62"/>
  <c r="E42" i="62"/>
  <c r="H41" i="62"/>
  <c r="E41" i="62"/>
  <c r="H33" i="62"/>
  <c r="E33" i="62"/>
  <c r="H32" i="62"/>
  <c r="E32" i="62"/>
  <c r="I32" i="62" s="1"/>
  <c r="H31" i="62"/>
  <c r="E31" i="62"/>
  <c r="H30" i="62"/>
  <c r="E30" i="62"/>
  <c r="H29" i="62"/>
  <c r="E29" i="62"/>
  <c r="H28" i="62"/>
  <c r="E28" i="62"/>
  <c r="I28" i="62" s="1"/>
  <c r="H27" i="62"/>
  <c r="E27" i="62"/>
  <c r="H26" i="62"/>
  <c r="E26" i="62"/>
  <c r="L18" i="62"/>
  <c r="H18" i="62"/>
  <c r="E18" i="62"/>
  <c r="L17" i="62"/>
  <c r="H17" i="62"/>
  <c r="E17" i="62"/>
  <c r="H16" i="62"/>
  <c r="E16" i="62"/>
  <c r="L15" i="62"/>
  <c r="H15" i="62"/>
  <c r="E15" i="62"/>
  <c r="H14" i="62"/>
  <c r="E14" i="62"/>
  <c r="L13" i="62"/>
  <c r="H13" i="62"/>
  <c r="E13" i="62"/>
  <c r="L12" i="62"/>
  <c r="H12" i="62"/>
  <c r="E12" i="62"/>
  <c r="L11" i="62"/>
  <c r="H11" i="62"/>
  <c r="E11" i="62"/>
  <c r="L10" i="62"/>
  <c r="H100" i="61"/>
  <c r="E100" i="61"/>
  <c r="H99" i="61"/>
  <c r="E99" i="61"/>
  <c r="I99" i="61" s="1"/>
  <c r="H98" i="61"/>
  <c r="E98" i="61"/>
  <c r="H97" i="61"/>
  <c r="I97" i="61" s="1"/>
  <c r="E97" i="61"/>
  <c r="H96" i="61"/>
  <c r="E96" i="61"/>
  <c r="H88" i="61"/>
  <c r="E88" i="61"/>
  <c r="H87" i="61"/>
  <c r="E87" i="61"/>
  <c r="H86" i="61"/>
  <c r="E86" i="61"/>
  <c r="H85" i="61"/>
  <c r="E85" i="61"/>
  <c r="H84" i="61"/>
  <c r="E84" i="61"/>
  <c r="H76" i="61"/>
  <c r="E76" i="61"/>
  <c r="H75" i="61"/>
  <c r="E75" i="61"/>
  <c r="H74" i="61"/>
  <c r="E74" i="61"/>
  <c r="H73" i="61"/>
  <c r="E73" i="61"/>
  <c r="H72" i="61"/>
  <c r="E72" i="61"/>
  <c r="H64" i="61"/>
  <c r="E64" i="61"/>
  <c r="H63" i="61"/>
  <c r="E63" i="61"/>
  <c r="H62" i="61"/>
  <c r="E62" i="61"/>
  <c r="I62" i="61" s="1"/>
  <c r="H61" i="61"/>
  <c r="I61" i="61" s="1"/>
  <c r="E61" i="61"/>
  <c r="H60" i="61"/>
  <c r="E60" i="61"/>
  <c r="H52" i="61"/>
  <c r="E52" i="61"/>
  <c r="H51" i="61"/>
  <c r="E51" i="61"/>
  <c r="I51" i="61" s="1"/>
  <c r="H50" i="61"/>
  <c r="E50" i="61"/>
  <c r="H49" i="61"/>
  <c r="E49" i="61"/>
  <c r="H48" i="61"/>
  <c r="E48" i="61"/>
  <c r="H40" i="61"/>
  <c r="E40" i="61"/>
  <c r="H39" i="61"/>
  <c r="E39" i="61"/>
  <c r="H38" i="61"/>
  <c r="I38" i="61" s="1"/>
  <c r="E38" i="61"/>
  <c r="H37" i="61"/>
  <c r="E37" i="61"/>
  <c r="H36" i="61"/>
  <c r="E36" i="61"/>
  <c r="H28" i="61"/>
  <c r="E28" i="61"/>
  <c r="H27" i="61"/>
  <c r="E27" i="61"/>
  <c r="I27" i="61" s="1"/>
  <c r="H26" i="61"/>
  <c r="E26" i="61"/>
  <c r="H25" i="61"/>
  <c r="E25" i="61"/>
  <c r="H24" i="61"/>
  <c r="E24" i="61"/>
  <c r="L18" i="61"/>
  <c r="L17" i="61"/>
  <c r="L16" i="61"/>
  <c r="H16" i="61"/>
  <c r="E16" i="61"/>
  <c r="L15" i="61"/>
  <c r="H15" i="61"/>
  <c r="E15" i="61"/>
  <c r="L14" i="61"/>
  <c r="H14" i="61"/>
  <c r="E14" i="61"/>
  <c r="L13" i="61"/>
  <c r="H13" i="61"/>
  <c r="E13" i="61"/>
  <c r="L12" i="61"/>
  <c r="H12" i="61"/>
  <c r="E12" i="61"/>
  <c r="F47" i="60"/>
  <c r="H47" i="60" s="1"/>
  <c r="F46" i="60"/>
  <c r="H46" i="60" s="1"/>
  <c r="F45" i="60"/>
  <c r="H45" i="60" s="1"/>
  <c r="F44" i="60"/>
  <c r="H44" i="60" s="1"/>
  <c r="F43" i="60"/>
  <c r="H43" i="60" s="1"/>
  <c r="F42" i="60"/>
  <c r="H42" i="60" s="1"/>
  <c r="F41" i="60"/>
  <c r="H41" i="60" s="1"/>
  <c r="F40" i="60"/>
  <c r="H40" i="60" s="1"/>
  <c r="F32" i="60"/>
  <c r="H32" i="60" s="1"/>
  <c r="F31" i="60"/>
  <c r="H31" i="60" s="1"/>
  <c r="F30" i="60"/>
  <c r="H30" i="60" s="1"/>
  <c r="F29" i="60"/>
  <c r="H29" i="60" s="1"/>
  <c r="F28" i="60"/>
  <c r="H28" i="60" s="1"/>
  <c r="F27" i="60"/>
  <c r="H27" i="60" s="1"/>
  <c r="F26" i="60"/>
  <c r="H26" i="60" s="1"/>
  <c r="F25" i="60"/>
  <c r="H25" i="60" s="1"/>
  <c r="F17" i="60"/>
  <c r="H17" i="60" s="1"/>
  <c r="F16" i="60"/>
  <c r="H16" i="60" s="1"/>
  <c r="F15" i="60"/>
  <c r="H15" i="60" s="1"/>
  <c r="F14" i="60"/>
  <c r="H14" i="60" s="1"/>
  <c r="F13" i="60"/>
  <c r="H13" i="60" s="1"/>
  <c r="K12" i="60"/>
  <c r="F12" i="60"/>
  <c r="H12" i="60" s="1"/>
  <c r="F11" i="60"/>
  <c r="H11" i="60" s="1"/>
  <c r="F10" i="60"/>
  <c r="H10" i="60" s="1"/>
  <c r="I26" i="62"/>
  <c r="E10" i="50"/>
  <c r="H127" i="34"/>
  <c r="H117" i="34"/>
  <c r="H107" i="34"/>
  <c r="H97" i="34"/>
  <c r="H87" i="34"/>
  <c r="H77" i="34"/>
  <c r="H67" i="34"/>
  <c r="H57" i="34"/>
  <c r="H47" i="34"/>
  <c r="H37" i="34"/>
  <c r="H27" i="34"/>
  <c r="H17" i="34"/>
  <c r="H29" i="39"/>
  <c r="J29" i="39"/>
  <c r="L10" i="8"/>
  <c r="L15" i="8"/>
  <c r="F15" i="8"/>
  <c r="F10" i="8"/>
  <c r="F9" i="39"/>
  <c r="D9" i="39" s="1"/>
  <c r="H146" i="39"/>
  <c r="G146" i="39"/>
  <c r="G85" i="39"/>
  <c r="G83" i="39" s="1"/>
  <c r="F70" i="39"/>
  <c r="F67" i="39" s="1"/>
  <c r="I63" i="39"/>
  <c r="J63" i="39"/>
  <c r="G63" i="39"/>
  <c r="F63" i="39"/>
  <c r="F62" i="39"/>
  <c r="D62" i="39" s="1"/>
  <c r="F61" i="39"/>
  <c r="D61" i="39" s="1"/>
  <c r="F59" i="39"/>
  <c r="F60" i="39"/>
  <c r="D60" i="39" s="1"/>
  <c r="F58" i="39"/>
  <c r="D58" i="39" s="1"/>
  <c r="F56" i="39"/>
  <c r="D56" i="39" s="1"/>
  <c r="F54" i="39"/>
  <c r="D54" i="39" s="1"/>
  <c r="F47" i="39"/>
  <c r="D47" i="39" s="1"/>
  <c r="F48" i="39"/>
  <c r="D48" i="39" s="1"/>
  <c r="F49" i="39"/>
  <c r="D49" i="39" s="1"/>
  <c r="F50" i="39"/>
  <c r="D50" i="39" s="1"/>
  <c r="F51" i="39"/>
  <c r="D51" i="39" s="1"/>
  <c r="F52" i="39"/>
  <c r="D52" i="39" s="1"/>
  <c r="F53" i="39"/>
  <c r="D53" i="39" s="1"/>
  <c r="F46" i="39"/>
  <c r="F31" i="39"/>
  <c r="D31" i="39" s="1"/>
  <c r="F32" i="39"/>
  <c r="D32" i="39" s="1"/>
  <c r="F33" i="39"/>
  <c r="D33" i="39" s="1"/>
  <c r="F34" i="39"/>
  <c r="D34" i="39" s="1"/>
  <c r="F35" i="39"/>
  <c r="D35" i="39" s="1"/>
  <c r="F36" i="39"/>
  <c r="F37" i="39"/>
  <c r="D37" i="39" s="1"/>
  <c r="F38" i="39"/>
  <c r="D38" i="39" s="1"/>
  <c r="F39" i="39"/>
  <c r="D39" i="39" s="1"/>
  <c r="F40" i="39"/>
  <c r="D40" i="39" s="1"/>
  <c r="F41" i="39"/>
  <c r="D41" i="39" s="1"/>
  <c r="F42" i="39"/>
  <c r="F43" i="39"/>
  <c r="F44" i="39"/>
  <c r="D44" i="39" s="1"/>
  <c r="F45" i="39"/>
  <c r="D45" i="39" s="1"/>
  <c r="F30" i="39"/>
  <c r="J13" i="39"/>
  <c r="J12" i="39" s="1"/>
  <c r="L42" i="50"/>
  <c r="Q42" i="50" s="1"/>
  <c r="V42" i="50" s="1"/>
  <c r="K10" i="50"/>
  <c r="Q44" i="50"/>
  <c r="V44" i="50" s="1"/>
  <c r="L41" i="50"/>
  <c r="Q41" i="50" s="1"/>
  <c r="V41" i="50" s="1"/>
  <c r="L40" i="50"/>
  <c r="Q40" i="50" s="1"/>
  <c r="V40" i="50" s="1"/>
  <c r="L39" i="50"/>
  <c r="Q39" i="50" s="1"/>
  <c r="V39" i="50" s="1"/>
  <c r="U38" i="50"/>
  <c r="T38" i="50"/>
  <c r="S38" i="50"/>
  <c r="R38" i="50"/>
  <c r="P38" i="50"/>
  <c r="O38" i="50"/>
  <c r="N38" i="50"/>
  <c r="M38" i="50"/>
  <c r="K38" i="50"/>
  <c r="J38" i="50"/>
  <c r="I38" i="50"/>
  <c r="H38" i="50"/>
  <c r="G38" i="50"/>
  <c r="F38" i="50"/>
  <c r="E38" i="50"/>
  <c r="L37" i="50"/>
  <c r="Q37" i="50" s="1"/>
  <c r="V37" i="50" s="1"/>
  <c r="L36" i="50"/>
  <c r="Q36" i="50" s="1"/>
  <c r="V36" i="50" s="1"/>
  <c r="L35" i="50"/>
  <c r="Q35" i="50" s="1"/>
  <c r="V35" i="50" s="1"/>
  <c r="L34" i="50"/>
  <c r="Q34" i="50" s="1"/>
  <c r="V34" i="50" s="1"/>
  <c r="L33" i="50"/>
  <c r="Q33" i="50" s="1"/>
  <c r="U32" i="50"/>
  <c r="T32" i="50"/>
  <c r="S32" i="50"/>
  <c r="R32" i="50"/>
  <c r="P32" i="50"/>
  <c r="O32" i="50"/>
  <c r="N32" i="50"/>
  <c r="M32" i="50"/>
  <c r="K32" i="50"/>
  <c r="J32" i="50"/>
  <c r="I32" i="50"/>
  <c r="H32" i="50"/>
  <c r="G32" i="50"/>
  <c r="F32" i="50"/>
  <c r="E32" i="50"/>
  <c r="L31" i="50"/>
  <c r="Q31" i="50" s="1"/>
  <c r="V31" i="50" s="1"/>
  <c r="L30" i="50"/>
  <c r="Q30" i="50" s="1"/>
  <c r="V30" i="50" s="1"/>
  <c r="L29" i="50"/>
  <c r="Q29" i="50" s="1"/>
  <c r="V29" i="50" s="1"/>
  <c r="L28" i="50"/>
  <c r="Q28" i="50" s="1"/>
  <c r="V28" i="50" s="1"/>
  <c r="L27" i="50"/>
  <c r="Q27" i="50" s="1"/>
  <c r="V27" i="50" s="1"/>
  <c r="L26" i="50"/>
  <c r="Q26" i="50"/>
  <c r="V26" i="50" s="1"/>
  <c r="L25" i="50"/>
  <c r="Q25" i="50" s="1"/>
  <c r="V25" i="50" s="1"/>
  <c r="L24" i="50"/>
  <c r="Q24" i="50" s="1"/>
  <c r="V24" i="50" s="1"/>
  <c r="L23" i="50"/>
  <c r="Q23" i="50" s="1"/>
  <c r="V23" i="50" s="1"/>
  <c r="L22" i="50"/>
  <c r="Q22" i="50" s="1"/>
  <c r="V22" i="50" s="1"/>
  <c r="L21" i="50"/>
  <c r="Q21" i="50" s="1"/>
  <c r="V21" i="50" s="1"/>
  <c r="L20" i="50"/>
  <c r="Q20" i="50" s="1"/>
  <c r="V20" i="50" s="1"/>
  <c r="L19" i="50"/>
  <c r="Q19" i="50" s="1"/>
  <c r="V19" i="50" s="1"/>
  <c r="L18" i="50"/>
  <c r="Q18" i="50" s="1"/>
  <c r="V18" i="50" s="1"/>
  <c r="L17" i="50"/>
  <c r="Q17" i="50" s="1"/>
  <c r="V17" i="50" s="1"/>
  <c r="L16" i="50"/>
  <c r="Q16" i="50" s="1"/>
  <c r="V16" i="50" s="1"/>
  <c r="L15" i="50"/>
  <c r="Q15" i="50" s="1"/>
  <c r="V15" i="50" s="1"/>
  <c r="L14" i="50"/>
  <c r="Q14" i="50" s="1"/>
  <c r="V14" i="50" s="1"/>
  <c r="L13" i="50"/>
  <c r="Q13" i="50" s="1"/>
  <c r="V13" i="50" s="1"/>
  <c r="L12" i="50"/>
  <c r="Q12" i="50" s="1"/>
  <c r="V12" i="50" s="1"/>
  <c r="L11" i="50"/>
  <c r="Q11" i="50" s="1"/>
  <c r="U10" i="50"/>
  <c r="T10" i="50"/>
  <c r="S10" i="50"/>
  <c r="R10" i="50"/>
  <c r="P10" i="50"/>
  <c r="O10" i="50"/>
  <c r="N10" i="50"/>
  <c r="M10" i="50"/>
  <c r="J10" i="50"/>
  <c r="I10" i="50"/>
  <c r="H10" i="50"/>
  <c r="G10" i="50"/>
  <c r="G9" i="50" s="1"/>
  <c r="F10" i="50"/>
  <c r="H11" i="39"/>
  <c r="F13" i="39"/>
  <c r="D13" i="39" s="1"/>
  <c r="F42" i="38"/>
  <c r="M19" i="6"/>
  <c r="L19" i="6"/>
  <c r="K19" i="6"/>
  <c r="J19" i="6"/>
  <c r="H19" i="6"/>
  <c r="G19" i="6"/>
  <c r="F19" i="6"/>
  <c r="E19" i="6"/>
  <c r="I18" i="6"/>
  <c r="D18" i="6"/>
  <c r="I17" i="6"/>
  <c r="D17" i="6"/>
  <c r="I16" i="6"/>
  <c r="D16" i="6"/>
  <c r="I15" i="6"/>
  <c r="D15" i="6"/>
  <c r="M13" i="6"/>
  <c r="L13" i="6"/>
  <c r="K13" i="6"/>
  <c r="J13" i="6"/>
  <c r="H13" i="6"/>
  <c r="G13" i="6"/>
  <c r="F13" i="6"/>
  <c r="E13" i="6"/>
  <c r="I12" i="6"/>
  <c r="D12" i="6"/>
  <c r="I11" i="6"/>
  <c r="D11" i="6"/>
  <c r="I10" i="6"/>
  <c r="D10" i="6"/>
  <c r="I9" i="6"/>
  <c r="D9" i="6"/>
  <c r="M20" i="28"/>
  <c r="L20" i="28"/>
  <c r="K20" i="28"/>
  <c r="J20" i="28"/>
  <c r="G20" i="28"/>
  <c r="E20" i="28"/>
  <c r="I19" i="28"/>
  <c r="D19" i="28"/>
  <c r="I18" i="28"/>
  <c r="D18" i="28"/>
  <c r="I17" i="28"/>
  <c r="I16" i="28"/>
  <c r="D16" i="28"/>
  <c r="M14" i="28"/>
  <c r="L14" i="28"/>
  <c r="K14" i="28"/>
  <c r="J14" i="28"/>
  <c r="H14" i="28"/>
  <c r="G14" i="28"/>
  <c r="F14" i="28"/>
  <c r="E14" i="28"/>
  <c r="I13" i="28"/>
  <c r="I12" i="28"/>
  <c r="D12" i="28"/>
  <c r="I11" i="28"/>
  <c r="I10" i="28"/>
  <c r="D10" i="28"/>
  <c r="M20" i="48"/>
  <c r="L20" i="48"/>
  <c r="K20" i="48"/>
  <c r="H20" i="48"/>
  <c r="G20" i="48"/>
  <c r="F20" i="48"/>
  <c r="I19" i="48"/>
  <c r="D19" i="48"/>
  <c r="D18" i="48"/>
  <c r="I17" i="48"/>
  <c r="D17" i="48"/>
  <c r="I16" i="48"/>
  <c r="D16" i="48"/>
  <c r="M14" i="48"/>
  <c r="L14" i="48"/>
  <c r="J14" i="48"/>
  <c r="H14" i="48"/>
  <c r="G14" i="48"/>
  <c r="E14" i="48"/>
  <c r="I13" i="48"/>
  <c r="D13" i="48"/>
  <c r="I12" i="48"/>
  <c r="D12" i="48"/>
  <c r="I10" i="48"/>
  <c r="D10" i="48"/>
  <c r="O19" i="5"/>
  <c r="N19" i="5"/>
  <c r="M19" i="5"/>
  <c r="L19" i="5"/>
  <c r="K19" i="5"/>
  <c r="I19" i="5"/>
  <c r="H19" i="5"/>
  <c r="G19" i="5"/>
  <c r="J18" i="5"/>
  <c r="D18" i="5"/>
  <c r="J17" i="5"/>
  <c r="D17" i="5"/>
  <c r="J16" i="5"/>
  <c r="J15" i="5"/>
  <c r="D15" i="5"/>
  <c r="O13" i="5"/>
  <c r="N13" i="5"/>
  <c r="M13" i="5"/>
  <c r="L13" i="5"/>
  <c r="K13" i="5"/>
  <c r="I13" i="5"/>
  <c r="H13" i="5"/>
  <c r="G13" i="5"/>
  <c r="F13" i="5"/>
  <c r="E13" i="5"/>
  <c r="J12" i="5"/>
  <c r="D12" i="5"/>
  <c r="J11" i="5"/>
  <c r="D11" i="5"/>
  <c r="J10" i="5"/>
  <c r="J9" i="5"/>
  <c r="D9" i="5"/>
  <c r="F85" i="39"/>
  <c r="F83" i="39" s="1"/>
  <c r="D83" i="39" s="1"/>
  <c r="D119" i="39"/>
  <c r="D122" i="39"/>
  <c r="D18" i="39"/>
  <c r="E146" i="39"/>
  <c r="E19" i="42"/>
  <c r="E13" i="42"/>
  <c r="I13" i="42"/>
  <c r="H13" i="42"/>
  <c r="G13" i="42"/>
  <c r="F13" i="42"/>
  <c r="I19" i="42"/>
  <c r="H19" i="42"/>
  <c r="G19" i="42"/>
  <c r="F19" i="42"/>
  <c r="E14" i="47"/>
  <c r="O14" i="47"/>
  <c r="N14" i="47"/>
  <c r="M14" i="47"/>
  <c r="L14" i="47"/>
  <c r="K14" i="47"/>
  <c r="I14" i="47"/>
  <c r="H14" i="47"/>
  <c r="G14" i="47"/>
  <c r="F14" i="47"/>
  <c r="O20" i="47"/>
  <c r="F20" i="47"/>
  <c r="G20" i="47"/>
  <c r="H20" i="47"/>
  <c r="I20" i="47"/>
  <c r="K20" i="47"/>
  <c r="L20" i="47"/>
  <c r="M20" i="47"/>
  <c r="N20" i="47"/>
  <c r="E20" i="47"/>
  <c r="J19" i="47"/>
  <c r="J20" i="47" s="1"/>
  <c r="J13" i="47"/>
  <c r="J11" i="47"/>
  <c r="J10" i="47"/>
  <c r="D18" i="42"/>
  <c r="D17" i="42"/>
  <c r="D16" i="42"/>
  <c r="D15" i="42"/>
  <c r="D10" i="42"/>
  <c r="D11" i="42"/>
  <c r="D12" i="42"/>
  <c r="D9" i="42"/>
  <c r="D13" i="47"/>
  <c r="D12" i="47"/>
  <c r="D11" i="47"/>
  <c r="D17" i="47"/>
  <c r="D18" i="47"/>
  <c r="D19" i="47"/>
  <c r="D17" i="30"/>
  <c r="D22" i="30"/>
  <c r="D149" i="39"/>
  <c r="S15" i="8"/>
  <c r="R15" i="8"/>
  <c r="S10" i="8"/>
  <c r="R10" i="8"/>
  <c r="Q15" i="8"/>
  <c r="P15" i="8"/>
  <c r="Q10" i="8"/>
  <c r="P10" i="8"/>
  <c r="O15" i="8"/>
  <c r="N15" i="8"/>
  <c r="O10" i="8"/>
  <c r="N10" i="8"/>
  <c r="D34" i="30"/>
  <c r="D39" i="30"/>
  <c r="B9" i="42"/>
  <c r="B10" i="42" s="1"/>
  <c r="B11" i="42" s="1"/>
  <c r="B12" i="42" s="1"/>
  <c r="B8" i="39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67" i="39" s="1"/>
  <c r="B68" i="39" s="1"/>
  <c r="B69" i="39" s="1"/>
  <c r="B70" i="39" s="1"/>
  <c r="B71" i="39" s="1"/>
  <c r="B72" i="39" s="1"/>
  <c r="B73" i="39" s="1"/>
  <c r="B74" i="39" s="1"/>
  <c r="B75" i="39" s="1"/>
  <c r="B76" i="39" s="1"/>
  <c r="B77" i="39" s="1"/>
  <c r="B78" i="39" s="1"/>
  <c r="B79" i="39" s="1"/>
  <c r="B80" i="39" s="1"/>
  <c r="B81" i="39" s="1"/>
  <c r="B82" i="39" s="1"/>
  <c r="B83" i="39" s="1"/>
  <c r="B84" i="39" s="1"/>
  <c r="B85" i="39" s="1"/>
  <c r="B86" i="39" s="1"/>
  <c r="B87" i="39" s="1"/>
  <c r="B88" i="39" s="1"/>
  <c r="B89" i="39" s="1"/>
  <c r="B90" i="39" s="1"/>
  <c r="B91" i="39" s="1"/>
  <c r="B92" i="39" s="1"/>
  <c r="B93" i="39" s="1"/>
  <c r="B94" i="39" s="1"/>
  <c r="B95" i="39" s="1"/>
  <c r="B96" i="39" s="1"/>
  <c r="B97" i="39" s="1"/>
  <c r="B98" i="39" s="1"/>
  <c r="B99" i="39" s="1"/>
  <c r="B100" i="39" s="1"/>
  <c r="B101" i="39" s="1"/>
  <c r="B102" i="39" s="1"/>
  <c r="B103" i="39" s="1"/>
  <c r="B104" i="39" s="1"/>
  <c r="B105" i="39" s="1"/>
  <c r="B106" i="39" s="1"/>
  <c r="B107" i="39" s="1"/>
  <c r="B108" i="39" s="1"/>
  <c r="B109" i="39" s="1"/>
  <c r="B110" i="39" s="1"/>
  <c r="B111" i="39" s="1"/>
  <c r="B112" i="39" s="1"/>
  <c r="B113" i="39" s="1"/>
  <c r="B114" i="39" s="1"/>
  <c r="B115" i="39" s="1"/>
  <c r="B116" i="39" s="1"/>
  <c r="B117" i="39" s="1"/>
  <c r="B118" i="39" s="1"/>
  <c r="B119" i="39" s="1"/>
  <c r="B120" i="39" s="1"/>
  <c r="B121" i="39" s="1"/>
  <c r="B122" i="39" s="1"/>
  <c r="B123" i="39" s="1"/>
  <c r="B124" i="39" s="1"/>
  <c r="B125" i="39" s="1"/>
  <c r="B126" i="39" s="1"/>
  <c r="B127" i="39" s="1"/>
  <c r="B128" i="39" s="1"/>
  <c r="B129" i="39" s="1"/>
  <c r="B130" i="39" s="1"/>
  <c r="B131" i="39" s="1"/>
  <c r="B132" i="39" s="1"/>
  <c r="B133" i="39" s="1"/>
  <c r="B134" i="39" s="1"/>
  <c r="B135" i="39" s="1"/>
  <c r="B136" i="39" s="1"/>
  <c r="B137" i="39" s="1"/>
  <c r="B138" i="39" s="1"/>
  <c r="B139" i="39" s="1"/>
  <c r="B140" i="39" s="1"/>
  <c r="B141" i="39" s="1"/>
  <c r="B142" i="39" s="1"/>
  <c r="B143" i="39" s="1"/>
  <c r="B144" i="39" s="1"/>
  <c r="B145" i="39" s="1"/>
  <c r="B146" i="39" s="1"/>
  <c r="B147" i="39" s="1"/>
  <c r="B148" i="39" s="1"/>
  <c r="B149" i="39" s="1"/>
  <c r="B150" i="39" s="1"/>
  <c r="B151" i="39" s="1"/>
  <c r="B152" i="39" s="1"/>
  <c r="B153" i="39" s="1"/>
  <c r="B154" i="39" s="1"/>
  <c r="B155" i="39" s="1"/>
  <c r="B156" i="39" s="1"/>
  <c r="B157" i="39" s="1"/>
  <c r="B158" i="39" s="1"/>
  <c r="B159" i="39" s="1"/>
  <c r="B160" i="39" s="1"/>
  <c r="B161" i="39" s="1"/>
  <c r="B162" i="39" s="1"/>
  <c r="I11" i="39"/>
  <c r="I10" i="39" s="1"/>
  <c r="I8" i="39" s="1"/>
  <c r="D14" i="39"/>
  <c r="D15" i="39"/>
  <c r="D16" i="39"/>
  <c r="D17" i="39"/>
  <c r="D19" i="39"/>
  <c r="D20" i="39"/>
  <c r="H21" i="39"/>
  <c r="J21" i="39"/>
  <c r="D22" i="39"/>
  <c r="D23" i="39"/>
  <c r="D24" i="39"/>
  <c r="D25" i="39"/>
  <c r="D26" i="39"/>
  <c r="D27" i="39"/>
  <c r="D28" i="39"/>
  <c r="D30" i="39"/>
  <c r="D36" i="39"/>
  <c r="D42" i="39"/>
  <c r="D43" i="39"/>
  <c r="D46" i="39"/>
  <c r="G57" i="39"/>
  <c r="G55" i="39" s="1"/>
  <c r="H57" i="39"/>
  <c r="H55" i="39" s="1"/>
  <c r="J57" i="39"/>
  <c r="J55" i="39" s="1"/>
  <c r="E63" i="39"/>
  <c r="E10" i="39" s="1"/>
  <c r="H63" i="39"/>
  <c r="D64" i="39"/>
  <c r="D65" i="39"/>
  <c r="D66" i="39"/>
  <c r="D68" i="39"/>
  <c r="D69" i="39"/>
  <c r="E70" i="39"/>
  <c r="G70" i="39"/>
  <c r="G67" i="39" s="1"/>
  <c r="H70" i="39"/>
  <c r="H67" i="39" s="1"/>
  <c r="I70" i="39"/>
  <c r="I67" i="39" s="1"/>
  <c r="J70" i="39"/>
  <c r="J67" i="39" s="1"/>
  <c r="D71" i="39"/>
  <c r="D73" i="39"/>
  <c r="D74" i="39"/>
  <c r="D77" i="39"/>
  <c r="E78" i="39"/>
  <c r="F79" i="39"/>
  <c r="D79" i="39" s="1"/>
  <c r="G79" i="39"/>
  <c r="H79" i="39"/>
  <c r="I79" i="39"/>
  <c r="I78" i="39" s="1"/>
  <c r="J79" i="39"/>
  <c r="D80" i="39"/>
  <c r="D81" i="39"/>
  <c r="D82" i="39"/>
  <c r="D84" i="39"/>
  <c r="H85" i="39"/>
  <c r="H83" i="39" s="1"/>
  <c r="J85" i="39"/>
  <c r="J83" i="39" s="1"/>
  <c r="D86" i="39"/>
  <c r="D87" i="39"/>
  <c r="D88" i="39"/>
  <c r="D89" i="39"/>
  <c r="D90" i="39"/>
  <c r="D91" i="39"/>
  <c r="D92" i="39"/>
  <c r="D93" i="39"/>
  <c r="E95" i="39"/>
  <c r="F95" i="39"/>
  <c r="G95" i="39"/>
  <c r="H95" i="39"/>
  <c r="I95" i="39"/>
  <c r="J95" i="39"/>
  <c r="D96" i="39"/>
  <c r="D97" i="39"/>
  <c r="D98" i="39"/>
  <c r="D99" i="39"/>
  <c r="E100" i="39"/>
  <c r="F100" i="39"/>
  <c r="G100" i="39"/>
  <c r="H100" i="39"/>
  <c r="I100" i="39"/>
  <c r="J100" i="39"/>
  <c r="D101" i="39"/>
  <c r="D102" i="39"/>
  <c r="E103" i="39"/>
  <c r="F103" i="39"/>
  <c r="G103" i="39"/>
  <c r="H103" i="39"/>
  <c r="I103" i="39"/>
  <c r="J103" i="39"/>
  <c r="D104" i="39"/>
  <c r="D105" i="39"/>
  <c r="E106" i="39"/>
  <c r="F106" i="39"/>
  <c r="G106" i="39"/>
  <c r="H106" i="39"/>
  <c r="I106" i="39"/>
  <c r="J106" i="39"/>
  <c r="D107" i="39"/>
  <c r="D108" i="39"/>
  <c r="E109" i="39"/>
  <c r="F109" i="39"/>
  <c r="G109" i="39"/>
  <c r="H109" i="39"/>
  <c r="I109" i="39"/>
  <c r="J109" i="39"/>
  <c r="D110" i="39"/>
  <c r="D111" i="39"/>
  <c r="E112" i="39"/>
  <c r="F112" i="39"/>
  <c r="G112" i="39"/>
  <c r="H112" i="39"/>
  <c r="I112" i="39"/>
  <c r="J112" i="39"/>
  <c r="D113" i="39"/>
  <c r="D114" i="39"/>
  <c r="E115" i="39"/>
  <c r="F115" i="39"/>
  <c r="G115" i="39"/>
  <c r="H115" i="39"/>
  <c r="I115" i="39"/>
  <c r="J115" i="39"/>
  <c r="D116" i="39"/>
  <c r="D117" i="39"/>
  <c r="D118" i="39"/>
  <c r="E123" i="39"/>
  <c r="E121" i="39" s="1"/>
  <c r="F123" i="39"/>
  <c r="F121" i="39" s="1"/>
  <c r="G123" i="39"/>
  <c r="G121" i="39" s="1"/>
  <c r="H123" i="39"/>
  <c r="H121" i="39" s="1"/>
  <c r="I123" i="39"/>
  <c r="I121" i="39"/>
  <c r="J123" i="39"/>
  <c r="J121" i="39" s="1"/>
  <c r="D124" i="39"/>
  <c r="D125" i="39"/>
  <c r="E126" i="39"/>
  <c r="F127" i="39"/>
  <c r="D127" i="39" s="1"/>
  <c r="G127" i="39"/>
  <c r="G126" i="39" s="1"/>
  <c r="H127" i="39"/>
  <c r="H126" i="39" s="1"/>
  <c r="I127" i="39"/>
  <c r="I126" i="39" s="1"/>
  <c r="J127" i="39"/>
  <c r="J126" i="39" s="1"/>
  <c r="D128" i="39"/>
  <c r="D129" i="39"/>
  <c r="D130" i="39"/>
  <c r="D132" i="39"/>
  <c r="D133" i="39"/>
  <c r="E134" i="39"/>
  <c r="F134" i="39"/>
  <c r="G134" i="39"/>
  <c r="H134" i="39"/>
  <c r="I134" i="39"/>
  <c r="J134" i="39"/>
  <c r="D135" i="39"/>
  <c r="D136" i="39"/>
  <c r="D137" i="39"/>
  <c r="E138" i="39"/>
  <c r="F138" i="39"/>
  <c r="G138" i="39"/>
  <c r="H138" i="39"/>
  <c r="I138" i="39"/>
  <c r="J138" i="39"/>
  <c r="D139" i="39"/>
  <c r="D140" i="39"/>
  <c r="D141" i="39"/>
  <c r="D142" i="39"/>
  <c r="D143" i="39"/>
  <c r="D144" i="39"/>
  <c r="D145" i="39"/>
  <c r="F146" i="39"/>
  <c r="I146" i="39"/>
  <c r="J146" i="39"/>
  <c r="D147" i="39"/>
  <c r="D148" i="39"/>
  <c r="D150" i="39"/>
  <c r="D152" i="39"/>
  <c r="D156" i="39" s="1"/>
  <c r="D157" i="39"/>
  <c r="F17" i="38"/>
  <c r="F22" i="38"/>
  <c r="F27" i="38"/>
  <c r="D21" i="39"/>
  <c r="D59" i="39"/>
  <c r="E10" i="8"/>
  <c r="E15" i="8"/>
  <c r="G10" i="8"/>
  <c r="H10" i="8"/>
  <c r="J10" i="8"/>
  <c r="K10" i="8"/>
  <c r="M10" i="8"/>
  <c r="K19" i="1"/>
  <c r="P19" i="1" s="1"/>
  <c r="U19" i="1" s="1"/>
  <c r="L12" i="1"/>
  <c r="L10" i="1" s="1"/>
  <c r="M12" i="1"/>
  <c r="M10" i="1" s="1"/>
  <c r="N12" i="1"/>
  <c r="N10" i="1" s="1"/>
  <c r="O12" i="1"/>
  <c r="O10" i="1" s="1"/>
  <c r="Q12" i="1"/>
  <c r="Q10" i="1" s="1"/>
  <c r="R12" i="1"/>
  <c r="R10" i="1" s="1"/>
  <c r="S12" i="1"/>
  <c r="S10" i="1" s="1"/>
  <c r="T12" i="1"/>
  <c r="T10" i="1" s="1"/>
  <c r="K13" i="1"/>
  <c r="D31" i="1"/>
  <c r="D25" i="1"/>
  <c r="E12" i="1"/>
  <c r="E10" i="1" s="1"/>
  <c r="F12" i="1"/>
  <c r="F10" i="1"/>
  <c r="G12" i="1"/>
  <c r="G10" i="1" s="1"/>
  <c r="H12" i="1"/>
  <c r="H10" i="1" s="1"/>
  <c r="I12" i="1"/>
  <c r="I10" i="1" s="1"/>
  <c r="J12" i="1"/>
  <c r="J10" i="1" s="1"/>
  <c r="D12" i="1"/>
  <c r="D10" i="1" s="1"/>
  <c r="K21" i="1"/>
  <c r="P21" i="1"/>
  <c r="U21" i="1" s="1"/>
  <c r="Q25" i="1"/>
  <c r="L25" i="1"/>
  <c r="K18" i="1"/>
  <c r="P18" i="1" s="1"/>
  <c r="U18" i="1" s="1"/>
  <c r="K16" i="1"/>
  <c r="P16" i="1" s="1"/>
  <c r="U16" i="1" s="1"/>
  <c r="M25" i="1"/>
  <c r="N25" i="1"/>
  <c r="O25" i="1"/>
  <c r="R25" i="1"/>
  <c r="S25" i="1"/>
  <c r="T25" i="1"/>
  <c r="J25" i="1"/>
  <c r="H25" i="1"/>
  <c r="E25" i="1"/>
  <c r="F25" i="1"/>
  <c r="G25" i="1"/>
  <c r="I25" i="1"/>
  <c r="K27" i="1"/>
  <c r="P27" i="1" s="1"/>
  <c r="U27" i="1" s="1"/>
  <c r="K26" i="1"/>
  <c r="P26" i="1" s="1"/>
  <c r="D17" i="1"/>
  <c r="D11" i="1" s="1"/>
  <c r="F60" i="30"/>
  <c r="F57" i="30"/>
  <c r="D45" i="30"/>
  <c r="E25" i="29"/>
  <c r="E21" i="29"/>
  <c r="E10" i="29"/>
  <c r="L127" i="34"/>
  <c r="K127" i="34"/>
  <c r="J127" i="34"/>
  <c r="I127" i="34"/>
  <c r="G127" i="34"/>
  <c r="F127" i="34"/>
  <c r="L117" i="34"/>
  <c r="K117" i="34"/>
  <c r="J117" i="34"/>
  <c r="I117" i="34"/>
  <c r="G117" i="34"/>
  <c r="F117" i="34"/>
  <c r="E117" i="34"/>
  <c r="L107" i="34"/>
  <c r="K107" i="34"/>
  <c r="J107" i="34"/>
  <c r="I107" i="34"/>
  <c r="G107" i="34"/>
  <c r="F107" i="34"/>
  <c r="E107" i="34"/>
  <c r="L97" i="34"/>
  <c r="K97" i="34"/>
  <c r="J97" i="34"/>
  <c r="I97" i="34"/>
  <c r="G97" i="34"/>
  <c r="F97" i="34"/>
  <c r="E97" i="34"/>
  <c r="L87" i="34"/>
  <c r="K87" i="34"/>
  <c r="J87" i="34"/>
  <c r="I87" i="34"/>
  <c r="G87" i="34"/>
  <c r="F87" i="34"/>
  <c r="E87" i="34"/>
  <c r="L77" i="34"/>
  <c r="K77" i="34"/>
  <c r="J77" i="34"/>
  <c r="I77" i="34"/>
  <c r="G77" i="34"/>
  <c r="F77" i="34"/>
  <c r="E77" i="34"/>
  <c r="L67" i="34"/>
  <c r="K67" i="34"/>
  <c r="J67" i="34"/>
  <c r="I67" i="34"/>
  <c r="G67" i="34"/>
  <c r="F67" i="34"/>
  <c r="E67" i="34"/>
  <c r="L57" i="34"/>
  <c r="K57" i="34"/>
  <c r="J57" i="34"/>
  <c r="I57" i="34"/>
  <c r="G57" i="34"/>
  <c r="F57" i="34"/>
  <c r="E57" i="34"/>
  <c r="L47" i="34"/>
  <c r="K47" i="34"/>
  <c r="J47" i="34"/>
  <c r="I47" i="34"/>
  <c r="G47" i="34"/>
  <c r="F47" i="34"/>
  <c r="E47" i="34"/>
  <c r="L37" i="34"/>
  <c r="K37" i="34"/>
  <c r="J37" i="34"/>
  <c r="I37" i="34"/>
  <c r="G37" i="34"/>
  <c r="F37" i="34"/>
  <c r="E37" i="34"/>
  <c r="L27" i="34"/>
  <c r="K27" i="34"/>
  <c r="J27" i="34"/>
  <c r="I27" i="34"/>
  <c r="G27" i="34"/>
  <c r="F27" i="34"/>
  <c r="E27" i="34"/>
  <c r="L17" i="34"/>
  <c r="K17" i="34"/>
  <c r="J17" i="34"/>
  <c r="I17" i="34"/>
  <c r="G17" i="34"/>
  <c r="F17" i="34"/>
  <c r="E17" i="34"/>
  <c r="E13" i="26"/>
  <c r="E9" i="26"/>
  <c r="E20" i="29"/>
  <c r="J9" i="25"/>
  <c r="AL374" i="25"/>
  <c r="AK374" i="25"/>
  <c r="AJ374" i="25"/>
  <c r="AI374" i="25"/>
  <c r="AH374" i="25"/>
  <c r="AG374" i="25"/>
  <c r="AF374" i="25"/>
  <c r="AE374" i="25"/>
  <c r="AD374" i="25"/>
  <c r="AC374" i="25"/>
  <c r="AA374" i="25"/>
  <c r="Z374" i="25"/>
  <c r="Y374" i="25"/>
  <c r="X374" i="25"/>
  <c r="V374" i="25"/>
  <c r="U374" i="25"/>
  <c r="T374" i="25"/>
  <c r="S374" i="25"/>
  <c r="R374" i="25"/>
  <c r="Q374" i="25"/>
  <c r="P374" i="25"/>
  <c r="N374" i="25"/>
  <c r="M374" i="25"/>
  <c r="L374" i="25"/>
  <c r="K374" i="25"/>
  <c r="I374" i="25"/>
  <c r="H374" i="25"/>
  <c r="G374" i="25"/>
  <c r="F374" i="25"/>
  <c r="E374" i="25"/>
  <c r="D374" i="25"/>
  <c r="C374" i="25"/>
  <c r="J373" i="25"/>
  <c r="J372" i="25"/>
  <c r="J371" i="25"/>
  <c r="J370" i="25"/>
  <c r="J369" i="25"/>
  <c r="J368" i="25"/>
  <c r="J367" i="25"/>
  <c r="J366" i="25"/>
  <c r="J365" i="25"/>
  <c r="J364" i="25"/>
  <c r="J363" i="25"/>
  <c r="J362" i="25"/>
  <c r="J361" i="25"/>
  <c r="J360" i="25"/>
  <c r="J359" i="25"/>
  <c r="J358" i="25"/>
  <c r="J357" i="25"/>
  <c r="J356" i="25"/>
  <c r="J355" i="25"/>
  <c r="J354" i="25"/>
  <c r="J353" i="25"/>
  <c r="J352" i="25"/>
  <c r="J351" i="25"/>
  <c r="J350" i="25"/>
  <c r="J349" i="25"/>
  <c r="J348" i="25"/>
  <c r="J347" i="25"/>
  <c r="J346" i="25"/>
  <c r="J345" i="25"/>
  <c r="J344" i="25"/>
  <c r="J343" i="25"/>
  <c r="J342" i="25"/>
  <c r="J341" i="25"/>
  <c r="J340" i="25"/>
  <c r="J339" i="25"/>
  <c r="J338" i="25"/>
  <c r="J337" i="25"/>
  <c r="J336" i="25"/>
  <c r="J335" i="25"/>
  <c r="J334" i="25"/>
  <c r="J333" i="25"/>
  <c r="J332" i="25"/>
  <c r="J331" i="25"/>
  <c r="J330" i="25"/>
  <c r="J329" i="25"/>
  <c r="J328" i="25"/>
  <c r="J327" i="25"/>
  <c r="J326" i="25"/>
  <c r="J325" i="25"/>
  <c r="J324" i="25"/>
  <c r="J323" i="25"/>
  <c r="J322" i="25"/>
  <c r="J321" i="25"/>
  <c r="J320" i="25"/>
  <c r="J319" i="25"/>
  <c r="J318" i="25"/>
  <c r="J317" i="25"/>
  <c r="J316" i="25"/>
  <c r="J315" i="25"/>
  <c r="J314" i="25"/>
  <c r="J313" i="25"/>
  <c r="J312" i="25"/>
  <c r="J311" i="25"/>
  <c r="J310" i="25"/>
  <c r="J309" i="25"/>
  <c r="J308" i="25"/>
  <c r="J307" i="25"/>
  <c r="J306" i="25"/>
  <c r="J305" i="25"/>
  <c r="J304" i="25"/>
  <c r="J303" i="25"/>
  <c r="J302" i="25"/>
  <c r="J301" i="25"/>
  <c r="J300" i="25"/>
  <c r="J299" i="25"/>
  <c r="J298" i="25"/>
  <c r="J297" i="25"/>
  <c r="J296" i="25"/>
  <c r="J295" i="25"/>
  <c r="J294" i="25"/>
  <c r="J293" i="25"/>
  <c r="J292" i="25"/>
  <c r="J291" i="25"/>
  <c r="J290" i="25"/>
  <c r="J289" i="25"/>
  <c r="J288" i="25"/>
  <c r="J287" i="25"/>
  <c r="J286" i="25"/>
  <c r="J285" i="25"/>
  <c r="J284" i="25"/>
  <c r="J283" i="25"/>
  <c r="J282" i="25"/>
  <c r="J281" i="25"/>
  <c r="J280" i="25"/>
  <c r="J279" i="25"/>
  <c r="J278" i="25"/>
  <c r="J277" i="25"/>
  <c r="J276" i="25"/>
  <c r="J275" i="25"/>
  <c r="J274" i="25"/>
  <c r="J273" i="25"/>
  <c r="J272" i="25"/>
  <c r="J271" i="25"/>
  <c r="J270" i="25"/>
  <c r="J269" i="25"/>
  <c r="J268" i="25"/>
  <c r="J267" i="25"/>
  <c r="J266" i="25"/>
  <c r="J265" i="25"/>
  <c r="J264" i="25"/>
  <c r="J263" i="25"/>
  <c r="J262" i="25"/>
  <c r="J261" i="25"/>
  <c r="J260" i="25"/>
  <c r="J259" i="25"/>
  <c r="J258" i="25"/>
  <c r="J257" i="25"/>
  <c r="J256" i="25"/>
  <c r="J255" i="25"/>
  <c r="J254" i="25"/>
  <c r="J253" i="25"/>
  <c r="J252" i="25"/>
  <c r="J251" i="25"/>
  <c r="J250" i="25"/>
  <c r="J249" i="25"/>
  <c r="J248" i="25"/>
  <c r="J247" i="25"/>
  <c r="J246" i="25"/>
  <c r="J245" i="25"/>
  <c r="J244" i="25"/>
  <c r="J243" i="25"/>
  <c r="J242" i="25"/>
  <c r="J241" i="25"/>
  <c r="J240" i="25"/>
  <c r="J239" i="25"/>
  <c r="J238" i="25"/>
  <c r="J237" i="25"/>
  <c r="J236" i="25"/>
  <c r="J235" i="25"/>
  <c r="J234" i="25"/>
  <c r="J233" i="25"/>
  <c r="J232" i="25"/>
  <c r="J231" i="25"/>
  <c r="J230" i="25"/>
  <c r="J229" i="25"/>
  <c r="J228" i="25"/>
  <c r="J227" i="25"/>
  <c r="J226" i="25"/>
  <c r="J225" i="25"/>
  <c r="J224" i="25"/>
  <c r="J223" i="25"/>
  <c r="J222" i="25"/>
  <c r="J221" i="25"/>
  <c r="J220" i="25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7" i="25"/>
  <c r="J206" i="25"/>
  <c r="J205" i="25"/>
  <c r="J204" i="25"/>
  <c r="J203" i="25"/>
  <c r="J202" i="25"/>
  <c r="J201" i="25"/>
  <c r="J200" i="25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O373" i="25"/>
  <c r="O372" i="25"/>
  <c r="O371" i="25"/>
  <c r="O370" i="25"/>
  <c r="O369" i="25"/>
  <c r="O368" i="25"/>
  <c r="O367" i="25"/>
  <c r="O366" i="25"/>
  <c r="O365" i="25"/>
  <c r="O364" i="25"/>
  <c r="O363" i="25"/>
  <c r="O362" i="25"/>
  <c r="O361" i="25"/>
  <c r="O360" i="25"/>
  <c r="O359" i="25"/>
  <c r="O358" i="25"/>
  <c r="O357" i="25"/>
  <c r="O356" i="25"/>
  <c r="O355" i="25"/>
  <c r="O354" i="25"/>
  <c r="O353" i="25"/>
  <c r="O352" i="25"/>
  <c r="O351" i="25"/>
  <c r="O350" i="25"/>
  <c r="O349" i="25"/>
  <c r="O348" i="25"/>
  <c r="O347" i="25"/>
  <c r="O346" i="25"/>
  <c r="O345" i="25"/>
  <c r="O344" i="25"/>
  <c r="O343" i="25"/>
  <c r="O342" i="25"/>
  <c r="O341" i="25"/>
  <c r="O340" i="25"/>
  <c r="O339" i="25"/>
  <c r="O338" i="25"/>
  <c r="O337" i="25"/>
  <c r="O336" i="25"/>
  <c r="O335" i="25"/>
  <c r="O334" i="25"/>
  <c r="O333" i="25"/>
  <c r="O332" i="25"/>
  <c r="O331" i="25"/>
  <c r="O330" i="25"/>
  <c r="O329" i="25"/>
  <c r="O328" i="25"/>
  <c r="O327" i="25"/>
  <c r="O326" i="25"/>
  <c r="O325" i="25"/>
  <c r="O324" i="25"/>
  <c r="O323" i="25"/>
  <c r="O322" i="25"/>
  <c r="O321" i="25"/>
  <c r="O320" i="25"/>
  <c r="O319" i="25"/>
  <c r="O318" i="25"/>
  <c r="O317" i="25"/>
  <c r="O316" i="25"/>
  <c r="O315" i="25"/>
  <c r="O314" i="25"/>
  <c r="O313" i="25"/>
  <c r="O312" i="25"/>
  <c r="O311" i="25"/>
  <c r="O310" i="25"/>
  <c r="O309" i="25"/>
  <c r="O308" i="25"/>
  <c r="O307" i="25"/>
  <c r="O306" i="25"/>
  <c r="O305" i="25"/>
  <c r="O304" i="25"/>
  <c r="O303" i="25"/>
  <c r="O302" i="25"/>
  <c r="O301" i="25"/>
  <c r="O300" i="25"/>
  <c r="O299" i="25"/>
  <c r="O298" i="25"/>
  <c r="O297" i="25"/>
  <c r="O296" i="25"/>
  <c r="O295" i="25"/>
  <c r="O294" i="25"/>
  <c r="O293" i="25"/>
  <c r="O292" i="25"/>
  <c r="O291" i="25"/>
  <c r="O290" i="25"/>
  <c r="O289" i="25"/>
  <c r="O288" i="25"/>
  <c r="O287" i="25"/>
  <c r="O286" i="25"/>
  <c r="O285" i="25"/>
  <c r="O284" i="25"/>
  <c r="O283" i="25"/>
  <c r="O282" i="25"/>
  <c r="O281" i="25"/>
  <c r="O280" i="25"/>
  <c r="O279" i="25"/>
  <c r="O278" i="25"/>
  <c r="O277" i="25"/>
  <c r="O276" i="25"/>
  <c r="O275" i="25"/>
  <c r="O274" i="25"/>
  <c r="O273" i="25"/>
  <c r="O272" i="25"/>
  <c r="O271" i="25"/>
  <c r="O270" i="25"/>
  <c r="O269" i="25"/>
  <c r="O268" i="25"/>
  <c r="O267" i="25"/>
  <c r="O266" i="25"/>
  <c r="O265" i="25"/>
  <c r="O264" i="25"/>
  <c r="O263" i="25"/>
  <c r="O262" i="25"/>
  <c r="O261" i="25"/>
  <c r="O260" i="25"/>
  <c r="O259" i="25"/>
  <c r="O258" i="25"/>
  <c r="O257" i="25"/>
  <c r="O256" i="25"/>
  <c r="O255" i="25"/>
  <c r="O254" i="25"/>
  <c r="O253" i="25"/>
  <c r="O252" i="25"/>
  <c r="O251" i="25"/>
  <c r="O250" i="25"/>
  <c r="O249" i="25"/>
  <c r="O248" i="25"/>
  <c r="O247" i="25"/>
  <c r="O246" i="25"/>
  <c r="O245" i="25"/>
  <c r="O244" i="25"/>
  <c r="O243" i="25"/>
  <c r="O242" i="25"/>
  <c r="O241" i="25"/>
  <c r="O240" i="25"/>
  <c r="O239" i="25"/>
  <c r="O238" i="25"/>
  <c r="O237" i="25"/>
  <c r="O236" i="25"/>
  <c r="O235" i="25"/>
  <c r="O234" i="25"/>
  <c r="O233" i="25"/>
  <c r="O232" i="25"/>
  <c r="O231" i="25"/>
  <c r="O230" i="25"/>
  <c r="O229" i="25"/>
  <c r="O228" i="25"/>
  <c r="O227" i="25"/>
  <c r="O226" i="25"/>
  <c r="O225" i="25"/>
  <c r="O224" i="25"/>
  <c r="O223" i="25"/>
  <c r="O222" i="25"/>
  <c r="O221" i="25"/>
  <c r="O220" i="25"/>
  <c r="O219" i="25"/>
  <c r="O218" i="25"/>
  <c r="O217" i="25"/>
  <c r="O216" i="25"/>
  <c r="O215" i="25"/>
  <c r="O214" i="25"/>
  <c r="O213" i="25"/>
  <c r="O212" i="25"/>
  <c r="O211" i="25"/>
  <c r="O210" i="25"/>
  <c r="O209" i="25"/>
  <c r="O208" i="25"/>
  <c r="O207" i="25"/>
  <c r="O206" i="25"/>
  <c r="O205" i="25"/>
  <c r="O204" i="25"/>
  <c r="O203" i="25"/>
  <c r="O202" i="25"/>
  <c r="O201" i="25"/>
  <c r="O200" i="25"/>
  <c r="O199" i="25"/>
  <c r="O198" i="25"/>
  <c r="O197" i="25"/>
  <c r="O196" i="25"/>
  <c r="O195" i="25"/>
  <c r="O194" i="25"/>
  <c r="O193" i="25"/>
  <c r="O192" i="25"/>
  <c r="O191" i="25"/>
  <c r="O190" i="25"/>
  <c r="O189" i="25"/>
  <c r="O188" i="25"/>
  <c r="O187" i="25"/>
  <c r="O186" i="25"/>
  <c r="O185" i="25"/>
  <c r="O184" i="25"/>
  <c r="O183" i="25"/>
  <c r="O182" i="25"/>
  <c r="O181" i="25"/>
  <c r="O180" i="25"/>
  <c r="O179" i="25"/>
  <c r="O178" i="25"/>
  <c r="O177" i="25"/>
  <c r="O176" i="25"/>
  <c r="O175" i="25"/>
  <c r="O174" i="25"/>
  <c r="O173" i="25"/>
  <c r="O172" i="25"/>
  <c r="O171" i="25"/>
  <c r="O170" i="25"/>
  <c r="O169" i="25"/>
  <c r="O168" i="25"/>
  <c r="O167" i="25"/>
  <c r="O166" i="25"/>
  <c r="O165" i="25"/>
  <c r="O164" i="25"/>
  <c r="O163" i="25"/>
  <c r="O162" i="25"/>
  <c r="O161" i="25"/>
  <c r="O160" i="25"/>
  <c r="O159" i="25"/>
  <c r="O158" i="25"/>
  <c r="O157" i="25"/>
  <c r="O156" i="25"/>
  <c r="O155" i="25"/>
  <c r="O154" i="25"/>
  <c r="O153" i="25"/>
  <c r="O152" i="25"/>
  <c r="O151" i="25"/>
  <c r="O150" i="25"/>
  <c r="O149" i="25"/>
  <c r="O148" i="25"/>
  <c r="O147" i="25"/>
  <c r="O146" i="25"/>
  <c r="O145" i="25"/>
  <c r="O144" i="25"/>
  <c r="O143" i="25"/>
  <c r="O142" i="25"/>
  <c r="O141" i="25"/>
  <c r="O140" i="25"/>
  <c r="O139" i="25"/>
  <c r="O138" i="25"/>
  <c r="O137" i="25"/>
  <c r="O136" i="25"/>
  <c r="O135" i="25"/>
  <c r="O134" i="25"/>
  <c r="O133" i="25"/>
  <c r="O132" i="25"/>
  <c r="O131" i="25"/>
  <c r="O130" i="25"/>
  <c r="O129" i="25"/>
  <c r="O128" i="25"/>
  <c r="O127" i="25"/>
  <c r="O126" i="25"/>
  <c r="O125" i="25"/>
  <c r="O124" i="25"/>
  <c r="O123" i="25"/>
  <c r="O122" i="25"/>
  <c r="O121" i="25"/>
  <c r="O120" i="25"/>
  <c r="O119" i="25"/>
  <c r="O118" i="25"/>
  <c r="O117" i="25"/>
  <c r="O116" i="25"/>
  <c r="O115" i="25"/>
  <c r="O114" i="25"/>
  <c r="O113" i="25"/>
  <c r="O112" i="25"/>
  <c r="O111" i="25"/>
  <c r="O110" i="25"/>
  <c r="O109" i="25"/>
  <c r="O108" i="25"/>
  <c r="O107" i="25"/>
  <c r="O106" i="25"/>
  <c r="O105" i="25"/>
  <c r="O104" i="25"/>
  <c r="O103" i="25"/>
  <c r="O102" i="25"/>
  <c r="O101" i="25"/>
  <c r="O100" i="25"/>
  <c r="O99" i="25"/>
  <c r="O98" i="25"/>
  <c r="O97" i="25"/>
  <c r="O96" i="25"/>
  <c r="O95" i="25"/>
  <c r="O94" i="25"/>
  <c r="O93" i="25"/>
  <c r="O92" i="25"/>
  <c r="O91" i="25"/>
  <c r="O90" i="25"/>
  <c r="O89" i="25"/>
  <c r="O88" i="25"/>
  <c r="O87" i="25"/>
  <c r="O86" i="25"/>
  <c r="O85" i="25"/>
  <c r="O84" i="25"/>
  <c r="O83" i="25"/>
  <c r="O82" i="25"/>
  <c r="O81" i="25"/>
  <c r="O80" i="25"/>
  <c r="O79" i="25"/>
  <c r="O78" i="25"/>
  <c r="O77" i="25"/>
  <c r="O76" i="25"/>
  <c r="O75" i="25"/>
  <c r="O74" i="25"/>
  <c r="O73" i="25"/>
  <c r="O72" i="25"/>
  <c r="O71" i="25"/>
  <c r="O70" i="25"/>
  <c r="O69" i="25"/>
  <c r="O68" i="25"/>
  <c r="O67" i="25"/>
  <c r="O66" i="25"/>
  <c r="O65" i="25"/>
  <c r="O64" i="25"/>
  <c r="O63" i="25"/>
  <c r="O62" i="25"/>
  <c r="O61" i="25"/>
  <c r="O60" i="25"/>
  <c r="O59" i="25"/>
  <c r="O58" i="25"/>
  <c r="O57" i="25"/>
  <c r="O56" i="25"/>
  <c r="O55" i="25"/>
  <c r="O54" i="25"/>
  <c r="O53" i="25"/>
  <c r="O52" i="25"/>
  <c r="O51" i="25"/>
  <c r="O50" i="25"/>
  <c r="O49" i="25"/>
  <c r="O48" i="25"/>
  <c r="O47" i="25"/>
  <c r="O46" i="25"/>
  <c r="O45" i="25"/>
  <c r="O44" i="25"/>
  <c r="O43" i="25"/>
  <c r="O42" i="25"/>
  <c r="O41" i="25"/>
  <c r="O40" i="25"/>
  <c r="O39" i="25"/>
  <c r="O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W373" i="25"/>
  <c r="W372" i="25"/>
  <c r="W371" i="25"/>
  <c r="W370" i="25"/>
  <c r="W369" i="25"/>
  <c r="W368" i="25"/>
  <c r="W367" i="25"/>
  <c r="W366" i="25"/>
  <c r="W365" i="25"/>
  <c r="W364" i="25"/>
  <c r="W363" i="25"/>
  <c r="W362" i="25"/>
  <c r="W361" i="25"/>
  <c r="W360" i="25"/>
  <c r="W359" i="25"/>
  <c r="W358" i="25"/>
  <c r="W357" i="25"/>
  <c r="W356" i="25"/>
  <c r="W355" i="25"/>
  <c r="W354" i="25"/>
  <c r="W353" i="25"/>
  <c r="W352" i="25"/>
  <c r="W351" i="25"/>
  <c r="W350" i="25"/>
  <c r="W349" i="25"/>
  <c r="W348" i="25"/>
  <c r="W347" i="25"/>
  <c r="W346" i="25"/>
  <c r="W345" i="25"/>
  <c r="W344" i="25"/>
  <c r="W343" i="25"/>
  <c r="W342" i="25"/>
  <c r="W341" i="25"/>
  <c r="W340" i="25"/>
  <c r="W339" i="25"/>
  <c r="W338" i="25"/>
  <c r="W337" i="25"/>
  <c r="W336" i="25"/>
  <c r="W335" i="25"/>
  <c r="W334" i="25"/>
  <c r="W333" i="25"/>
  <c r="W332" i="25"/>
  <c r="W331" i="25"/>
  <c r="W330" i="25"/>
  <c r="W329" i="25"/>
  <c r="W328" i="25"/>
  <c r="W327" i="25"/>
  <c r="W326" i="25"/>
  <c r="W325" i="25"/>
  <c r="W324" i="25"/>
  <c r="W323" i="25"/>
  <c r="W322" i="25"/>
  <c r="W321" i="25"/>
  <c r="W320" i="25"/>
  <c r="W319" i="25"/>
  <c r="W318" i="25"/>
  <c r="W317" i="25"/>
  <c r="W316" i="25"/>
  <c r="W315" i="25"/>
  <c r="W314" i="25"/>
  <c r="W313" i="25"/>
  <c r="W312" i="25"/>
  <c r="W311" i="25"/>
  <c r="W310" i="25"/>
  <c r="W309" i="25"/>
  <c r="W308" i="25"/>
  <c r="W307" i="25"/>
  <c r="W306" i="25"/>
  <c r="W305" i="25"/>
  <c r="W304" i="25"/>
  <c r="W303" i="25"/>
  <c r="W302" i="25"/>
  <c r="W301" i="25"/>
  <c r="W300" i="25"/>
  <c r="W299" i="25"/>
  <c r="W298" i="25"/>
  <c r="W297" i="25"/>
  <c r="W296" i="25"/>
  <c r="W295" i="25"/>
  <c r="W294" i="25"/>
  <c r="W293" i="25"/>
  <c r="W292" i="25"/>
  <c r="W291" i="25"/>
  <c r="W290" i="25"/>
  <c r="W289" i="25"/>
  <c r="W288" i="25"/>
  <c r="W287" i="25"/>
  <c r="W286" i="25"/>
  <c r="W285" i="25"/>
  <c r="W284" i="25"/>
  <c r="W283" i="25"/>
  <c r="W282" i="25"/>
  <c r="W281" i="25"/>
  <c r="W280" i="25"/>
  <c r="W279" i="25"/>
  <c r="W278" i="25"/>
  <c r="W277" i="25"/>
  <c r="W276" i="25"/>
  <c r="W275" i="25"/>
  <c r="W274" i="25"/>
  <c r="W273" i="25"/>
  <c r="W272" i="25"/>
  <c r="W271" i="25"/>
  <c r="W270" i="25"/>
  <c r="W269" i="25"/>
  <c r="W268" i="25"/>
  <c r="W267" i="25"/>
  <c r="W266" i="25"/>
  <c r="W265" i="25"/>
  <c r="W264" i="25"/>
  <c r="W263" i="25"/>
  <c r="W262" i="25"/>
  <c r="W261" i="25"/>
  <c r="W260" i="25"/>
  <c r="W259" i="25"/>
  <c r="W258" i="25"/>
  <c r="W257" i="25"/>
  <c r="W256" i="25"/>
  <c r="W255" i="25"/>
  <c r="W254" i="25"/>
  <c r="W253" i="25"/>
  <c r="W252" i="25"/>
  <c r="W251" i="25"/>
  <c r="W250" i="25"/>
  <c r="W249" i="25"/>
  <c r="W248" i="25"/>
  <c r="W247" i="25"/>
  <c r="W246" i="25"/>
  <c r="W245" i="25"/>
  <c r="W244" i="25"/>
  <c r="W243" i="25"/>
  <c r="W242" i="25"/>
  <c r="W241" i="25"/>
  <c r="W240" i="25"/>
  <c r="W239" i="25"/>
  <c r="W238" i="25"/>
  <c r="W237" i="25"/>
  <c r="W236" i="25"/>
  <c r="W235" i="25"/>
  <c r="W234" i="25"/>
  <c r="W233" i="25"/>
  <c r="W232" i="25"/>
  <c r="W231" i="25"/>
  <c r="W230" i="25"/>
  <c r="W229" i="25"/>
  <c r="W228" i="25"/>
  <c r="W227" i="25"/>
  <c r="W226" i="25"/>
  <c r="W225" i="25"/>
  <c r="W224" i="25"/>
  <c r="W223" i="25"/>
  <c r="W222" i="25"/>
  <c r="W221" i="25"/>
  <c r="W220" i="25"/>
  <c r="W219" i="25"/>
  <c r="W218" i="25"/>
  <c r="W217" i="25"/>
  <c r="W216" i="25"/>
  <c r="W215" i="25"/>
  <c r="W214" i="25"/>
  <c r="W213" i="25"/>
  <c r="W212" i="25"/>
  <c r="W211" i="25"/>
  <c r="W210" i="25"/>
  <c r="W209" i="25"/>
  <c r="W208" i="25"/>
  <c r="W207" i="25"/>
  <c r="W206" i="25"/>
  <c r="W205" i="25"/>
  <c r="W204" i="25"/>
  <c r="W203" i="25"/>
  <c r="W202" i="25"/>
  <c r="W201" i="25"/>
  <c r="W200" i="25"/>
  <c r="W199" i="25"/>
  <c r="W198" i="25"/>
  <c r="W197" i="25"/>
  <c r="W196" i="25"/>
  <c r="W195" i="25"/>
  <c r="W194" i="25"/>
  <c r="W193" i="25"/>
  <c r="W192" i="25"/>
  <c r="W191" i="25"/>
  <c r="W190" i="25"/>
  <c r="W189" i="25"/>
  <c r="W188" i="25"/>
  <c r="W187" i="25"/>
  <c r="W186" i="25"/>
  <c r="W185" i="25"/>
  <c r="W184" i="25"/>
  <c r="W183" i="25"/>
  <c r="W182" i="25"/>
  <c r="W181" i="25"/>
  <c r="W180" i="25"/>
  <c r="W179" i="25"/>
  <c r="W178" i="25"/>
  <c r="W177" i="25"/>
  <c r="W176" i="25"/>
  <c r="W175" i="25"/>
  <c r="W174" i="25"/>
  <c r="W173" i="25"/>
  <c r="W172" i="25"/>
  <c r="W171" i="25"/>
  <c r="W170" i="25"/>
  <c r="W169" i="25"/>
  <c r="W168" i="25"/>
  <c r="W167" i="25"/>
  <c r="W166" i="25"/>
  <c r="W165" i="25"/>
  <c r="W164" i="25"/>
  <c r="W163" i="25"/>
  <c r="W162" i="25"/>
  <c r="W161" i="25"/>
  <c r="W160" i="25"/>
  <c r="W159" i="25"/>
  <c r="W158" i="25"/>
  <c r="W157" i="25"/>
  <c r="W156" i="25"/>
  <c r="W155" i="25"/>
  <c r="W154" i="25"/>
  <c r="W153" i="25"/>
  <c r="W152" i="25"/>
  <c r="W151" i="25"/>
  <c r="W150" i="25"/>
  <c r="W149" i="25"/>
  <c r="W148" i="25"/>
  <c r="W147" i="25"/>
  <c r="W146" i="25"/>
  <c r="W145" i="25"/>
  <c r="W144" i="25"/>
  <c r="W143" i="25"/>
  <c r="W142" i="25"/>
  <c r="W141" i="25"/>
  <c r="W140" i="25"/>
  <c r="W139" i="25"/>
  <c r="W138" i="25"/>
  <c r="W137" i="25"/>
  <c r="W136" i="25"/>
  <c r="W135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1" i="25"/>
  <c r="W120" i="25"/>
  <c r="W119" i="25"/>
  <c r="W118" i="25"/>
  <c r="W117" i="25"/>
  <c r="W116" i="25"/>
  <c r="W115" i="25"/>
  <c r="W114" i="25"/>
  <c r="W113" i="25"/>
  <c r="W112" i="25"/>
  <c r="W111" i="25"/>
  <c r="W110" i="25"/>
  <c r="W109" i="25"/>
  <c r="W108" i="25"/>
  <c r="W107" i="25"/>
  <c r="W106" i="25"/>
  <c r="W105" i="25"/>
  <c r="W104" i="25"/>
  <c r="W103" i="25"/>
  <c r="W102" i="25"/>
  <c r="W101" i="25"/>
  <c r="W100" i="25"/>
  <c r="W99" i="25"/>
  <c r="W98" i="25"/>
  <c r="W97" i="25"/>
  <c r="W96" i="25"/>
  <c r="W95" i="25"/>
  <c r="W94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80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14" i="25"/>
  <c r="W13" i="25"/>
  <c r="W12" i="25"/>
  <c r="W11" i="25"/>
  <c r="W10" i="25"/>
  <c r="AB373" i="25"/>
  <c r="AB372" i="25"/>
  <c r="AB371" i="25"/>
  <c r="AB370" i="25"/>
  <c r="AB369" i="25"/>
  <c r="AB368" i="25"/>
  <c r="AB367" i="25"/>
  <c r="AB366" i="25"/>
  <c r="AB365" i="25"/>
  <c r="AB364" i="25"/>
  <c r="AB363" i="25"/>
  <c r="AB362" i="25"/>
  <c r="AB361" i="25"/>
  <c r="AB360" i="25"/>
  <c r="AB359" i="25"/>
  <c r="AB358" i="25"/>
  <c r="AB357" i="25"/>
  <c r="AB356" i="25"/>
  <c r="AB355" i="25"/>
  <c r="AB354" i="25"/>
  <c r="AB353" i="25"/>
  <c r="AB352" i="25"/>
  <c r="AB351" i="25"/>
  <c r="AB350" i="25"/>
  <c r="AB349" i="25"/>
  <c r="AB348" i="25"/>
  <c r="AB347" i="25"/>
  <c r="AB346" i="25"/>
  <c r="AB345" i="25"/>
  <c r="AB344" i="25"/>
  <c r="AB343" i="25"/>
  <c r="AB342" i="25"/>
  <c r="AB341" i="25"/>
  <c r="AB340" i="25"/>
  <c r="AB339" i="25"/>
  <c r="AB338" i="25"/>
  <c r="AB337" i="25"/>
  <c r="AB336" i="25"/>
  <c r="AB335" i="25"/>
  <c r="AB334" i="25"/>
  <c r="AB333" i="25"/>
  <c r="AB332" i="25"/>
  <c r="AB331" i="25"/>
  <c r="AB330" i="25"/>
  <c r="AB329" i="25"/>
  <c r="AB328" i="25"/>
  <c r="AB327" i="25"/>
  <c r="AB326" i="25"/>
  <c r="AB325" i="25"/>
  <c r="AB324" i="25"/>
  <c r="AB323" i="25"/>
  <c r="AB322" i="25"/>
  <c r="AB321" i="25"/>
  <c r="AB320" i="25"/>
  <c r="AB319" i="25"/>
  <c r="AB318" i="25"/>
  <c r="AB317" i="25"/>
  <c r="AB316" i="25"/>
  <c r="AB315" i="25"/>
  <c r="AB314" i="25"/>
  <c r="AB313" i="25"/>
  <c r="AB312" i="25"/>
  <c r="AB311" i="25"/>
  <c r="AB310" i="25"/>
  <c r="AB309" i="25"/>
  <c r="AB308" i="25"/>
  <c r="AB307" i="25"/>
  <c r="AB306" i="25"/>
  <c r="AB305" i="25"/>
  <c r="AB304" i="25"/>
  <c r="AB303" i="25"/>
  <c r="AB302" i="25"/>
  <c r="AB301" i="25"/>
  <c r="AB300" i="25"/>
  <c r="AB299" i="25"/>
  <c r="AB298" i="25"/>
  <c r="AB297" i="25"/>
  <c r="AB296" i="25"/>
  <c r="AB295" i="25"/>
  <c r="AB294" i="25"/>
  <c r="AB293" i="25"/>
  <c r="AB292" i="25"/>
  <c r="AB291" i="25"/>
  <c r="AB290" i="25"/>
  <c r="AB289" i="25"/>
  <c r="AB288" i="25"/>
  <c r="AB287" i="25"/>
  <c r="AB286" i="25"/>
  <c r="AB285" i="25"/>
  <c r="AB284" i="25"/>
  <c r="AB283" i="25"/>
  <c r="AB282" i="25"/>
  <c r="AB281" i="25"/>
  <c r="AB280" i="25"/>
  <c r="AB279" i="25"/>
  <c r="AB278" i="25"/>
  <c r="AB277" i="25"/>
  <c r="AB276" i="25"/>
  <c r="AB275" i="25"/>
  <c r="AB274" i="25"/>
  <c r="AB273" i="25"/>
  <c r="AB272" i="25"/>
  <c r="AB271" i="25"/>
  <c r="AB270" i="25"/>
  <c r="AB269" i="25"/>
  <c r="AB268" i="25"/>
  <c r="AB267" i="25"/>
  <c r="AB266" i="25"/>
  <c r="AB265" i="25"/>
  <c r="AB264" i="25"/>
  <c r="AB263" i="25"/>
  <c r="AB262" i="25"/>
  <c r="AB261" i="25"/>
  <c r="AB260" i="25"/>
  <c r="AB259" i="25"/>
  <c r="AB258" i="25"/>
  <c r="AB257" i="25"/>
  <c r="AB256" i="25"/>
  <c r="AB255" i="25"/>
  <c r="AB254" i="25"/>
  <c r="AB253" i="25"/>
  <c r="AB252" i="25"/>
  <c r="AB251" i="25"/>
  <c r="AB250" i="25"/>
  <c r="AB249" i="25"/>
  <c r="AB248" i="25"/>
  <c r="AB247" i="25"/>
  <c r="AB246" i="25"/>
  <c r="AB245" i="25"/>
  <c r="AB244" i="25"/>
  <c r="AB243" i="25"/>
  <c r="AB242" i="25"/>
  <c r="AB241" i="25"/>
  <c r="AB240" i="25"/>
  <c r="AB239" i="25"/>
  <c r="AB238" i="25"/>
  <c r="AB237" i="25"/>
  <c r="AB236" i="25"/>
  <c r="AB235" i="25"/>
  <c r="AB234" i="25"/>
  <c r="AB233" i="25"/>
  <c r="AB232" i="25"/>
  <c r="AB231" i="25"/>
  <c r="AB230" i="25"/>
  <c r="AB229" i="25"/>
  <c r="AB228" i="25"/>
  <c r="AB227" i="25"/>
  <c r="AB226" i="25"/>
  <c r="AB225" i="25"/>
  <c r="AB224" i="25"/>
  <c r="AB223" i="25"/>
  <c r="AB222" i="25"/>
  <c r="AB221" i="25"/>
  <c r="AB220" i="25"/>
  <c r="AB219" i="25"/>
  <c r="AB218" i="25"/>
  <c r="AB217" i="25"/>
  <c r="AB216" i="25"/>
  <c r="AB215" i="25"/>
  <c r="AB214" i="25"/>
  <c r="AB213" i="25"/>
  <c r="AB212" i="25"/>
  <c r="AB211" i="25"/>
  <c r="AB210" i="25"/>
  <c r="AB209" i="25"/>
  <c r="AB208" i="25"/>
  <c r="AB207" i="25"/>
  <c r="AB206" i="25"/>
  <c r="AB205" i="25"/>
  <c r="AB204" i="25"/>
  <c r="AB203" i="25"/>
  <c r="AB202" i="25"/>
  <c r="AB201" i="25"/>
  <c r="AB200" i="25"/>
  <c r="AB199" i="25"/>
  <c r="AB198" i="25"/>
  <c r="AB197" i="25"/>
  <c r="AB196" i="25"/>
  <c r="AB195" i="25"/>
  <c r="AB194" i="25"/>
  <c r="AB193" i="25"/>
  <c r="AB192" i="25"/>
  <c r="AB191" i="25"/>
  <c r="AB190" i="25"/>
  <c r="AB189" i="25"/>
  <c r="AB188" i="25"/>
  <c r="AB187" i="25"/>
  <c r="AB186" i="25"/>
  <c r="AB185" i="25"/>
  <c r="AB184" i="25"/>
  <c r="AB183" i="25"/>
  <c r="AB182" i="25"/>
  <c r="AB181" i="25"/>
  <c r="AB180" i="25"/>
  <c r="AB179" i="25"/>
  <c r="AB178" i="25"/>
  <c r="AB177" i="25"/>
  <c r="AB176" i="25"/>
  <c r="AB175" i="25"/>
  <c r="AB174" i="25"/>
  <c r="AB173" i="25"/>
  <c r="AB172" i="25"/>
  <c r="AB171" i="25"/>
  <c r="AB170" i="25"/>
  <c r="AB169" i="25"/>
  <c r="AB168" i="25"/>
  <c r="AB167" i="25"/>
  <c r="AB166" i="25"/>
  <c r="AB165" i="25"/>
  <c r="AB164" i="25"/>
  <c r="AB163" i="25"/>
  <c r="AB162" i="25"/>
  <c r="AB161" i="25"/>
  <c r="AB160" i="25"/>
  <c r="AB159" i="25"/>
  <c r="AB158" i="25"/>
  <c r="AB157" i="25"/>
  <c r="AB156" i="25"/>
  <c r="AB155" i="25"/>
  <c r="AB154" i="25"/>
  <c r="AB153" i="25"/>
  <c r="AB152" i="25"/>
  <c r="AB151" i="25"/>
  <c r="AB150" i="25"/>
  <c r="AB149" i="25"/>
  <c r="AB148" i="25"/>
  <c r="AB147" i="25"/>
  <c r="AB146" i="25"/>
  <c r="AB145" i="25"/>
  <c r="AB144" i="25"/>
  <c r="AB143" i="25"/>
  <c r="AB142" i="25"/>
  <c r="AB141" i="25"/>
  <c r="AB140" i="25"/>
  <c r="AB139" i="25"/>
  <c r="AB138" i="25"/>
  <c r="AB137" i="25"/>
  <c r="AB136" i="25"/>
  <c r="AB135" i="25"/>
  <c r="AB134" i="25"/>
  <c r="AB133" i="25"/>
  <c r="AB132" i="25"/>
  <c r="AB131" i="25"/>
  <c r="AB130" i="25"/>
  <c r="AB129" i="25"/>
  <c r="AB128" i="25"/>
  <c r="AB127" i="25"/>
  <c r="AB126" i="25"/>
  <c r="AB125" i="25"/>
  <c r="AB124" i="25"/>
  <c r="AB123" i="25"/>
  <c r="AB122" i="25"/>
  <c r="AB121" i="25"/>
  <c r="AB120" i="25"/>
  <c r="AB119" i="25"/>
  <c r="AB118" i="25"/>
  <c r="AB117" i="25"/>
  <c r="AB116" i="25"/>
  <c r="AB115" i="25"/>
  <c r="AB114" i="25"/>
  <c r="AB113" i="25"/>
  <c r="AB112" i="25"/>
  <c r="AB111" i="25"/>
  <c r="AB110" i="25"/>
  <c r="AB109" i="25"/>
  <c r="AB108" i="25"/>
  <c r="AB107" i="25"/>
  <c r="AB106" i="25"/>
  <c r="AB105" i="25"/>
  <c r="AB104" i="25"/>
  <c r="AB103" i="25"/>
  <c r="AB102" i="25"/>
  <c r="AB101" i="25"/>
  <c r="AB100" i="25"/>
  <c r="AB99" i="25"/>
  <c r="AB98" i="25"/>
  <c r="AB97" i="25"/>
  <c r="AB96" i="25"/>
  <c r="AB95" i="25"/>
  <c r="AB94" i="25"/>
  <c r="AB93" i="25"/>
  <c r="AB92" i="25"/>
  <c r="AB91" i="25"/>
  <c r="AB90" i="25"/>
  <c r="AB89" i="25"/>
  <c r="AB88" i="25"/>
  <c r="AB87" i="25"/>
  <c r="AB86" i="25"/>
  <c r="AB85" i="25"/>
  <c r="AB84" i="25"/>
  <c r="AB83" i="25"/>
  <c r="AB82" i="25"/>
  <c r="AB81" i="25"/>
  <c r="AB80" i="25"/>
  <c r="AB79" i="25"/>
  <c r="AB78" i="25"/>
  <c r="AB77" i="25"/>
  <c r="AB76" i="25"/>
  <c r="AB75" i="25"/>
  <c r="AB74" i="25"/>
  <c r="AB73" i="25"/>
  <c r="AB72" i="25"/>
  <c r="AB71" i="25"/>
  <c r="AB70" i="25"/>
  <c r="AB69" i="25"/>
  <c r="AB68" i="25"/>
  <c r="AB67" i="25"/>
  <c r="AB66" i="25"/>
  <c r="AB65" i="25"/>
  <c r="AB64" i="25"/>
  <c r="AB63" i="25"/>
  <c r="AB62" i="25"/>
  <c r="AB61" i="25"/>
  <c r="AB60" i="25"/>
  <c r="AB59" i="25"/>
  <c r="AB58" i="25"/>
  <c r="AB57" i="25"/>
  <c r="AB56" i="25"/>
  <c r="AB55" i="25"/>
  <c r="AB54" i="25"/>
  <c r="AB53" i="25"/>
  <c r="AB52" i="25"/>
  <c r="AB51" i="25"/>
  <c r="AB50" i="25"/>
  <c r="AB49" i="25"/>
  <c r="AB48" i="25"/>
  <c r="AB47" i="25"/>
  <c r="AB46" i="25"/>
  <c r="AB45" i="25"/>
  <c r="AB44" i="25"/>
  <c r="AB43" i="25"/>
  <c r="AB42" i="25"/>
  <c r="AB41" i="25"/>
  <c r="AB40" i="25"/>
  <c r="AB39" i="25"/>
  <c r="AB38" i="25"/>
  <c r="AB37" i="25"/>
  <c r="AB36" i="25"/>
  <c r="AB35" i="25"/>
  <c r="AB34" i="25"/>
  <c r="AB33" i="25"/>
  <c r="AB32" i="25"/>
  <c r="AB31" i="25"/>
  <c r="AB30" i="25"/>
  <c r="AB29" i="25"/>
  <c r="AB28" i="25"/>
  <c r="AB27" i="25"/>
  <c r="AB26" i="25"/>
  <c r="AB25" i="25"/>
  <c r="AB24" i="25"/>
  <c r="AB23" i="25"/>
  <c r="AB22" i="25"/>
  <c r="AB21" i="25"/>
  <c r="AB20" i="25"/>
  <c r="AB19" i="25"/>
  <c r="AB18" i="25"/>
  <c r="AB17" i="25"/>
  <c r="AB16" i="25"/>
  <c r="AB15" i="25"/>
  <c r="AB14" i="25"/>
  <c r="AB13" i="25"/>
  <c r="AB12" i="25"/>
  <c r="AB11" i="25"/>
  <c r="AB10" i="25"/>
  <c r="AB9" i="25"/>
  <c r="AM373" i="25"/>
  <c r="AM372" i="25"/>
  <c r="AM371" i="25"/>
  <c r="AM370" i="25"/>
  <c r="AM369" i="25"/>
  <c r="AM368" i="25"/>
  <c r="AM367" i="25"/>
  <c r="AM366" i="25"/>
  <c r="AM365" i="25"/>
  <c r="AM364" i="25"/>
  <c r="AM363" i="25"/>
  <c r="AM362" i="25"/>
  <c r="AM361" i="25"/>
  <c r="AM360" i="25"/>
  <c r="AM359" i="25"/>
  <c r="AM358" i="25"/>
  <c r="AM357" i="25"/>
  <c r="AM356" i="25"/>
  <c r="AM355" i="25"/>
  <c r="AM354" i="25"/>
  <c r="AM353" i="25"/>
  <c r="AM352" i="25"/>
  <c r="AM351" i="25"/>
  <c r="AM350" i="25"/>
  <c r="AM349" i="25"/>
  <c r="AM348" i="25"/>
  <c r="AM347" i="25"/>
  <c r="AM346" i="25"/>
  <c r="AM345" i="25"/>
  <c r="AM344" i="25"/>
  <c r="AM343" i="25"/>
  <c r="AM342" i="25"/>
  <c r="AM341" i="25"/>
  <c r="AM340" i="25"/>
  <c r="AM339" i="25"/>
  <c r="AM338" i="25"/>
  <c r="AM337" i="25"/>
  <c r="AM336" i="25"/>
  <c r="AM335" i="25"/>
  <c r="AM334" i="25"/>
  <c r="AM333" i="25"/>
  <c r="AM332" i="25"/>
  <c r="AM331" i="25"/>
  <c r="AM330" i="25"/>
  <c r="AM329" i="25"/>
  <c r="AM328" i="25"/>
  <c r="AM327" i="25"/>
  <c r="AM326" i="25"/>
  <c r="AM325" i="25"/>
  <c r="AM324" i="25"/>
  <c r="AM323" i="25"/>
  <c r="AM322" i="25"/>
  <c r="AM321" i="25"/>
  <c r="AM320" i="25"/>
  <c r="AM319" i="25"/>
  <c r="AM318" i="25"/>
  <c r="AM317" i="25"/>
  <c r="AM316" i="25"/>
  <c r="AM315" i="25"/>
  <c r="AM314" i="25"/>
  <c r="AM313" i="25"/>
  <c r="AM312" i="25"/>
  <c r="AM311" i="25"/>
  <c r="AM310" i="25"/>
  <c r="AM309" i="25"/>
  <c r="AM308" i="25"/>
  <c r="AM307" i="25"/>
  <c r="AM306" i="25"/>
  <c r="AM305" i="25"/>
  <c r="AM304" i="25"/>
  <c r="AM303" i="25"/>
  <c r="AM302" i="25"/>
  <c r="AM301" i="25"/>
  <c r="AM300" i="25"/>
  <c r="AM299" i="25"/>
  <c r="AM298" i="25"/>
  <c r="AM297" i="25"/>
  <c r="AM296" i="25"/>
  <c r="AM295" i="25"/>
  <c r="AM294" i="25"/>
  <c r="AM293" i="25"/>
  <c r="AM292" i="25"/>
  <c r="AM291" i="25"/>
  <c r="AM290" i="25"/>
  <c r="AM289" i="25"/>
  <c r="AM288" i="25"/>
  <c r="AM287" i="25"/>
  <c r="AM286" i="25"/>
  <c r="AM285" i="25"/>
  <c r="AM284" i="25"/>
  <c r="AM283" i="25"/>
  <c r="AM282" i="25"/>
  <c r="AM281" i="25"/>
  <c r="AM280" i="25"/>
  <c r="AM279" i="25"/>
  <c r="AM278" i="25"/>
  <c r="AM277" i="25"/>
  <c r="AM276" i="25"/>
  <c r="AM275" i="25"/>
  <c r="AM274" i="25"/>
  <c r="AM273" i="25"/>
  <c r="AM272" i="25"/>
  <c r="AM271" i="25"/>
  <c r="AM270" i="25"/>
  <c r="AM269" i="25"/>
  <c r="AM268" i="25"/>
  <c r="AM267" i="25"/>
  <c r="AM266" i="25"/>
  <c r="AM265" i="25"/>
  <c r="AM264" i="25"/>
  <c r="AM263" i="25"/>
  <c r="AM262" i="25"/>
  <c r="AM261" i="25"/>
  <c r="AM260" i="25"/>
  <c r="AM259" i="25"/>
  <c r="AM258" i="25"/>
  <c r="AM257" i="25"/>
  <c r="AM256" i="25"/>
  <c r="AM255" i="25"/>
  <c r="AM254" i="25"/>
  <c r="AM253" i="25"/>
  <c r="AM252" i="25"/>
  <c r="AM251" i="25"/>
  <c r="AM250" i="25"/>
  <c r="AM249" i="25"/>
  <c r="AM248" i="25"/>
  <c r="AM247" i="25"/>
  <c r="AM246" i="25"/>
  <c r="AM245" i="25"/>
  <c r="AM244" i="25"/>
  <c r="AM243" i="25"/>
  <c r="AM242" i="25"/>
  <c r="AM241" i="25"/>
  <c r="AM240" i="25"/>
  <c r="AM239" i="25"/>
  <c r="AM238" i="25"/>
  <c r="AM237" i="25"/>
  <c r="AM236" i="25"/>
  <c r="AM235" i="25"/>
  <c r="AM234" i="25"/>
  <c r="AM233" i="25"/>
  <c r="AM232" i="25"/>
  <c r="AM231" i="25"/>
  <c r="AM230" i="25"/>
  <c r="AM229" i="25"/>
  <c r="AM228" i="25"/>
  <c r="AM227" i="25"/>
  <c r="AM226" i="25"/>
  <c r="AM225" i="25"/>
  <c r="AM224" i="25"/>
  <c r="AM223" i="25"/>
  <c r="AM222" i="25"/>
  <c r="AM221" i="25"/>
  <c r="AM220" i="25"/>
  <c r="AM219" i="25"/>
  <c r="AM218" i="25"/>
  <c r="AM217" i="25"/>
  <c r="AM216" i="25"/>
  <c r="AM215" i="25"/>
  <c r="AM214" i="25"/>
  <c r="AM213" i="25"/>
  <c r="AM212" i="25"/>
  <c r="AM211" i="25"/>
  <c r="AM210" i="25"/>
  <c r="AM209" i="25"/>
  <c r="AM208" i="25"/>
  <c r="AM207" i="25"/>
  <c r="AM206" i="25"/>
  <c r="AM205" i="25"/>
  <c r="AM204" i="25"/>
  <c r="AM203" i="25"/>
  <c r="AM202" i="25"/>
  <c r="AM201" i="25"/>
  <c r="AM200" i="25"/>
  <c r="AM199" i="25"/>
  <c r="AM198" i="25"/>
  <c r="AM197" i="25"/>
  <c r="AM196" i="25"/>
  <c r="AM195" i="25"/>
  <c r="AM194" i="25"/>
  <c r="AM193" i="25"/>
  <c r="AM192" i="25"/>
  <c r="AM191" i="25"/>
  <c r="AM190" i="25"/>
  <c r="AM189" i="25"/>
  <c r="AM188" i="25"/>
  <c r="AM187" i="25"/>
  <c r="AM186" i="25"/>
  <c r="AM185" i="25"/>
  <c r="AM184" i="25"/>
  <c r="AM183" i="25"/>
  <c r="AM182" i="25"/>
  <c r="AM181" i="25"/>
  <c r="AM180" i="25"/>
  <c r="AM179" i="25"/>
  <c r="AM178" i="25"/>
  <c r="AM177" i="25"/>
  <c r="AM176" i="25"/>
  <c r="AM175" i="25"/>
  <c r="AM174" i="25"/>
  <c r="AM173" i="25"/>
  <c r="AM172" i="25"/>
  <c r="AM171" i="25"/>
  <c r="AM170" i="25"/>
  <c r="AM169" i="25"/>
  <c r="AM168" i="25"/>
  <c r="AM167" i="25"/>
  <c r="AM166" i="25"/>
  <c r="AM165" i="25"/>
  <c r="AM164" i="25"/>
  <c r="AM163" i="25"/>
  <c r="AM162" i="25"/>
  <c r="AM161" i="25"/>
  <c r="AM160" i="25"/>
  <c r="AM159" i="25"/>
  <c r="AM158" i="25"/>
  <c r="AM157" i="25"/>
  <c r="AM156" i="25"/>
  <c r="AM155" i="25"/>
  <c r="AM154" i="25"/>
  <c r="AM153" i="25"/>
  <c r="AM152" i="25"/>
  <c r="AM151" i="25"/>
  <c r="AM150" i="25"/>
  <c r="AM149" i="25"/>
  <c r="AM148" i="25"/>
  <c r="AM147" i="25"/>
  <c r="AM146" i="25"/>
  <c r="AM145" i="25"/>
  <c r="AM144" i="25"/>
  <c r="AM143" i="25"/>
  <c r="AM142" i="25"/>
  <c r="AM141" i="25"/>
  <c r="AM140" i="25"/>
  <c r="AM139" i="25"/>
  <c r="AM138" i="25"/>
  <c r="AM137" i="25"/>
  <c r="AM136" i="25"/>
  <c r="AM135" i="25"/>
  <c r="AM134" i="25"/>
  <c r="AM133" i="25"/>
  <c r="AM132" i="25"/>
  <c r="AM131" i="25"/>
  <c r="AM130" i="25"/>
  <c r="AM129" i="25"/>
  <c r="AM128" i="25"/>
  <c r="AM127" i="25"/>
  <c r="AM126" i="25"/>
  <c r="AM125" i="25"/>
  <c r="AM124" i="25"/>
  <c r="AM123" i="25"/>
  <c r="AM122" i="25"/>
  <c r="AM121" i="25"/>
  <c r="AM120" i="25"/>
  <c r="AM119" i="25"/>
  <c r="AM118" i="25"/>
  <c r="AM117" i="25"/>
  <c r="AM116" i="25"/>
  <c r="AM115" i="25"/>
  <c r="AM114" i="25"/>
  <c r="AM113" i="25"/>
  <c r="AM112" i="25"/>
  <c r="AM111" i="25"/>
  <c r="AM110" i="25"/>
  <c r="AM109" i="25"/>
  <c r="AM108" i="25"/>
  <c r="AM107" i="25"/>
  <c r="AM106" i="25"/>
  <c r="AM105" i="25"/>
  <c r="AM104" i="25"/>
  <c r="AM103" i="25"/>
  <c r="AM102" i="25"/>
  <c r="AM101" i="25"/>
  <c r="AM100" i="25"/>
  <c r="AM99" i="25"/>
  <c r="AM98" i="25"/>
  <c r="AM97" i="25"/>
  <c r="AM96" i="25"/>
  <c r="AM95" i="25"/>
  <c r="AM94" i="25"/>
  <c r="AM93" i="25"/>
  <c r="AM92" i="25"/>
  <c r="AM91" i="25"/>
  <c r="AM90" i="25"/>
  <c r="AM89" i="25"/>
  <c r="AM88" i="25"/>
  <c r="AM87" i="25"/>
  <c r="AM86" i="25"/>
  <c r="AM85" i="25"/>
  <c r="AM84" i="25"/>
  <c r="AM83" i="25"/>
  <c r="AM82" i="25"/>
  <c r="AM81" i="25"/>
  <c r="AM80" i="25"/>
  <c r="AM79" i="25"/>
  <c r="AM78" i="25"/>
  <c r="AM77" i="25"/>
  <c r="AM76" i="25"/>
  <c r="AM75" i="25"/>
  <c r="AM74" i="25"/>
  <c r="AM73" i="25"/>
  <c r="AM72" i="25"/>
  <c r="AM71" i="25"/>
  <c r="AM70" i="25"/>
  <c r="AM69" i="25"/>
  <c r="AM68" i="25"/>
  <c r="AM67" i="25"/>
  <c r="AM66" i="25"/>
  <c r="AM65" i="25"/>
  <c r="AM64" i="25"/>
  <c r="AM63" i="25"/>
  <c r="AM62" i="25"/>
  <c r="AM61" i="25"/>
  <c r="AM60" i="25"/>
  <c r="AM59" i="25"/>
  <c r="AM58" i="25"/>
  <c r="AM57" i="25"/>
  <c r="AM56" i="25"/>
  <c r="AM55" i="25"/>
  <c r="AM54" i="25"/>
  <c r="AM53" i="25"/>
  <c r="AM52" i="25"/>
  <c r="AM51" i="25"/>
  <c r="AM50" i="25"/>
  <c r="AM49" i="25"/>
  <c r="AM48" i="25"/>
  <c r="AM47" i="25"/>
  <c r="AM46" i="25"/>
  <c r="AM45" i="25"/>
  <c r="AM44" i="25"/>
  <c r="AM43" i="25"/>
  <c r="AM42" i="25"/>
  <c r="AM41" i="25"/>
  <c r="AM40" i="25"/>
  <c r="AM39" i="25"/>
  <c r="AM38" i="25"/>
  <c r="AM37" i="25"/>
  <c r="AM36" i="25"/>
  <c r="AM35" i="25"/>
  <c r="AM34" i="25"/>
  <c r="AM33" i="25"/>
  <c r="AM32" i="25"/>
  <c r="AM31" i="25"/>
  <c r="AM30" i="25"/>
  <c r="AM29" i="25"/>
  <c r="AM28" i="25"/>
  <c r="AM27" i="25"/>
  <c r="AM26" i="25"/>
  <c r="AM25" i="25"/>
  <c r="AM24" i="25"/>
  <c r="AM23" i="25"/>
  <c r="AM22" i="25"/>
  <c r="AM21" i="25"/>
  <c r="AM20" i="25"/>
  <c r="AM19" i="25"/>
  <c r="AM18" i="25"/>
  <c r="AM17" i="25"/>
  <c r="AM16" i="25"/>
  <c r="AM15" i="25"/>
  <c r="AM14" i="25"/>
  <c r="AM13" i="25"/>
  <c r="AM12" i="25"/>
  <c r="AM11" i="25"/>
  <c r="AM10" i="25"/>
  <c r="AM9" i="25"/>
  <c r="W9" i="25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M15" i="8"/>
  <c r="K15" i="8"/>
  <c r="K9" i="8" s="1"/>
  <c r="J15" i="8"/>
  <c r="H15" i="8"/>
  <c r="H9" i="8" s="1"/>
  <c r="G15" i="8"/>
  <c r="G9" i="8" s="1"/>
  <c r="R17" i="1"/>
  <c r="R11" i="1" s="1"/>
  <c r="M17" i="1"/>
  <c r="M11" i="1" s="1"/>
  <c r="K24" i="1"/>
  <c r="P24" i="1" s="1"/>
  <c r="U24" i="1" s="1"/>
  <c r="K23" i="1"/>
  <c r="P23" i="1" s="1"/>
  <c r="U23" i="1" s="1"/>
  <c r="K22" i="1"/>
  <c r="P22" i="1" s="1"/>
  <c r="U22" i="1" s="1"/>
  <c r="K20" i="1"/>
  <c r="P20" i="1" s="1"/>
  <c r="U20" i="1" s="1"/>
  <c r="K15" i="1"/>
  <c r="P15" i="1" s="1"/>
  <c r="U15" i="1" s="1"/>
  <c r="K14" i="1"/>
  <c r="H38" i="1"/>
  <c r="H31" i="1"/>
  <c r="H17" i="1"/>
  <c r="H11" i="1" s="1"/>
  <c r="F38" i="1"/>
  <c r="F17" i="1"/>
  <c r="F11" i="1" s="1"/>
  <c r="J38" i="1"/>
  <c r="I38" i="1"/>
  <c r="G38" i="1"/>
  <c r="E38" i="1"/>
  <c r="K31" i="1"/>
  <c r="J31" i="1"/>
  <c r="I31" i="1"/>
  <c r="G31" i="1"/>
  <c r="E31" i="1"/>
  <c r="T17" i="1"/>
  <c r="T11" i="1" s="1"/>
  <c r="S17" i="1"/>
  <c r="S11" i="1" s="1"/>
  <c r="Q17" i="1"/>
  <c r="Q11" i="1" s="1"/>
  <c r="O17" i="1"/>
  <c r="O11" i="1" s="1"/>
  <c r="N17" i="1"/>
  <c r="N11" i="1" s="1"/>
  <c r="L17" i="1"/>
  <c r="L11" i="1" s="1"/>
  <c r="J17" i="1"/>
  <c r="J11" i="1" s="1"/>
  <c r="I17" i="1"/>
  <c r="I11" i="1" s="1"/>
  <c r="G17" i="1"/>
  <c r="G11" i="1" s="1"/>
  <c r="E17" i="1"/>
  <c r="E11" i="1" s="1"/>
  <c r="P14" i="1"/>
  <c r="U14" i="1" s="1"/>
  <c r="D115" i="39"/>
  <c r="D85" i="39"/>
  <c r="E131" i="39"/>
  <c r="O9" i="8"/>
  <c r="Q9" i="8"/>
  <c r="I131" i="39" l="1"/>
  <c r="I50" i="61"/>
  <c r="E8" i="39"/>
  <c r="H10" i="39"/>
  <c r="H8" i="39" s="1"/>
  <c r="O9" i="50"/>
  <c r="G131" i="39"/>
  <c r="D112" i="39"/>
  <c r="D109" i="39"/>
  <c r="D103" i="39"/>
  <c r="D70" i="39"/>
  <c r="I36" i="61"/>
  <c r="I102" i="62"/>
  <c r="I59" i="62"/>
  <c r="I100" i="61"/>
  <c r="I49" i="61"/>
  <c r="I60" i="61"/>
  <c r="I13" i="62"/>
  <c r="I16" i="62"/>
  <c r="I30" i="62"/>
  <c r="I56" i="62"/>
  <c r="Q9" i="1"/>
  <c r="I78" i="62"/>
  <c r="J13" i="5"/>
  <c r="P9" i="50"/>
  <c r="K38" i="1"/>
  <c r="N9" i="8"/>
  <c r="R9" i="8"/>
  <c r="E9" i="29"/>
  <c r="K12" i="1"/>
  <c r="K10" i="1" s="1"/>
  <c r="D146" i="39"/>
  <c r="D95" i="39"/>
  <c r="E67" i="39"/>
  <c r="D67" i="39" s="1"/>
  <c r="D63" i="39"/>
  <c r="S9" i="8"/>
  <c r="E17" i="61"/>
  <c r="E41" i="61"/>
  <c r="L14" i="62"/>
  <c r="J9" i="1"/>
  <c r="J42" i="1" s="1"/>
  <c r="J94" i="39"/>
  <c r="P9" i="8"/>
  <c r="I12" i="62"/>
  <c r="I15" i="62"/>
  <c r="I18" i="62"/>
  <c r="I91" i="62"/>
  <c r="I116" i="62"/>
  <c r="H131" i="39"/>
  <c r="I94" i="39"/>
  <c r="I76" i="39" s="1"/>
  <c r="I75" i="39" s="1"/>
  <c r="I7" i="39"/>
  <c r="D14" i="47"/>
  <c r="D19" i="42"/>
  <c r="I48" i="61"/>
  <c r="I96" i="61"/>
  <c r="I44" i="62"/>
  <c r="I48" i="62"/>
  <c r="I77" i="62"/>
  <c r="AB374" i="25"/>
  <c r="J131" i="39"/>
  <c r="I14" i="62"/>
  <c r="G9" i="1"/>
  <c r="G42" i="1" s="1"/>
  <c r="F78" i="39"/>
  <c r="D78" i="39" s="1"/>
  <c r="H9" i="50"/>
  <c r="S9" i="50"/>
  <c r="I14" i="61"/>
  <c r="H7" i="39"/>
  <c r="I9" i="50"/>
  <c r="T9" i="50"/>
  <c r="L19" i="62"/>
  <c r="I29" i="62"/>
  <c r="I33" i="62"/>
  <c r="I119" i="62"/>
  <c r="I84" i="61"/>
  <c r="P13" i="1"/>
  <c r="U13" i="1" s="1"/>
  <c r="F29" i="39"/>
  <c r="D29" i="39" s="1"/>
  <c r="D100" i="39"/>
  <c r="H94" i="39"/>
  <c r="G10" i="39"/>
  <c r="G8" i="39" s="1"/>
  <c r="G7" i="39" s="1"/>
  <c r="D14" i="48"/>
  <c r="I15" i="61"/>
  <c r="I24" i="61"/>
  <c r="I28" i="61"/>
  <c r="I41" i="62"/>
  <c r="I45" i="62"/>
  <c r="I123" i="62"/>
  <c r="S9" i="1"/>
  <c r="N9" i="1"/>
  <c r="J9" i="8"/>
  <c r="F28" i="38"/>
  <c r="I14" i="48"/>
  <c r="I14" i="28"/>
  <c r="I13" i="6"/>
  <c r="F9" i="50"/>
  <c r="D13" i="42"/>
  <c r="I37" i="61"/>
  <c r="I88" i="61"/>
  <c r="I47" i="62"/>
  <c r="F9" i="1"/>
  <c r="F42" i="1" s="1"/>
  <c r="J78" i="39"/>
  <c r="D20" i="47"/>
  <c r="F9" i="8"/>
  <c r="I72" i="61"/>
  <c r="I76" i="61"/>
  <c r="I87" i="61"/>
  <c r="I11" i="62"/>
  <c r="I17" i="62"/>
  <c r="I31" i="62"/>
  <c r="I42" i="62"/>
  <c r="I46" i="62"/>
  <c r="I9" i="8"/>
  <c r="G78" i="39"/>
  <c r="J19" i="5"/>
  <c r="I20" i="48"/>
  <c r="I20" i="28"/>
  <c r="I19" i="6"/>
  <c r="M9" i="50"/>
  <c r="H18" i="60"/>
  <c r="L9" i="60" s="1"/>
  <c r="M9" i="60" s="1"/>
  <c r="I19" i="62"/>
  <c r="I49" i="62"/>
  <c r="D106" i="39"/>
  <c r="F94" i="39"/>
  <c r="F76" i="39" s="1"/>
  <c r="N9" i="50"/>
  <c r="L9" i="8"/>
  <c r="I12" i="61"/>
  <c r="I52" i="61"/>
  <c r="I73" i="61"/>
  <c r="I62" i="62"/>
  <c r="I76" i="62"/>
  <c r="I87" i="62"/>
  <c r="F9" i="43"/>
  <c r="I9" i="1"/>
  <c r="I42" i="1" s="1"/>
  <c r="L38" i="50"/>
  <c r="F57" i="39"/>
  <c r="I63" i="62"/>
  <c r="E109" i="62"/>
  <c r="I105" i="62"/>
  <c r="L19" i="61"/>
  <c r="G94" i="39"/>
  <c r="J14" i="47"/>
  <c r="J11" i="39"/>
  <c r="J10" i="39" s="1"/>
  <c r="J8" i="39" s="1"/>
  <c r="J7" i="39" s="1"/>
  <c r="E9" i="50"/>
  <c r="I13" i="61"/>
  <c r="I17" i="61" s="1"/>
  <c r="H17" i="61" s="1"/>
  <c r="M11" i="61" s="1"/>
  <c r="I39" i="61"/>
  <c r="I63" i="61"/>
  <c r="E77" i="61"/>
  <c r="I98" i="61"/>
  <c r="I57" i="62"/>
  <c r="I88" i="62"/>
  <c r="E124" i="62"/>
  <c r="J76" i="39"/>
  <c r="J75" i="39" s="1"/>
  <c r="R9" i="50"/>
  <c r="I25" i="61"/>
  <c r="I64" i="61"/>
  <c r="I71" i="62"/>
  <c r="I106" i="62"/>
  <c r="I120" i="62"/>
  <c r="O374" i="25"/>
  <c r="AM374" i="25"/>
  <c r="D138" i="39"/>
  <c r="E9" i="1"/>
  <c r="E42" i="1" s="1"/>
  <c r="O9" i="1"/>
  <c r="M9" i="1"/>
  <c r="M9" i="8"/>
  <c r="J374" i="25"/>
  <c r="I16" i="61"/>
  <c r="I26" i="61"/>
  <c r="I29" i="61" s="1"/>
  <c r="I40" i="61"/>
  <c r="E65" i="61"/>
  <c r="I75" i="61"/>
  <c r="I85" i="61"/>
  <c r="E101" i="61"/>
  <c r="I27" i="62"/>
  <c r="I72" i="62"/>
  <c r="I75" i="62"/>
  <c r="I89" i="62"/>
  <c r="I103" i="62"/>
  <c r="I117" i="62"/>
  <c r="I121" i="62"/>
  <c r="W374" i="25"/>
  <c r="E9" i="8"/>
  <c r="D134" i="39"/>
  <c r="D121" i="39"/>
  <c r="D13" i="5"/>
  <c r="D19" i="5"/>
  <c r="D20" i="48"/>
  <c r="D14" i="28"/>
  <c r="D20" i="28"/>
  <c r="D13" i="6"/>
  <c r="D19" i="6"/>
  <c r="J9" i="50"/>
  <c r="U9" i="50"/>
  <c r="K9" i="50"/>
  <c r="E89" i="61"/>
  <c r="E94" i="62"/>
  <c r="I9" i="43"/>
  <c r="H9" i="1"/>
  <c r="H42" i="1" s="1"/>
  <c r="T9" i="1"/>
  <c r="R9" i="1"/>
  <c r="L9" i="1"/>
  <c r="H78" i="39"/>
  <c r="H76" i="39" s="1"/>
  <c r="D123" i="39"/>
  <c r="Q38" i="50"/>
  <c r="H48" i="60"/>
  <c r="L11" i="60" s="1"/>
  <c r="M11" i="60" s="1"/>
  <c r="E94" i="39"/>
  <c r="F126" i="39"/>
  <c r="D126" i="39" s="1"/>
  <c r="F131" i="39"/>
  <c r="D131" i="39" s="1"/>
  <c r="V38" i="50"/>
  <c r="V11" i="50"/>
  <c r="V10" i="50" s="1"/>
  <c r="Q10" i="50"/>
  <c r="P12" i="1"/>
  <c r="P10" i="1" s="1"/>
  <c r="P17" i="1"/>
  <c r="P11" i="1" s="1"/>
  <c r="D9" i="1"/>
  <c r="D42" i="1" s="1"/>
  <c r="I34" i="62"/>
  <c r="V33" i="50"/>
  <c r="V32" i="50" s="1"/>
  <c r="Q32" i="50"/>
  <c r="H33" i="60"/>
  <c r="L10" i="60" s="1"/>
  <c r="M10" i="60" s="1"/>
  <c r="I101" i="61"/>
  <c r="L10" i="50"/>
  <c r="E29" i="61"/>
  <c r="E79" i="62"/>
  <c r="E53" i="61"/>
  <c r="I74" i="61"/>
  <c r="E19" i="62"/>
  <c r="E34" i="62"/>
  <c r="E49" i="62"/>
  <c r="L32" i="50"/>
  <c r="I86" i="61"/>
  <c r="E64" i="62"/>
  <c r="F12" i="39"/>
  <c r="F11" i="39" s="1"/>
  <c r="U17" i="1"/>
  <c r="U11" i="1" s="1"/>
  <c r="P25" i="1"/>
  <c r="U26" i="1"/>
  <c r="U25" i="1" s="1"/>
  <c r="U12" i="1"/>
  <c r="U10" i="1" s="1"/>
  <c r="K17" i="1"/>
  <c r="K11" i="1" s="1"/>
  <c r="K9" i="1" s="1"/>
  <c r="K42" i="1" s="1"/>
  <c r="K25" i="1"/>
  <c r="H75" i="39" l="1"/>
  <c r="H151" i="39" s="1"/>
  <c r="H153" i="39" s="1"/>
  <c r="I65" i="61"/>
  <c r="H65" i="61" s="1"/>
  <c r="M15" i="61" s="1"/>
  <c r="N15" i="61" s="1"/>
  <c r="I79" i="62"/>
  <c r="I151" i="39"/>
  <c r="I153" i="39" s="1"/>
  <c r="E7" i="39"/>
  <c r="I89" i="61"/>
  <c r="H89" i="61" s="1"/>
  <c r="M17" i="61" s="1"/>
  <c r="N17" i="61" s="1"/>
  <c r="I94" i="62"/>
  <c r="H94" i="62" s="1"/>
  <c r="M17" i="62" s="1"/>
  <c r="N17" i="62" s="1"/>
  <c r="I53" i="61"/>
  <c r="H53" i="61" s="1"/>
  <c r="M14" i="61" s="1"/>
  <c r="N14" i="61" s="1"/>
  <c r="H19" i="62"/>
  <c r="M10" i="62" s="1"/>
  <c r="N10" i="62" s="1"/>
  <c r="H101" i="61"/>
  <c r="M18" i="61" s="1"/>
  <c r="N18" i="61" s="1"/>
  <c r="I77" i="61"/>
  <c r="H77" i="61" s="1"/>
  <c r="M16" i="61" s="1"/>
  <c r="N16" i="61" s="1"/>
  <c r="J151" i="39"/>
  <c r="J153" i="39" s="1"/>
  <c r="I64" i="62"/>
  <c r="H64" i="62" s="1"/>
  <c r="M16" i="62" s="1"/>
  <c r="N16" i="62" s="1"/>
  <c r="H29" i="61"/>
  <c r="M12" i="61" s="1"/>
  <c r="N12" i="61" s="1"/>
  <c r="I124" i="62"/>
  <c r="H124" i="62" s="1"/>
  <c r="M18" i="62" s="1"/>
  <c r="N18" i="62" s="1"/>
  <c r="H49" i="62"/>
  <c r="M11" i="62" s="1"/>
  <c r="N11" i="62" s="1"/>
  <c r="I109" i="62"/>
  <c r="H109" i="62" s="1"/>
  <c r="M13" i="62" s="1"/>
  <c r="N13" i="62" s="1"/>
  <c r="I41" i="61"/>
  <c r="H41" i="61" s="1"/>
  <c r="M13" i="61" s="1"/>
  <c r="N13" i="61" s="1"/>
  <c r="G76" i="39"/>
  <c r="G75" i="39" s="1"/>
  <c r="G151" i="39" s="1"/>
  <c r="G153" i="39" s="1"/>
  <c r="F55" i="39"/>
  <c r="D55" i="39" s="1"/>
  <c r="D57" i="39"/>
  <c r="H79" i="62"/>
  <c r="M12" i="62" s="1"/>
  <c r="N12" i="62" s="1"/>
  <c r="U9" i="1"/>
  <c r="H34" i="62"/>
  <c r="M15" i="62" s="1"/>
  <c r="D11" i="39"/>
  <c r="P9" i="1"/>
  <c r="Q9" i="50"/>
  <c r="D12" i="39"/>
  <c r="V9" i="50"/>
  <c r="L12" i="60"/>
  <c r="M12" i="60" s="1"/>
  <c r="L9" i="50"/>
  <c r="N11" i="61"/>
  <c r="E76" i="39"/>
  <c r="D94" i="39"/>
  <c r="F75" i="39"/>
  <c r="F10" i="39" l="1"/>
  <c r="D10" i="39" s="1"/>
  <c r="M19" i="61"/>
  <c r="N19" i="61" s="1"/>
  <c r="M14" i="62"/>
  <c r="N14" i="62" s="1"/>
  <c r="D76" i="39"/>
  <c r="E75" i="39"/>
  <c r="M19" i="62"/>
  <c r="N19" i="62" s="1"/>
  <c r="N15" i="62"/>
  <c r="F8" i="39" l="1"/>
  <c r="D8" i="39" s="1"/>
  <c r="D7" i="39" s="1"/>
  <c r="D75" i="39"/>
  <c r="E151" i="39"/>
  <c r="E153" i="39" s="1"/>
  <c r="F7" i="39" l="1"/>
  <c r="F151" i="39" s="1"/>
  <c r="F153" i="39" s="1"/>
  <c r="D151" i="39"/>
  <c r="D161" i="39" l="1"/>
  <c r="D153" i="39"/>
  <c r="D160" i="39"/>
</calcChain>
</file>

<file path=xl/sharedStrings.xml><?xml version="1.0" encoding="utf-8"?>
<sst xmlns="http://schemas.openxmlformats.org/spreadsheetml/2006/main" count="2836" uniqueCount="982">
  <si>
    <t>Držitel licence:</t>
  </si>
  <si>
    <t>Období:</t>
  </si>
  <si>
    <t xml:space="preserve">Výkaz  23-A: Výkaz aktiv a změn aktiv </t>
  </si>
  <si>
    <t>v tis. Kč</t>
  </si>
  <si>
    <t>Skutečnost</t>
  </si>
  <si>
    <t>Plán</t>
  </si>
  <si>
    <t>Pořizovací hodnota aktiv k 31.12.</t>
  </si>
  <si>
    <t>Aktivovaný majetek</t>
  </si>
  <si>
    <t>Odpisy</t>
  </si>
  <si>
    <t>Vyřazený majetek</t>
  </si>
  <si>
    <t>Vyřazený 
majetek</t>
  </si>
  <si>
    <t>Zůstatková hodnota aktiv k 31.12.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</si>
  <si>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</si>
  <si>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</si>
  <si>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</si>
  <si>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</si>
  <si>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</si>
  <si>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</si>
  <si>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</si>
  <si>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</si>
  <si>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</si>
  <si>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</si>
  <si>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</si>
  <si>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</si>
  <si>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</si>
  <si>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</si>
  <si>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</si>
  <si>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1</t>
  </si>
  <si>
    <t>Přeprava plynu celkem</t>
  </si>
  <si>
    <t>Přímo přiřaditelný majetek</t>
  </si>
  <si>
    <t>4</t>
  </si>
  <si>
    <t>5</t>
  </si>
  <si>
    <t>6</t>
  </si>
  <si>
    <t>7</t>
  </si>
  <si>
    <t>Hraniční předávací stanice</t>
  </si>
  <si>
    <t>8</t>
  </si>
  <si>
    <t>Kompresní stanice</t>
  </si>
  <si>
    <t>Dispečink</t>
  </si>
  <si>
    <t>Netechnologické objekty, doprava</t>
  </si>
  <si>
    <t>Hardware, software</t>
  </si>
  <si>
    <t>Administrativní budovy</t>
  </si>
  <si>
    <t>Zařízení a inventář</t>
  </si>
  <si>
    <t xml:space="preserve">Studie a projekty </t>
  </si>
  <si>
    <r>
      <t>Ostatní podpůrný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majetek</t>
    </r>
  </si>
  <si>
    <t>Shrnutí a kontrola</t>
  </si>
  <si>
    <t>Nezahrnovaná aktiva</t>
  </si>
  <si>
    <t>Goodwill</t>
  </si>
  <si>
    <t>Nedokončený  dl.hmotný a nehmotný majetek</t>
  </si>
  <si>
    <t>Poskytnuté zálohy na dl.hmotný a nehmotný majetek</t>
  </si>
  <si>
    <t>Opravné položky k majetku</t>
  </si>
  <si>
    <t>Emisní povolenky</t>
  </si>
  <si>
    <t>Jiná aktiva</t>
  </si>
  <si>
    <t>Ocenění v IFRS</t>
  </si>
  <si>
    <t>Ocenění v CAS</t>
  </si>
  <si>
    <t>Neuznatelný majetek</t>
  </si>
  <si>
    <t>Společnost celkem - výkazy</t>
  </si>
  <si>
    <t>Společnost celkem - účetnictví</t>
  </si>
  <si>
    <t xml:space="preserve">Technické jednotky </t>
  </si>
  <si>
    <t>Stav k 1.1.</t>
  </si>
  <si>
    <t>Stav k 31.12.</t>
  </si>
  <si>
    <t>x</t>
  </si>
  <si>
    <t>km</t>
  </si>
  <si>
    <t>počet</t>
  </si>
  <si>
    <t>Schválil:</t>
  </si>
  <si>
    <t>Vypracoval:</t>
  </si>
  <si>
    <t>PODPIS</t>
  </si>
  <si>
    <t>Datum:</t>
  </si>
  <si>
    <t>Změny klasifikace majetku a organizační změny</t>
  </si>
  <si>
    <t>Přeměny společnosti</t>
  </si>
  <si>
    <t>Zůstatková hodnota aktiv k 1.1.</t>
  </si>
  <si>
    <t>Podpůrný majetek</t>
  </si>
  <si>
    <t>Finanční leasing - §5 odst. 2</t>
  </si>
  <si>
    <t>o</t>
  </si>
  <si>
    <t>q</t>
  </si>
  <si>
    <t>r</t>
  </si>
  <si>
    <t>s</t>
  </si>
  <si>
    <t xml:space="preserve">Číslo investice </t>
  </si>
  <si>
    <t>Název investice</t>
  </si>
  <si>
    <t>Typ majetku</t>
  </si>
  <si>
    <t>Typ zařízení</t>
  </si>
  <si>
    <t>Způsob realizace</t>
  </si>
  <si>
    <t>Aktivovaný objem
[v tis. Kč]</t>
  </si>
  <si>
    <t>Ostatní podpůrný majetek</t>
  </si>
  <si>
    <t>Výkaz 23-HV: Výkaz hospodářského výsledku</t>
  </si>
  <si>
    <t>Celkem</t>
  </si>
  <si>
    <t>Ostatní činnosti</t>
  </si>
  <si>
    <t>Licence</t>
  </si>
  <si>
    <t>Úprava</t>
  </si>
  <si>
    <t>Licence ostatní</t>
  </si>
  <si>
    <t>Provozní výnosy celkem</t>
  </si>
  <si>
    <t>Tržby z prodeje výrobků a služeb</t>
  </si>
  <si>
    <t>Tržby z prodeje přebývajícího bilančního plynu v přepravní soustavě</t>
  </si>
  <si>
    <t>Tržby z prodeje služeb</t>
  </si>
  <si>
    <t>Tržby z přepravy</t>
  </si>
  <si>
    <t>Aukční prémie</t>
  </si>
  <si>
    <t>Vstupní body</t>
  </si>
  <si>
    <t>Název bodu</t>
  </si>
  <si>
    <t>Výstupní body</t>
  </si>
  <si>
    <t>Tržby za přepravu pro přímo připojené zákazníky</t>
  </si>
  <si>
    <t>Tržby za přepravní kapacitu na dobu neurčitou</t>
  </si>
  <si>
    <t>Tržby za měsíční přepravní kapacitu</t>
  </si>
  <si>
    <t>Tržby za klouzavou přepravní kapacitu</t>
  </si>
  <si>
    <t>Tržby za denní přepravní kapacitu</t>
  </si>
  <si>
    <t>Tržby za přepravní kapacitu v režimu pro následující den</t>
  </si>
  <si>
    <t>Tržby za vnitrodenní přepravní kapacitu</t>
  </si>
  <si>
    <t>Tržby za odebraný plyn vč. jednosložkové ceny</t>
  </si>
  <si>
    <t>z toho tržby z jednosložkové ceny</t>
  </si>
  <si>
    <t>Tržby - překročení kapacity</t>
  </si>
  <si>
    <t>Tržby - překročení povolené hodinové odchylky</t>
  </si>
  <si>
    <t>Ostatní tržby z přepravy plynu</t>
  </si>
  <si>
    <t>Tržby související s obchodním a fyzickým vyrovnáváním odchylek</t>
  </si>
  <si>
    <t>Záporné denní vyrovnávací množství</t>
  </si>
  <si>
    <t>Vyrovnávácí akce - prodej přebývajícího plynu</t>
  </si>
  <si>
    <t>Trh organizovaný OTE</t>
  </si>
  <si>
    <t>Sousední vyrovnávací zóna</t>
  </si>
  <si>
    <t>Vyrovnávací služba</t>
  </si>
  <si>
    <t>Měsíční a opravné měsíční vypořádání odchylek</t>
  </si>
  <si>
    <t>Prodej plynu pro měsíční a opravné měsíční vypořádání odchylek</t>
  </si>
  <si>
    <t>Tržby - ostatní</t>
  </si>
  <si>
    <t>společnosti v podnikatelském uskupení</t>
  </si>
  <si>
    <t>ostatní subjekty</t>
  </si>
  <si>
    <t>Tržby za prodej zboží</t>
  </si>
  <si>
    <t>Ostatní provozní výnosy</t>
  </si>
  <si>
    <t>Tržby z prodaného dlouhodobého majetku a materiálu</t>
  </si>
  <si>
    <t>Jiné provozní výnosy</t>
  </si>
  <si>
    <t>Provozní náklady celkem</t>
  </si>
  <si>
    <t>Výkonová spotřeba</t>
  </si>
  <si>
    <t>Náklady vynaložené na prodané zboží</t>
  </si>
  <si>
    <t>Spotřeba materiálu a energie</t>
  </si>
  <si>
    <t>Spotřeba energie na pohon kompresních stanic</t>
  </si>
  <si>
    <t>Spotřeba plynu</t>
  </si>
  <si>
    <t>Spotřeba elektřiny</t>
  </si>
  <si>
    <t>Plyn  na pokrytí  ztrát</t>
  </si>
  <si>
    <t>Náklady související s obchodním a fyzickým vyrovnáváním odchylek</t>
  </si>
  <si>
    <t>Kladné denní vyrovnávací množství</t>
  </si>
  <si>
    <t>Vyrovnávácí akce - nákup chybějícího plynu</t>
  </si>
  <si>
    <t>Nákup plynu pro měsíční a opravné měsíční vypořádání odchylek</t>
  </si>
  <si>
    <t>Náklady na nákup chybějícího bilančního plynu v přepravní soustavě</t>
  </si>
  <si>
    <t>Spotřeba energie - ostatní</t>
  </si>
  <si>
    <t>Spotřeba materiálu</t>
  </si>
  <si>
    <t>Služby</t>
  </si>
  <si>
    <t>Opravy a udržování</t>
  </si>
  <si>
    <t>Cestovné</t>
  </si>
  <si>
    <t>Náklady na reprezentaci</t>
  </si>
  <si>
    <t>IT služby</t>
  </si>
  <si>
    <t>Konzultantské a poradenské služby</t>
  </si>
  <si>
    <t>Odečty, kalibrace, ověření</t>
  </si>
  <si>
    <t>Ostatní služby</t>
  </si>
  <si>
    <t>Změna stavu zásob vlastní činností (+/-)</t>
  </si>
  <si>
    <t>Aktivace (-)</t>
  </si>
  <si>
    <t>Osobní náklady</t>
  </si>
  <si>
    <t>Mzdové náklady</t>
  </si>
  <si>
    <t>Náklady na sociální zabezpečení, zdravotní pojištění a ostatní náklady</t>
  </si>
  <si>
    <t>Náklady na sociální zabezpečení a zdravotní pojištění</t>
  </si>
  <si>
    <t>Ostatní náklady</t>
  </si>
  <si>
    <t>Úpravy hodnot v provozní oblasti</t>
  </si>
  <si>
    <t>Úpravy hodnot dlouhodobého hmotného a nehmotného majetku - trvalé (odpisy)</t>
  </si>
  <si>
    <t>Úpravy hodnot dlouhodobého hmotného a nehmotného majetku - dočasné (opravné položky)</t>
  </si>
  <si>
    <t>Úpravy hodnot zásob a pohledávek</t>
  </si>
  <si>
    <t>Ostatní provozní náklady</t>
  </si>
  <si>
    <t xml:space="preserve">Zůstatková cena prodaného dlouhodobého majetku a materiálu </t>
  </si>
  <si>
    <t>Daně a poplatky</t>
  </si>
  <si>
    <t>Daň ze zemního plynu</t>
  </si>
  <si>
    <t>Ostatní daně a poplatky</t>
  </si>
  <si>
    <t>Rezervy v provozní oblasti a komplexní náklady příštích období</t>
  </si>
  <si>
    <t>Jiné provozní náklady</t>
  </si>
  <si>
    <t>Pojištění</t>
  </si>
  <si>
    <t>Spotřeba emisních povolenek</t>
  </si>
  <si>
    <t>Převod provozních nákladů</t>
  </si>
  <si>
    <t>Sekundární náklady - provozování</t>
  </si>
  <si>
    <t>Sekundární náklady - opravy a údržba</t>
  </si>
  <si>
    <t>Sekundární náklady - provozní režie</t>
  </si>
  <si>
    <t>Sekundární náklady - správní režie</t>
  </si>
  <si>
    <t>PROVOZNÍ VÝSLEDEK HOSPODAŘENÍ</t>
  </si>
  <si>
    <t>Bankovní poplatky</t>
  </si>
  <si>
    <t>Finanční výnosy</t>
  </si>
  <si>
    <t>FINANČNÍ VÝSLEDEK HOSPODAŘENÍ</t>
  </si>
  <si>
    <t xml:space="preserve">Daň z příjmů </t>
  </si>
  <si>
    <t>splatná</t>
  </si>
  <si>
    <t>odložená</t>
  </si>
  <si>
    <t>VÝSLEDEK HOSPODAŘENÍ  PO ZDANĚNÍ</t>
  </si>
  <si>
    <t>VÝSLEDEK HOSPODAŘENÍ PŘED ZDANĚNÍM</t>
  </si>
  <si>
    <t>VÝSLEDEK HOSPODAŘENÍ ZA ÚČETNÍ OBDOBÍ  (Výkaz zisku a ztrát))</t>
  </si>
  <si>
    <t>Tržby za přepravní kapacitu vybrané od PDS</t>
  </si>
  <si>
    <t>Tržby za přepravený plyn vybrané od PDS</t>
  </si>
  <si>
    <t>Tržby za přepravní kapacitu vybrané na vstupních bodech z virtuálních zásobníků</t>
  </si>
  <si>
    <t>Tržby za přepravený plyn vybrané na vstupních bodech z virtuálních zásobníků</t>
  </si>
  <si>
    <t>Tržby za přepravní kapacitu vybrané na výstupních bodech do virtuálních zásobníků</t>
  </si>
  <si>
    <t>Tržby za přepravený plyn vybrané na výstupních bodech do virtuálních zásobníků</t>
  </si>
  <si>
    <t>Tržby za přepravní kapacitu vybrané na vstupních hraničních bodech</t>
  </si>
  <si>
    <t>Tržby za přepravený plyn vybrané na vstupních hraničních bodech</t>
  </si>
  <si>
    <t>Tržby za přepravní kapacitu vybrané na výstupních hraničních bodech</t>
  </si>
  <si>
    <t>Tržby za přepravený plyn vybrané na výstupních hraničních bodech</t>
  </si>
  <si>
    <t>Tržby z prodeje emisních povolenek</t>
  </si>
  <si>
    <t>Emisní povolenky (rozpuštění dotace)</t>
  </si>
  <si>
    <t>Emisní povolenky (prodej)</t>
  </si>
  <si>
    <t>Výnosy snižující náklady</t>
  </si>
  <si>
    <t>Ostatní jiné provozní výnosy</t>
  </si>
  <si>
    <t>Nájemné a pachtovné</t>
  </si>
  <si>
    <t>Zůstatková cena prodaných emisních povolenek</t>
  </si>
  <si>
    <t>Nákup emisních povolenek</t>
  </si>
  <si>
    <t>Členské příspěvky</t>
  </si>
  <si>
    <t>Dary</t>
  </si>
  <si>
    <t>Pokuty a penále</t>
  </si>
  <si>
    <t>Jiné náklady</t>
  </si>
  <si>
    <t>PROVOZNÍ VÝSLEDEK HOSPODAŘENÍ vč. bankovních poplatků</t>
  </si>
  <si>
    <t>Finanční náklady s výjimkou bankovních poplatků</t>
  </si>
  <si>
    <t>název zásobníku</t>
  </si>
  <si>
    <t>název hraničního bodu</t>
  </si>
  <si>
    <t xml:space="preserve">Držitel licence: </t>
  </si>
  <si>
    <t>Období :</t>
  </si>
  <si>
    <t xml:space="preserve">Výkaz 23-N: Výkaz nákladů </t>
  </si>
  <si>
    <t>Oblast</t>
  </si>
  <si>
    <t>Proces</t>
  </si>
  <si>
    <t xml:space="preserve">Celkem </t>
  </si>
  <si>
    <t>Provoz</t>
  </si>
  <si>
    <t>Provozování hraničních předávacích stanic</t>
  </si>
  <si>
    <t>Provozování kompresních stanic</t>
  </si>
  <si>
    <t>Údržba</t>
  </si>
  <si>
    <t>Údržba hraničních předávacích stanic</t>
  </si>
  <si>
    <t>Údržba kompresních stanic</t>
  </si>
  <si>
    <t>Správní režie</t>
  </si>
  <si>
    <t>Regulačně neuznatelné náklady</t>
  </si>
  <si>
    <t>Náklady na nákup chybějícího bilančního plynu</t>
  </si>
  <si>
    <t>Náklady celkem (kontrola na HV)</t>
  </si>
  <si>
    <t>Obnova</t>
  </si>
  <si>
    <t>Rozvoj</t>
  </si>
  <si>
    <t xml:space="preserve"> Hraniční předávací stanice</t>
  </si>
  <si>
    <t xml:space="preserve"> Kompresní stanice</t>
  </si>
  <si>
    <t>Technické jednotky - změna</t>
  </si>
  <si>
    <t>Skutečný termín předání staveniště mezi stavebníkem a zhotoviteli</t>
  </si>
  <si>
    <t xml:space="preserve">Skutečný termín převzetí staveniště stavebníkem </t>
  </si>
  <si>
    <t>Skutečné investiční výdaje</t>
  </si>
  <si>
    <t>Aktivace
majetku</t>
  </si>
  <si>
    <t>Plánované investiční výdaje</t>
  </si>
  <si>
    <t>Aktivace
 majetku</t>
  </si>
  <si>
    <t>JMÉNO A PŘÍJMENÍ/TELEFON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</si>
  <si>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</si>
  <si>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</si>
  <si>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</si>
  <si>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</si>
  <si>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</si>
  <si>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</si>
  <si>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</si>
  <si>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</si>
  <si>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</si>
  <si>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</si>
  <si>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</si>
  <si>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</si>
  <si>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MWh/den</t>
  </si>
  <si>
    <t>Celkem hraniční</t>
  </si>
  <si>
    <t>CELKEM</t>
  </si>
  <si>
    <t>název bodu</t>
  </si>
  <si>
    <t xml:space="preserve"> </t>
  </si>
  <si>
    <t>Celkem virtuální zásobníky</t>
  </si>
  <si>
    <t>Vstupní hraniční body</t>
  </si>
  <si>
    <t>Vstupní body ze zásobníků plynu</t>
  </si>
  <si>
    <t>Vstupní domácí bod</t>
  </si>
  <si>
    <t>Výstupní hraniční body</t>
  </si>
  <si>
    <t>Výstupní body do zásobníků plynu</t>
  </si>
  <si>
    <t>Výstupní body do DSO</t>
  </si>
  <si>
    <t>Výstupní body přímo připojených zákazníků</t>
  </si>
  <si>
    <t>název zákazníka</t>
  </si>
  <si>
    <t>Předávací stanice</t>
  </si>
  <si>
    <t>MWh</t>
  </si>
  <si>
    <t>v</t>
  </si>
  <si>
    <t>w</t>
  </si>
  <si>
    <t>aa</t>
  </si>
  <si>
    <t>ab</t>
  </si>
  <si>
    <t>ac</t>
  </si>
  <si>
    <t>ad</t>
  </si>
  <si>
    <t>al</t>
  </si>
  <si>
    <t>Plánovaná rezervovaná kapacita</t>
  </si>
  <si>
    <t>Dosažené denní maximum</t>
  </si>
  <si>
    <t>Datum</t>
  </si>
  <si>
    <t>Distribuční společnost</t>
  </si>
  <si>
    <t>Název distribuční společnosti</t>
  </si>
  <si>
    <t>Přímo připojení zákazníci</t>
  </si>
  <si>
    <t>Název zákazníka</t>
  </si>
  <si>
    <t>tis. Kč</t>
  </si>
  <si>
    <t>Denní rezervovaná přepravní kapacita NA DOBU NEURČITOU</t>
  </si>
  <si>
    <t>Denní rezervovaná MĚSÍČNÍ přepravní kapacita</t>
  </si>
  <si>
    <t>Denní rezervovaná KLOUZAVÁ přepravní kapacita</t>
  </si>
  <si>
    <t>Překročení pevné rezervované přepravní kapacity</t>
  </si>
  <si>
    <t>Tržby za překročení pevné rezervované kapacity</t>
  </si>
  <si>
    <t>Výnosy za přepravené množství plynu</t>
  </si>
  <si>
    <t>Název zásobníku</t>
  </si>
  <si>
    <t>Jednotka</t>
  </si>
  <si>
    <t>Hodnota</t>
  </si>
  <si>
    <t>Plánované množství přepraveného plynu přes výstupní body</t>
  </si>
  <si>
    <t>MWh/rok</t>
  </si>
  <si>
    <t>Výstupní body virtuálních zásobníků plynu</t>
  </si>
  <si>
    <t>Výstupní body do DSO a přímo připojených zákazníků</t>
  </si>
  <si>
    <t>Distribuční společnosti</t>
  </si>
  <si>
    <t>název distribuční společnosti</t>
  </si>
  <si>
    <t>Plánované množství spáleného plynu na kompresních a předávacích stanicích</t>
  </si>
  <si>
    <t>Plánovaný počet spotřebovaných emisních povolenek</t>
  </si>
  <si>
    <t>ks</t>
  </si>
  <si>
    <t>Plánovaný bezplatně přidělený počet emisních povolenek</t>
  </si>
  <si>
    <t>Plánované náklady na emisní povolenky</t>
  </si>
  <si>
    <t>Plánovaná cena emisní povolenky</t>
  </si>
  <si>
    <t>EUR/povolenka</t>
  </si>
  <si>
    <t>Plánované množství elektřiny na pohon kompresních a předávacích stanic</t>
  </si>
  <si>
    <t>Plánované náklady na elektřinu na pohon kompresních a předávacích stanic</t>
  </si>
  <si>
    <t>JMÉNO A PŘÍJMENÍ / TELEFON</t>
  </si>
  <si>
    <t>Výnosy</t>
  </si>
  <si>
    <t>Náklady</t>
  </si>
  <si>
    <t>Název virtuálního zásobníku</t>
  </si>
  <si>
    <t>Domácí</t>
  </si>
  <si>
    <t>Celkem DSO a přímo připojení zákazníci</t>
  </si>
  <si>
    <t>Náklady související s vyrovnáváním soustavy (balancing)</t>
  </si>
  <si>
    <t>Další mimořádné náklady</t>
  </si>
  <si>
    <t>Množství</t>
  </si>
  <si>
    <t>Jednotková cena</t>
  </si>
  <si>
    <t>MWh (příp. ks)</t>
  </si>
  <si>
    <t>tis.Kč</t>
  </si>
  <si>
    <t>Kč/MWh (příp. Kč/ks)</t>
  </si>
  <si>
    <t>Ztráty</t>
  </si>
  <si>
    <t>Plyn spálený na kompresních a předávacích stanicích</t>
  </si>
  <si>
    <t>Spotřeba bezplatně přidělených emisních povolenek</t>
  </si>
  <si>
    <t>Spotřeba emisních povolenek nad bezplatně přidělené množství</t>
  </si>
  <si>
    <t>Spotřeba elektřiny na pohon kompresních a předávacích stanic</t>
  </si>
  <si>
    <t>t</t>
  </si>
  <si>
    <t>u</t>
  </si>
  <si>
    <t>y</t>
  </si>
  <si>
    <t>z</t>
  </si>
  <si>
    <t>ae</t>
  </si>
  <si>
    <t>af</t>
  </si>
  <si>
    <t>ag</t>
  </si>
  <si>
    <t>ah</t>
  </si>
  <si>
    <t>ai</t>
  </si>
  <si>
    <t>aj</t>
  </si>
  <si>
    <t>ak</t>
  </si>
  <si>
    <t>Výnosy za rezervovanou
kapacitu</t>
  </si>
  <si>
    <t>Licence ostatní celkem</t>
  </si>
  <si>
    <t>Náklady na procesy celkem</t>
  </si>
  <si>
    <t xml:space="preserve">Nákup plynu a elektřiny na pohon kompresních a předávacích stanic </t>
  </si>
  <si>
    <t>Nákup plynu na pokrytí ztrát</t>
  </si>
  <si>
    <t>Náklady na emisní povolenky</t>
  </si>
  <si>
    <t>Vazba mezi výkazy:</t>
  </si>
  <si>
    <t>Regulační výkazy pro držitele licence na přepravu plynu</t>
  </si>
  <si>
    <t>Vykazující firma:</t>
  </si>
  <si>
    <t>Identifikační číslo organizace:</t>
  </si>
  <si>
    <t>(IČO)</t>
  </si>
  <si>
    <t>Zkratka firmy:</t>
  </si>
  <si>
    <t xml:space="preserve">   (uvede se obchodní zkratka)</t>
  </si>
  <si>
    <t>Vykazované období:</t>
  </si>
  <si>
    <t xml:space="preserve">   (rok)</t>
  </si>
  <si>
    <t>Datum zpracování:</t>
  </si>
  <si>
    <t>číslo licence</t>
  </si>
  <si>
    <t>osoba odpovědná za licenci</t>
  </si>
  <si>
    <t>podpis odpovědné osoby (výkazy schválil)</t>
  </si>
  <si>
    <t>Dotace</t>
  </si>
  <si>
    <t xml:space="preserve">1. 1. </t>
  </si>
  <si>
    <t xml:space="preserve">2. 1. </t>
  </si>
  <si>
    <t xml:space="preserve">3. 1. </t>
  </si>
  <si>
    <t xml:space="preserve">4. 1. </t>
  </si>
  <si>
    <t xml:space="preserve">5. 1. </t>
  </si>
  <si>
    <t xml:space="preserve">6. 1. </t>
  </si>
  <si>
    <t xml:space="preserve">7. 1. </t>
  </si>
  <si>
    <t xml:space="preserve">8. 1. </t>
  </si>
  <si>
    <t xml:space="preserve">9. 1. </t>
  </si>
  <si>
    <t xml:space="preserve">10. 1. </t>
  </si>
  <si>
    <t xml:space="preserve">11. 1. </t>
  </si>
  <si>
    <t xml:space="preserve">12. 1. </t>
  </si>
  <si>
    <t xml:space="preserve">13. 1. </t>
  </si>
  <si>
    <t xml:space="preserve">14. 1. </t>
  </si>
  <si>
    <t xml:space="preserve">15. 1. </t>
  </si>
  <si>
    <t xml:space="preserve">16. 1. </t>
  </si>
  <si>
    <t xml:space="preserve">17. 1. </t>
  </si>
  <si>
    <t xml:space="preserve">18. 1. </t>
  </si>
  <si>
    <t xml:space="preserve">19. 1. </t>
  </si>
  <si>
    <t xml:space="preserve">20. 1. </t>
  </si>
  <si>
    <t xml:space="preserve">21. 1. </t>
  </si>
  <si>
    <t xml:space="preserve">22. 1. </t>
  </si>
  <si>
    <t xml:space="preserve">23. 1. </t>
  </si>
  <si>
    <t xml:space="preserve">24. 1. </t>
  </si>
  <si>
    <t xml:space="preserve">25. 1. </t>
  </si>
  <si>
    <t xml:space="preserve">26. 1. </t>
  </si>
  <si>
    <t xml:space="preserve">27. 1. </t>
  </si>
  <si>
    <t xml:space="preserve">28. 1. </t>
  </si>
  <si>
    <t xml:space="preserve">29. 1. </t>
  </si>
  <si>
    <t xml:space="preserve">30. 1. </t>
  </si>
  <si>
    <t xml:space="preserve">31. 1. </t>
  </si>
  <si>
    <t>1. 2.</t>
  </si>
  <si>
    <t>2. 2.</t>
  </si>
  <si>
    <t>3. 2.</t>
  </si>
  <si>
    <t>4. 2.</t>
  </si>
  <si>
    <t>5. 2.</t>
  </si>
  <si>
    <t>6. 2.</t>
  </si>
  <si>
    <t>7. 2.</t>
  </si>
  <si>
    <t>8. 2.</t>
  </si>
  <si>
    <t>9. 2.</t>
  </si>
  <si>
    <t>10. 2.</t>
  </si>
  <si>
    <t>11. 2.</t>
  </si>
  <si>
    <t>12. 2.</t>
  </si>
  <si>
    <t>13. 2.</t>
  </si>
  <si>
    <t>14. 2.</t>
  </si>
  <si>
    <t>15. 2.</t>
  </si>
  <si>
    <t>16. 2.</t>
  </si>
  <si>
    <t>17. 2.</t>
  </si>
  <si>
    <t>18. 2.</t>
  </si>
  <si>
    <t>19. 2.</t>
  </si>
  <si>
    <t>20. 2.</t>
  </si>
  <si>
    <t>21. 2.</t>
  </si>
  <si>
    <t>22. 2.</t>
  </si>
  <si>
    <t>23. 2.</t>
  </si>
  <si>
    <t>24. 2.</t>
  </si>
  <si>
    <t>25. 2.</t>
  </si>
  <si>
    <t>26. 2.</t>
  </si>
  <si>
    <t>27. 2.</t>
  </si>
  <si>
    <t>28. 2.</t>
  </si>
  <si>
    <t>1. 3.</t>
  </si>
  <si>
    <t>2. 3.</t>
  </si>
  <si>
    <t>3. 3.</t>
  </si>
  <si>
    <t>4. 3.</t>
  </si>
  <si>
    <t>5. 3.</t>
  </si>
  <si>
    <t>6. 3.</t>
  </si>
  <si>
    <t>7. 3.</t>
  </si>
  <si>
    <t>8. 3.</t>
  </si>
  <si>
    <t>9. 3.</t>
  </si>
  <si>
    <t>10. 3.</t>
  </si>
  <si>
    <t>11. 3.</t>
  </si>
  <si>
    <t>12. 3.</t>
  </si>
  <si>
    <t>13. 3.</t>
  </si>
  <si>
    <t>14. 3.</t>
  </si>
  <si>
    <t>15. 3.</t>
  </si>
  <si>
    <t>16. 3.</t>
  </si>
  <si>
    <t>17. 3.</t>
  </si>
  <si>
    <t>18. 3.</t>
  </si>
  <si>
    <t>19. 3.</t>
  </si>
  <si>
    <t>20. 3.</t>
  </si>
  <si>
    <t>21. 3.</t>
  </si>
  <si>
    <t>22. 3.</t>
  </si>
  <si>
    <t>23. 3.</t>
  </si>
  <si>
    <t>24. 3.</t>
  </si>
  <si>
    <t>25. 3.</t>
  </si>
  <si>
    <t>26. 3.</t>
  </si>
  <si>
    <t>27. 3.</t>
  </si>
  <si>
    <t>28. 3.</t>
  </si>
  <si>
    <t>29. 3.</t>
  </si>
  <si>
    <t>30. 3.</t>
  </si>
  <si>
    <t>31. 3.</t>
  </si>
  <si>
    <t>1. 4.</t>
  </si>
  <si>
    <t>2. 4.</t>
  </si>
  <si>
    <t>3. 4.</t>
  </si>
  <si>
    <t>4. 4.</t>
  </si>
  <si>
    <t>5. 4.</t>
  </si>
  <si>
    <t>6. 4.</t>
  </si>
  <si>
    <t>7. 4.</t>
  </si>
  <si>
    <t>8. 4.</t>
  </si>
  <si>
    <t>9. 4.</t>
  </si>
  <si>
    <t>10. 4.</t>
  </si>
  <si>
    <t>11. 4.</t>
  </si>
  <si>
    <t>12. 4.</t>
  </si>
  <si>
    <t>13. 4.</t>
  </si>
  <si>
    <t>14. 4.</t>
  </si>
  <si>
    <t>15. 4.</t>
  </si>
  <si>
    <t>16. 4.</t>
  </si>
  <si>
    <t>17. 4.</t>
  </si>
  <si>
    <t>18. 4.</t>
  </si>
  <si>
    <t>19. 4.</t>
  </si>
  <si>
    <t>20. 4.</t>
  </si>
  <si>
    <t>21. 4.</t>
  </si>
  <si>
    <t>22. 4.</t>
  </si>
  <si>
    <t>23. 4.</t>
  </si>
  <si>
    <t>24. 4.</t>
  </si>
  <si>
    <t>25. 4.</t>
  </si>
  <si>
    <t>26. 4.</t>
  </si>
  <si>
    <t>27. 4.</t>
  </si>
  <si>
    <t>28. 4.</t>
  </si>
  <si>
    <t>29. 4.</t>
  </si>
  <si>
    <t>30. 4.</t>
  </si>
  <si>
    <t>1. 5.</t>
  </si>
  <si>
    <t>2. 5.</t>
  </si>
  <si>
    <t>3. 5.</t>
  </si>
  <si>
    <t>4. 5.</t>
  </si>
  <si>
    <t>5. 5.</t>
  </si>
  <si>
    <t>6. 5.</t>
  </si>
  <si>
    <t>7. 5.</t>
  </si>
  <si>
    <t>8. 5.</t>
  </si>
  <si>
    <t>9. 5.</t>
  </si>
  <si>
    <t>10. 5.</t>
  </si>
  <si>
    <t>11. 5.</t>
  </si>
  <si>
    <t>12. 5.</t>
  </si>
  <si>
    <t>13. 5.</t>
  </si>
  <si>
    <t>14. 5.</t>
  </si>
  <si>
    <t>15. 5.</t>
  </si>
  <si>
    <t>16. 5.</t>
  </si>
  <si>
    <t>17. 5.</t>
  </si>
  <si>
    <t>18. 5.</t>
  </si>
  <si>
    <t>19. 5.</t>
  </si>
  <si>
    <t>20. 5.</t>
  </si>
  <si>
    <t>21. 5.</t>
  </si>
  <si>
    <t>22. 5.</t>
  </si>
  <si>
    <t>23. 5.</t>
  </si>
  <si>
    <t>24. 5.</t>
  </si>
  <si>
    <t>25. 5.</t>
  </si>
  <si>
    <t>26. 5.</t>
  </si>
  <si>
    <t>27. 5.</t>
  </si>
  <si>
    <t>28. 5.</t>
  </si>
  <si>
    <t>29. 5.</t>
  </si>
  <si>
    <t>30. 5.</t>
  </si>
  <si>
    <t>31. 5.</t>
  </si>
  <si>
    <t>1. 6.</t>
  </si>
  <si>
    <t>2. 6.</t>
  </si>
  <si>
    <t>3. 6.</t>
  </si>
  <si>
    <t>4. 6.</t>
  </si>
  <si>
    <t>5. 6.</t>
  </si>
  <si>
    <t>6. 6.</t>
  </si>
  <si>
    <t>7. 6.</t>
  </si>
  <si>
    <t>8. 6.</t>
  </si>
  <si>
    <t>9. 6.</t>
  </si>
  <si>
    <t>10. 6.</t>
  </si>
  <si>
    <t>11. 6.</t>
  </si>
  <si>
    <t>12. 6.</t>
  </si>
  <si>
    <t>13. 6.</t>
  </si>
  <si>
    <t>14. 6.</t>
  </si>
  <si>
    <t>15. 6.</t>
  </si>
  <si>
    <t>16. 6.</t>
  </si>
  <si>
    <t>17. 6.</t>
  </si>
  <si>
    <t>18. 6.</t>
  </si>
  <si>
    <t>19. 6.</t>
  </si>
  <si>
    <t>20. 6.</t>
  </si>
  <si>
    <t>21. 6.</t>
  </si>
  <si>
    <t>22. 6.</t>
  </si>
  <si>
    <t>23. 6.</t>
  </si>
  <si>
    <t>24. 6.</t>
  </si>
  <si>
    <t>25. 6.</t>
  </si>
  <si>
    <t>26. 6.</t>
  </si>
  <si>
    <t>27. 6.</t>
  </si>
  <si>
    <t>28. 6.</t>
  </si>
  <si>
    <t>29. 6.</t>
  </si>
  <si>
    <t>30. 6.</t>
  </si>
  <si>
    <t>1. 7.</t>
  </si>
  <si>
    <t>2. 7.</t>
  </si>
  <si>
    <t>3. 7.</t>
  </si>
  <si>
    <t>4. 7.</t>
  </si>
  <si>
    <t>5. 7.</t>
  </si>
  <si>
    <t>6. 7.</t>
  </si>
  <si>
    <t>7. 7.</t>
  </si>
  <si>
    <t>8. 7.</t>
  </si>
  <si>
    <t>9. 7.</t>
  </si>
  <si>
    <t>10. 7.</t>
  </si>
  <si>
    <t>11. 7.</t>
  </si>
  <si>
    <t>12. 7.</t>
  </si>
  <si>
    <t>13. 7.</t>
  </si>
  <si>
    <t>14. 7.</t>
  </si>
  <si>
    <t>15. 7.</t>
  </si>
  <si>
    <t>16. 7.</t>
  </si>
  <si>
    <t>17. 7.</t>
  </si>
  <si>
    <t>18. 7.</t>
  </si>
  <si>
    <t>19. 7.</t>
  </si>
  <si>
    <t>20. 7.</t>
  </si>
  <si>
    <t>21. 7.</t>
  </si>
  <si>
    <t>22. 7.</t>
  </si>
  <si>
    <t>23. 7.</t>
  </si>
  <si>
    <t>24. 7.</t>
  </si>
  <si>
    <t>25. 7.</t>
  </si>
  <si>
    <t>26. 7.</t>
  </si>
  <si>
    <t>27. 7.</t>
  </si>
  <si>
    <t>28. 7.</t>
  </si>
  <si>
    <t>29. 7.</t>
  </si>
  <si>
    <t>30. 7.</t>
  </si>
  <si>
    <t>31. 7.</t>
  </si>
  <si>
    <t>1. 8.</t>
  </si>
  <si>
    <t>2. 8.</t>
  </si>
  <si>
    <t>3. 8.</t>
  </si>
  <si>
    <t>4. 8.</t>
  </si>
  <si>
    <t>5. 8.</t>
  </si>
  <si>
    <t>6. 8.</t>
  </si>
  <si>
    <t>7. 8.</t>
  </si>
  <si>
    <t>8. 8.</t>
  </si>
  <si>
    <t>9. 8.</t>
  </si>
  <si>
    <t>10. 8.</t>
  </si>
  <si>
    <t>11. 8.</t>
  </si>
  <si>
    <t>12. 8.</t>
  </si>
  <si>
    <t>13. 8.</t>
  </si>
  <si>
    <t>14. 8.</t>
  </si>
  <si>
    <t>15. 8.</t>
  </si>
  <si>
    <t>16. 8.</t>
  </si>
  <si>
    <t>17. 8.</t>
  </si>
  <si>
    <t>18. 8.</t>
  </si>
  <si>
    <t>19. 8.</t>
  </si>
  <si>
    <t>20. 8.</t>
  </si>
  <si>
    <t>21. 8.</t>
  </si>
  <si>
    <t>22. 8.</t>
  </si>
  <si>
    <t>23. 8.</t>
  </si>
  <si>
    <t>24. 8.</t>
  </si>
  <si>
    <t>25. 8.</t>
  </si>
  <si>
    <t>26. 8.</t>
  </si>
  <si>
    <t>27. 8.</t>
  </si>
  <si>
    <t>28. 8.</t>
  </si>
  <si>
    <t>29. 8.</t>
  </si>
  <si>
    <t>30. 8.</t>
  </si>
  <si>
    <t>31. 8.</t>
  </si>
  <si>
    <t>1. 9.</t>
  </si>
  <si>
    <t>2. 9.</t>
  </si>
  <si>
    <t>3. 9.</t>
  </si>
  <si>
    <t>4. 9.</t>
  </si>
  <si>
    <t>5. 9.</t>
  </si>
  <si>
    <t>6. 9.</t>
  </si>
  <si>
    <t>7. 9.</t>
  </si>
  <si>
    <t>8. 9.</t>
  </si>
  <si>
    <t>9. 9.</t>
  </si>
  <si>
    <t>10. 9.</t>
  </si>
  <si>
    <t>11. 9.</t>
  </si>
  <si>
    <t>12. 9.</t>
  </si>
  <si>
    <t>13. 9.</t>
  </si>
  <si>
    <t>14. 9.</t>
  </si>
  <si>
    <t>15. 9.</t>
  </si>
  <si>
    <t>16. 9.</t>
  </si>
  <si>
    <t>17. 9.</t>
  </si>
  <si>
    <t>18. 9.</t>
  </si>
  <si>
    <t>19. 9.</t>
  </si>
  <si>
    <t>20. 9.</t>
  </si>
  <si>
    <t>21. 9.</t>
  </si>
  <si>
    <t>22. 9.</t>
  </si>
  <si>
    <t>23. 9.</t>
  </si>
  <si>
    <t>24. 9.</t>
  </si>
  <si>
    <t>25. 9.</t>
  </si>
  <si>
    <t>26. 9.</t>
  </si>
  <si>
    <t>27. 9.</t>
  </si>
  <si>
    <t>28. 9.</t>
  </si>
  <si>
    <t>29. 9.</t>
  </si>
  <si>
    <t>30. 9.</t>
  </si>
  <si>
    <t>1. 10.</t>
  </si>
  <si>
    <t>2. 10.</t>
  </si>
  <si>
    <t>3. 10.</t>
  </si>
  <si>
    <t>4. 10.</t>
  </si>
  <si>
    <t>5. 10.</t>
  </si>
  <si>
    <t>6. 10.</t>
  </si>
  <si>
    <t>7. 10.</t>
  </si>
  <si>
    <t>8. 10.</t>
  </si>
  <si>
    <t>9. 10.</t>
  </si>
  <si>
    <t>10. 10.</t>
  </si>
  <si>
    <t>11. 10.</t>
  </si>
  <si>
    <t>12. 10.</t>
  </si>
  <si>
    <t>13. 10.</t>
  </si>
  <si>
    <t>14. 10.</t>
  </si>
  <si>
    <t>15. 10.</t>
  </si>
  <si>
    <t>16. 10.</t>
  </si>
  <si>
    <t>17. 10.</t>
  </si>
  <si>
    <t>18. 10.</t>
  </si>
  <si>
    <t>19. 10.</t>
  </si>
  <si>
    <t>20. 10.</t>
  </si>
  <si>
    <t>21. 10.</t>
  </si>
  <si>
    <t>22. 10.</t>
  </si>
  <si>
    <t>23. 10.</t>
  </si>
  <si>
    <t>24. 10.</t>
  </si>
  <si>
    <t>25. 10.</t>
  </si>
  <si>
    <t>26. 10.</t>
  </si>
  <si>
    <t>27. 10.</t>
  </si>
  <si>
    <t>28. 10.</t>
  </si>
  <si>
    <t>29. 10.</t>
  </si>
  <si>
    <t>30. 10.</t>
  </si>
  <si>
    <t>31. 10.</t>
  </si>
  <si>
    <t>1. 11.</t>
  </si>
  <si>
    <t>2. 11.</t>
  </si>
  <si>
    <t>3. 11.</t>
  </si>
  <si>
    <t>4. 11.</t>
  </si>
  <si>
    <t>5. 11.</t>
  </si>
  <si>
    <t>6. 11.</t>
  </si>
  <si>
    <t>7. 11.</t>
  </si>
  <si>
    <t>8. 11.</t>
  </si>
  <si>
    <t>9. 11.</t>
  </si>
  <si>
    <t>10. 11.</t>
  </si>
  <si>
    <t>11. 11.</t>
  </si>
  <si>
    <t>12. 11.</t>
  </si>
  <si>
    <t>13. 11.</t>
  </si>
  <si>
    <t>14. 11.</t>
  </si>
  <si>
    <t>15. 11.</t>
  </si>
  <si>
    <t>16. 11.</t>
  </si>
  <si>
    <t>17. 11.</t>
  </si>
  <si>
    <t>18. 11.</t>
  </si>
  <si>
    <t>19. 11.</t>
  </si>
  <si>
    <t>20. 11.</t>
  </si>
  <si>
    <t>21. 11.</t>
  </si>
  <si>
    <t>22. 11.</t>
  </si>
  <si>
    <t>23. 11.</t>
  </si>
  <si>
    <t>24. 11.</t>
  </si>
  <si>
    <t>25. 11.</t>
  </si>
  <si>
    <t>26. 11.</t>
  </si>
  <si>
    <t>27. 11.</t>
  </si>
  <si>
    <t>28. 11.</t>
  </si>
  <si>
    <t>29. 11.</t>
  </si>
  <si>
    <t>30. 11.</t>
  </si>
  <si>
    <t>1. 12.</t>
  </si>
  <si>
    <t>2. 12.</t>
  </si>
  <si>
    <t>3. 12.</t>
  </si>
  <si>
    <t>4. 12.</t>
  </si>
  <si>
    <t>5. 12.</t>
  </si>
  <si>
    <t>6. 12.</t>
  </si>
  <si>
    <t>7. 12.</t>
  </si>
  <si>
    <t>8. 12.</t>
  </si>
  <si>
    <t>9. 12.</t>
  </si>
  <si>
    <t>10. 12.</t>
  </si>
  <si>
    <t>11. 12.</t>
  </si>
  <si>
    <t>12. 12.</t>
  </si>
  <si>
    <t>13. 12.</t>
  </si>
  <si>
    <t>14. 12.</t>
  </si>
  <si>
    <t>15. 12.</t>
  </si>
  <si>
    <t>16. 12.</t>
  </si>
  <si>
    <t>17. 12.</t>
  </si>
  <si>
    <t>18. 12.</t>
  </si>
  <si>
    <t>19. 12.</t>
  </si>
  <si>
    <t>20. 12.</t>
  </si>
  <si>
    <t>21. 12.</t>
  </si>
  <si>
    <t>22. 12.</t>
  </si>
  <si>
    <t>23. 12.</t>
  </si>
  <si>
    <t>24. 12.</t>
  </si>
  <si>
    <t>25. 12.</t>
  </si>
  <si>
    <t>26. 12.</t>
  </si>
  <si>
    <t>27. 12.</t>
  </si>
  <si>
    <t>28. 12.</t>
  </si>
  <si>
    <t>29. 12.</t>
  </si>
  <si>
    <t>30. 12.</t>
  </si>
  <si>
    <t>31. 12.</t>
  </si>
  <si>
    <t>Plynovody</t>
  </si>
  <si>
    <t>Přeprava plynu</t>
  </si>
  <si>
    <t>Přímo přiřaditelný majetek přeprava plynu</t>
  </si>
  <si>
    <t>Přímo přiřaditelný majetek přeprava plynu celkem</t>
  </si>
  <si>
    <t>Licence vodík celkem</t>
  </si>
  <si>
    <t>Provozní režie</t>
  </si>
  <si>
    <t>Údržba vodíkových plynovodů</t>
  </si>
  <si>
    <t>Provozování vodíkových plynovodů</t>
  </si>
  <si>
    <t>Licence vodík</t>
  </si>
  <si>
    <t>Údržba pronajatých plynovodů</t>
  </si>
  <si>
    <t>Provozování pronajatých plynovodů</t>
  </si>
  <si>
    <t>Údržba plynovodů</t>
  </si>
  <si>
    <t xml:space="preserve">Provozování plynovodů </t>
  </si>
  <si>
    <t>Přeprava</t>
  </si>
  <si>
    <t>Číslo</t>
  </si>
  <si>
    <t>Název investiční akce</t>
  </si>
  <si>
    <t>Účel investiční akce</t>
  </si>
  <si>
    <t>Přímo přiřaditelný</t>
  </si>
  <si>
    <t>Podpůrný</t>
  </si>
  <si>
    <t>Interně</t>
  </si>
  <si>
    <t>SLA smlouvy</t>
  </si>
  <si>
    <t>Jinými subjekty</t>
  </si>
  <si>
    <t>Odkupem</t>
  </si>
  <si>
    <t>Vnitrodenní</t>
  </si>
  <si>
    <t>Denní</t>
  </si>
  <si>
    <t>Měsíční</t>
  </si>
  <si>
    <t>Roční</t>
  </si>
  <si>
    <t>Tržby za využití přeshraničního zásobníku plynu CZ-SK</t>
  </si>
  <si>
    <t>Tržby za využití přeshraničního zásobníku plynu SK-CZ</t>
  </si>
  <si>
    <t>Využití přeshraničního zásobníku plynu CZ-SK</t>
  </si>
  <si>
    <t>Využití přeshraničního zásobníku plynu SK-CZ</t>
  </si>
  <si>
    <t>Tržby za přepravený plyn vybrané na přeshraničním zásobníku plynu</t>
  </si>
  <si>
    <t>Roční odpis</t>
  </si>
  <si>
    <t>Odepsaný majetek celkem</t>
  </si>
  <si>
    <t>Celkem hraniční body</t>
  </si>
  <si>
    <t>10</t>
  </si>
  <si>
    <t>11</t>
  </si>
  <si>
    <t>12</t>
  </si>
  <si>
    <t>13</t>
  </si>
  <si>
    <t>14</t>
  </si>
  <si>
    <t>15</t>
  </si>
  <si>
    <t>16</t>
  </si>
  <si>
    <t>Přeprava celkem</t>
  </si>
  <si>
    <t xml:space="preserve">Vnitrodenní </t>
  </si>
  <si>
    <t>Pevná rezervovaná kapacita</t>
  </si>
  <si>
    <t xml:space="preserve"> Přerušitelná rezervovaná kapacita</t>
  </si>
  <si>
    <t>Čtvrtletní</t>
  </si>
  <si>
    <t>Vnitrostátní předávací stanice a místa</t>
  </si>
  <si>
    <t>Výnosy z připojení k přepravní soustavě</t>
  </si>
  <si>
    <t xml:space="preserve">Na 12 a více měsíců </t>
  </si>
  <si>
    <t>Na 1 až 11 měsíců</t>
  </si>
  <si>
    <t>Plynoměry a přepočítávače</t>
  </si>
  <si>
    <t>Stanice katodické ochrany</t>
  </si>
  <si>
    <t>Regulační stanice - technologie</t>
  </si>
  <si>
    <t>Budovy průmyslové a skladové</t>
  </si>
  <si>
    <t>Budovy výrobní pro energetiku</t>
  </si>
  <si>
    <t>Stavby pro dálkovou přepravu a distribuci plynu</t>
  </si>
  <si>
    <t>Turbíny</t>
  </si>
  <si>
    <t>Vzduchová čerpadla</t>
  </si>
  <si>
    <t>Turbokompresory</t>
  </si>
  <si>
    <t>Elektropřípojky podzemní</t>
  </si>
  <si>
    <t>Regulační stanice - stavební část</t>
  </si>
  <si>
    <t>Oplocení staveb - vedení dálková trubní</t>
  </si>
  <si>
    <t>Oplocení staveb - vedení dálková elektrická</t>
  </si>
  <si>
    <t>Oplocení samostatné</t>
  </si>
  <si>
    <t>Komunikace</t>
  </si>
  <si>
    <t>Zůstatková hodnota aktiv
k 1.1.</t>
  </si>
  <si>
    <t>Zůstatková hodnota aktiv
k 31.12.</t>
  </si>
  <si>
    <t>Kombinovaný způsob</t>
  </si>
  <si>
    <t xml:space="preserve">Ostatní neuvedený majetek </t>
  </si>
  <si>
    <t>9</t>
  </si>
  <si>
    <t>Poznámka</t>
  </si>
  <si>
    <t>Vysvětlivky:</t>
  </si>
  <si>
    <r>
      <t>Denní rezervovaná OSTATNÍ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přepravní kapacita</t>
    </r>
  </si>
  <si>
    <t>Držitel licence</t>
  </si>
  <si>
    <t xml:space="preserve">Servisní organizace </t>
  </si>
  <si>
    <t>Název SLA</t>
  </si>
  <si>
    <t>Popis SLA</t>
  </si>
  <si>
    <t>Název servisní organizace</t>
  </si>
  <si>
    <t>Kategorie</t>
  </si>
  <si>
    <t>Provozní náklady držitele licence (fakturace ze strany servisní organizace)</t>
  </si>
  <si>
    <t>Ekonomicky oprávněné náklady servisní organizace v souvislosti s plněním SLA (bez odpisů)</t>
  </si>
  <si>
    <t>… z toho osobní náklady</t>
  </si>
  <si>
    <t>… z toho ostatní náklady</t>
  </si>
  <si>
    <t>Odpisy části majetku servisní organizace, který souvisel s plněním SLA roku "i-2"</t>
  </si>
  <si>
    <t>Zůstatková hodnota části majetku servisní organizace, který souvisel s plněním SLA k 31. prosinci roku "i-2"</t>
  </si>
  <si>
    <t>z toho Obnova
Připravenost přepravy nízkoemisních a obnovitelných plynů</t>
  </si>
  <si>
    <t>z toho Obnova:
Připravenost přepravy nízkoemisních a obnovitelných plynů</t>
  </si>
  <si>
    <t>1) Za OSTATNÍ denní rezervovanou přepravní kapacitu se považuje denní rezerovaná kapacita, kapacita na následující den a vnitrodenní kapacita.</t>
  </si>
  <si>
    <t>Název distribuční společnosti - nedostupná kapacita</t>
  </si>
  <si>
    <t>Období od</t>
  </si>
  <si>
    <t>Období do</t>
  </si>
  <si>
    <t>Počet dní</t>
  </si>
  <si>
    <r>
      <t>Technická kapacita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/rok]</t>
    </r>
  </si>
  <si>
    <r>
      <t>Dostupná technická kapacita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/rok]</t>
    </r>
  </si>
  <si>
    <t>Poměr</t>
  </si>
  <si>
    <t xml:space="preserve">Dostupná kapacita souhrnně na všech předávacích stanicích do distribučních soustav nebude nižší než 90 % z jejich souhrnné technické kapacity za regulovaný rok. </t>
  </si>
  <si>
    <t>POČET DNÍ V ROCE</t>
  </si>
  <si>
    <r>
      <t>Technická kapacita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/d]</t>
    </r>
  </si>
  <si>
    <r>
      <t>Výsledná nedostupná kapacita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/d]</t>
    </r>
  </si>
  <si>
    <r>
      <t>Dostupná technická kapacita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/d]</t>
    </r>
  </si>
  <si>
    <t>Součet omezených dní</t>
  </si>
  <si>
    <t>Technická kapacita [kWh/d]</t>
  </si>
  <si>
    <t>Výsledná nedostupná kapacita [kWh/d]</t>
  </si>
  <si>
    <t>Dostupná technická kapacita [kWh/d]</t>
  </si>
  <si>
    <t>Technická kapacita [kWh/rok]</t>
  </si>
  <si>
    <t>Dostupná technická kapacita [kWh/rok]</t>
  </si>
  <si>
    <t xml:space="preserve">g </t>
  </si>
  <si>
    <t xml:space="preserve">Vstupní body zásobníky plynu </t>
  </si>
  <si>
    <t xml:space="preserve">Výstupní body zásobníky plynu </t>
  </si>
  <si>
    <t>Vstupní bod: název společnosti  - nedostupná kapacita</t>
  </si>
  <si>
    <t>Název společnosti</t>
  </si>
  <si>
    <t>Výstupní bod: název společnosti - nedostupná kapacita</t>
  </si>
  <si>
    <t>Skutečné přepravené množství plynu přes výstupní body do virtuálních zásobníků plynu</t>
  </si>
  <si>
    <t>Skutečné přepravené množství plynu přes výstupní body do DSO a přímo připojených zákazníků</t>
  </si>
  <si>
    <t>Rozvoj:
Připravenost přepravy nízkoemisních a obnovitelných plynů</t>
  </si>
  <si>
    <t xml:space="preserve">Primární činnost </t>
  </si>
  <si>
    <t>Podpůrná činnost - zajištění nákupu a skladování</t>
  </si>
  <si>
    <t>Podpůrná činnost - zajištění podpory IT, datových služeb a telekomunikace</t>
  </si>
  <si>
    <t>Podpůrná činnost - zajištění řízení lidských zdrojů</t>
  </si>
  <si>
    <t>Podpůrná činnost - zajištění účetnictví, daní, financování, správy pohledávek a interního auditu</t>
  </si>
  <si>
    <t>Podpůrná činnost - zajištění právní podpory a BOZP</t>
  </si>
  <si>
    <t>Podpůrná činnost - zajištění správy nemovitostí, vozového parku a pronájmů</t>
  </si>
  <si>
    <t>Podpůrná činnost - zajištění různých druhů zákaznických služeb</t>
  </si>
  <si>
    <t>Podpůrná činnost - zajištění centrálně poskytovaných služeb</t>
  </si>
  <si>
    <t>1) Pokud bude ve sloupci "d" vybrána podpůrná činnost, nevyplňují se sloupce "f" až "j".</t>
  </si>
  <si>
    <t>Bez započtení dotace</t>
  </si>
  <si>
    <t>Se započtením dotace</t>
  </si>
  <si>
    <t>Výkaz 23-I-NI: Výkaz nedokončených investic</t>
  </si>
  <si>
    <t>HR SR - HR SRN DN 900/1</t>
  </si>
  <si>
    <t>HR SR - HR SRN DN 900/2</t>
  </si>
  <si>
    <t>PS002 H.Sv.Kateřiny - HR SRN (Olbernhau) DN 1000</t>
  </si>
  <si>
    <t>PS002 H.Sv.Kateřiny - HR SRN DN 1000</t>
  </si>
  <si>
    <t>HR SR - RU02 Rozvadov DN 800/TPK</t>
  </si>
  <si>
    <t>RU03 Hospozín - HR SRN DN 900/západ</t>
  </si>
  <si>
    <t>RU13 Libhošť - TU243 Třanovice PZP</t>
  </si>
  <si>
    <t>TU167 Kyselovice - RU13 Libhošť **</t>
  </si>
  <si>
    <t>RU01 Malešovice - PS002 H.Sv.Kateřiny DN 1000</t>
  </si>
  <si>
    <t>TU157 Tvrdonice - TU166 Bezměrov DN1000</t>
  </si>
  <si>
    <t>RU02 Rozvadov - HR SRN DN 900</t>
  </si>
  <si>
    <t>PS002 H.Sv.Kateřiny - HR SRN (Olbernhau) DN 900</t>
  </si>
  <si>
    <t>KS Břeclav - HR SRN DN 1000/TPK</t>
  </si>
  <si>
    <t>HR SR - KS Břeclav DN 1200/TPK</t>
  </si>
  <si>
    <t>RU02 Rozvadov - HR SRN DN 1200</t>
  </si>
  <si>
    <t>HR SR - RU02 Rozvadov DN 1400</t>
  </si>
  <si>
    <t>HR SRN - RU05 Přimda DN1400</t>
  </si>
  <si>
    <t xml:space="preserve">STORK DN 500 </t>
  </si>
  <si>
    <t>TU167 Kyselovice - RU13 Libhošť</t>
  </si>
  <si>
    <t>PS010 Hrušky - TU167 Kyselovice *</t>
  </si>
  <si>
    <t>PS010 Hrušky - TU167 Kyselovice</t>
  </si>
  <si>
    <t xml:space="preserve">KS Břeclav  </t>
  </si>
  <si>
    <t>KS Kouřim</t>
  </si>
  <si>
    <t>KS Veselí nad Lužnicí</t>
  </si>
  <si>
    <t>KS Kralice nad Oslavou</t>
  </si>
  <si>
    <t>KS Otvice</t>
  </si>
  <si>
    <t>Hora Sv. Kateřiny PS 002</t>
  </si>
  <si>
    <t>Lanžhot PS 001</t>
  </si>
  <si>
    <t>Brandov PS 003</t>
  </si>
  <si>
    <t>RU 02 Rozvadov</t>
  </si>
  <si>
    <t>Počítače a periferní zařízení, servery</t>
  </si>
  <si>
    <t>Elektrické přístroje pro telefony a telegrafy; videotelefony včetně mobilních telefonů</t>
  </si>
  <si>
    <t>Měřici, kontrolní, zkušební, navigační a jiné přístroje a zařízení, pokud nejsou uvedena v jiné položce</t>
  </si>
  <si>
    <t>Poplachová zařízení na ochranu proti krádeži nebo požáru a podobné přístroje</t>
  </si>
  <si>
    <t>Optická vlákna a svazky optických vláken; optické kabely</t>
  </si>
  <si>
    <t>Osobní automobily</t>
  </si>
  <si>
    <t>Klimatizační zařízení</t>
  </si>
  <si>
    <t>Studie (výzkum, poradenství)</t>
  </si>
  <si>
    <t>SW - software, informační systéme/platformy</t>
  </si>
  <si>
    <t>Výkaz 23-HV-HB: Výkaz tržeb na hraničních bodech</t>
  </si>
  <si>
    <t>Číslo investice</t>
  </si>
  <si>
    <t>Objem obdržených nerozpuštěných investičních dotací</t>
  </si>
  <si>
    <t>Hodnota rozpouštění dotace</t>
  </si>
  <si>
    <t>Hodnota obdržených investičních dotací</t>
  </si>
  <si>
    <t>Kumulovaná hodnota rozpouštění dotací</t>
  </si>
  <si>
    <t>Kumulovaná hodnota obdržených investičních dotací</t>
  </si>
  <si>
    <t xml:space="preserve">Plán </t>
  </si>
  <si>
    <t xml:space="preserve">Skutečnost </t>
  </si>
  <si>
    <t>Název dotačního titulu</t>
  </si>
  <si>
    <t>Výkaz 23-I-ID: Výkaz souhrnu aktivovaných investičních akcí souvisejících s dotacemi</t>
  </si>
  <si>
    <t>První rok plánované aktivace majetku</t>
  </si>
  <si>
    <t>Popis dotačního titulu</t>
  </si>
  <si>
    <t>Název investičního projektu</t>
  </si>
  <si>
    <t>Výkaz 23-I-ID-IRR: Výkaz plánu výnosnosti investičních projektů souvisejících s dotacemi</t>
  </si>
  <si>
    <t>Výkaz 23-D-D1: Výkaz denní rezervované přepravní kapacity na vstupních a výstupních hraničních bodech - skutečnost</t>
  </si>
  <si>
    <t>Výkaz 23-D-D2: Výkaz denní rezervované přepravní kapacity na vstupních a výstupních bodech virtuálních zásobníků plynu - skutečnost</t>
  </si>
  <si>
    <t>Výkaz 23-D-D3: Výkaz denních hodnot přepravené energie - skutečnost</t>
  </si>
  <si>
    <t xml:space="preserve">Výkaz 23-D-D4: Výkaz plánované denní pevné přepravní kapacity a skutečně dosaženého maxima na výstupních bodech do DS a bodech přímo připojených zákazníků </t>
  </si>
  <si>
    <t>Výkaz 23-D-D5: Výkaz rezervované kapacity přímo připojených zákazníků</t>
  </si>
  <si>
    <t>Výkaz 23-D-D6: Výkaz denní rezervované přepravní kapacity na vstupních a výstupních bodech virtuálních zásobníků plynu - plán</t>
  </si>
  <si>
    <t>Výkaz 23-D-D7: Výkaz plánovaných hodnot pro stanovení ceny za přepravený plyn</t>
  </si>
  <si>
    <t>Výkaz 23-D-D8 a): Výkaz údajů pro výpočet korekčního faktoru - cena za přepravní kapacitu</t>
  </si>
  <si>
    <t>Výkaz 23-D-D8 b): Výkaz údajů pro výpočet korekčního faktoru - cena za přepravený plyn</t>
  </si>
  <si>
    <t>Výstupní bod: název zákazníka  - nedostupná kapacita</t>
  </si>
  <si>
    <t>2) Aktivovaný objem - hodnoty aktivovaného majetku ve vykazovaném roce "i-2", v případě že jmenovitá hodnota investice přesahuje u:</t>
  </si>
  <si>
    <t xml:space="preserve">U odkupovaného majetku jsou uvedeny všechny realizované investiční akce, není tedy stanoven limit jejich hodnoty. </t>
  </si>
  <si>
    <t>1) Ve sloupci "h" jsou označeny investiční akce do rozvoje zahrnující trubní segmenty liniových částí přepravy nízkoemisních a obnovitelných plynů či do podpory přechodu z uhlí. U těchto investičních akcí bude doloženo, zda investiční výdaje do trubních segmentů liniových částí přepravy nízkoemisních a obnovitelných plynů či do podpory přechodu z uhlí na plyn zajišťují, že tyto technologie jsou způsobilé k budoucí přepravě vodíku vysokého stupně čistoty, dle kapitoly 7.5.2 a) Metodiky cenové regulace.</t>
  </si>
  <si>
    <t>Celkový plánovaný objem aktivovaného majetku souvisejícího s dotací
[tis. Kč]</t>
  </si>
  <si>
    <t>Celkový plánovaný objem obdržené dotace 
[tis. Kč]</t>
  </si>
  <si>
    <t>Plánovaná doba rozpouštění obdržené dotace
[počet let]</t>
  </si>
  <si>
    <t>Výkaz  23-A-MA: Výkaz majetku přeprava plynu</t>
  </si>
  <si>
    <t>Výkaz  23-A-OM: Výkaz odepsaného majetku</t>
  </si>
  <si>
    <t>23-A-OM</t>
  </si>
  <si>
    <t>Výkaz 23-HV-PZP: Výkaz tržeb na bodech zásobníků plynu</t>
  </si>
  <si>
    <t>Výkaz  23-I-IV: Výkaz investičních výdajů</t>
  </si>
  <si>
    <r>
      <t>Kapacita předávací stanice (Maximální denní množství) 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/h]</t>
    </r>
  </si>
  <si>
    <r>
      <t>Výsledná nedostupná kapacita [m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/h]</t>
    </r>
  </si>
  <si>
    <t xml:space="preserve">Aktivovaný majetek, který je pod hranicí uvedených limitů, bude uveden souhrnně jednou hodnotou pro přímo přiřaditelný majetek a podpůrný majetek. </t>
  </si>
  <si>
    <t>1) Výkaz se vyplňuje samostatně za každého přímo připojeného zákazníka k přepravní soustavě.</t>
  </si>
  <si>
    <t>1) Výkaz se vyplňuje samostatně za každého provozovatele zásobníku plynu.</t>
  </si>
  <si>
    <t>z toho aktivované osobní náklady (-)</t>
  </si>
  <si>
    <t xml:space="preserve">Dostupná kapacita na jakékoli předávací stanici k přímo připojeným zákazníkům nebude nižší než 90 % z technické kapacity dané předávací stanice za regulovaný rok. </t>
  </si>
  <si>
    <t>Poznámka:</t>
  </si>
  <si>
    <t>Dostupná kapacita souhrnně na všech předávacích stanicích do a ze zásobníků plynu nebude nižší než 90 % z jejich souhrnné technické kapacity za regulovaný rok.</t>
  </si>
  <si>
    <t>Provozování vnitrostátních předávacích stanic a míst</t>
  </si>
  <si>
    <t>Údržba vnitrostátních předávacích stanic a míst</t>
  </si>
  <si>
    <t>Regulačně uznatelné náklady přeprava</t>
  </si>
  <si>
    <t>Účetně oddělené náklady v oblasti vodíku</t>
  </si>
  <si>
    <t>Popis investičního projektu</t>
  </si>
  <si>
    <t>Výkaz 23-D-D9: Výkaz denní rezervované přepravní kapacity na vstupních a výstupních hraničních bodech pro přepravu mezi systémy - plán</t>
  </si>
  <si>
    <t>Skutečné přepravené množství plynu přes výstupní hraniční body</t>
  </si>
  <si>
    <t>1) sloupec "b" v  řádcích  1 až 147 se rovná  součtu sloupců "c" + "d".</t>
  </si>
  <si>
    <t>2) v řádcích 1, 69 a 147 platí vztah, že sloupec „d“ – „e“ = „f“ + „g“ + „h“.</t>
  </si>
  <si>
    <r>
      <t xml:space="preserve">Minimální doba odpisování
</t>
    </r>
    <r>
      <rPr>
        <sz val="10"/>
        <rFont val="Arial"/>
        <family val="2"/>
        <charset val="238"/>
      </rPr>
      <t>[roky]</t>
    </r>
  </si>
  <si>
    <t>přímo přiřaditelný majetek objem 10 mil. Kč,</t>
  </si>
  <si>
    <t>podpůrného majetku objem 5 mil. Kč.</t>
  </si>
  <si>
    <t>První rok aktivace majetku</t>
  </si>
  <si>
    <t>Celkový objem aktivovaného majetku souvisejícího s dotací
[tis. Kč]</t>
  </si>
  <si>
    <t>Celkový  objem obdržené dotace 
[tis. Kč]</t>
  </si>
  <si>
    <t>Doba rozpouštění obdržené dotace
[počet let]</t>
  </si>
  <si>
    <t>Očekávaná průměrná doba odpisování aktivovaného majetku souvisejícího s dotací
[počet let]</t>
  </si>
  <si>
    <t>1) V případě přecenění majetku regulovaných společností, které nebylo zahrnuto v regulovaných cenách do 27. února 2025, držitel licence vykazuje údaje ve sloupcích "b" až "s" bez vlivu tohoto přecenění.</t>
  </si>
  <si>
    <t>2) V příslušném sloupci je vykázána hodnota rozdílu spočívající v odlišném uplatnění dob odpisování majetku v účetnictví společnosti oproti stanoveným minimálním dobám, které jsou uvedeny v příloze č. 11 platného znění  vyhlášky o regulačním výkaznictví.</t>
  </si>
  <si>
    <t>3) V příslušném sloupci je vykázána hodnota rozdílu spočívající v odlišné hodnotě majetku v účetnictví společnosti oproti uznatelné hodnotě v regulaci.</t>
  </si>
  <si>
    <r>
      <t>Přeprava plynu celkem</t>
    </r>
    <r>
      <rPr>
        <b/>
        <vertAlign val="superscript"/>
        <sz val="10"/>
        <rFont val="Arial"/>
        <family val="2"/>
        <charset val="238"/>
      </rPr>
      <t>1)</t>
    </r>
  </si>
  <si>
    <r>
      <t>Rozdíl z odlišných dob odpisování v účetnictví vs. regulace</t>
    </r>
    <r>
      <rPr>
        <vertAlign val="superscript"/>
        <sz val="10"/>
        <rFont val="Arial"/>
        <family val="2"/>
        <charset val="238"/>
      </rPr>
      <t xml:space="preserve">2) </t>
    </r>
  </si>
  <si>
    <r>
      <t>Rozdíl z různé hodnoty aktiv v účetnictví vs. regulace</t>
    </r>
    <r>
      <rPr>
        <vertAlign val="superscript"/>
        <sz val="10"/>
        <rFont val="Arial"/>
        <family val="2"/>
        <charset val="238"/>
      </rPr>
      <t>3)</t>
    </r>
  </si>
  <si>
    <r>
      <t>Plynovody</t>
    </r>
    <r>
      <rPr>
        <b/>
        <vertAlign val="superscript"/>
        <sz val="10"/>
        <rFont val="Arial"/>
        <family val="2"/>
        <charset val="238"/>
      </rPr>
      <t>1)</t>
    </r>
  </si>
  <si>
    <t>2) V ř. 23 Ostatní plynovody jsou uvedeny plynovody se jmenovitými průměry převážně od DN 65 do DN 700, součástí 
mohou být i určené plynovody vyšších dimenzí sloužící pro vnitrostátní přepravu.</t>
  </si>
  <si>
    <r>
      <t>Kompresní stanice</t>
    </r>
    <r>
      <rPr>
        <b/>
        <vertAlign val="superscript"/>
        <sz val="10"/>
        <rFont val="Arial"/>
        <family val="2"/>
        <charset val="238"/>
      </rPr>
      <t>1)</t>
    </r>
  </si>
  <si>
    <r>
      <t>Hraniční předávací stanice</t>
    </r>
    <r>
      <rPr>
        <b/>
        <vertAlign val="superscript"/>
        <sz val="10"/>
        <rFont val="Arial"/>
        <family val="2"/>
        <charset val="238"/>
      </rPr>
      <t>1)</t>
    </r>
  </si>
  <si>
    <r>
      <t>Vnitrostátní předávací stanice a místa</t>
    </r>
    <r>
      <rPr>
        <b/>
        <vertAlign val="superscript"/>
        <sz val="10"/>
        <rFont val="Arial"/>
        <family val="2"/>
        <charset val="238"/>
      </rPr>
      <t>1)</t>
    </r>
  </si>
  <si>
    <r>
      <t>Ostatní infrastruktura</t>
    </r>
    <r>
      <rPr>
        <b/>
        <vertAlign val="superscript"/>
        <sz val="10"/>
        <rFont val="Arial"/>
        <family val="2"/>
        <charset val="238"/>
      </rPr>
      <t>1)</t>
    </r>
  </si>
  <si>
    <r>
      <t>Ostatní plynovody</t>
    </r>
    <r>
      <rPr>
        <vertAlign val="superscript"/>
        <sz val="9"/>
        <rFont val="Arial"/>
        <family val="2"/>
        <charset val="238"/>
      </rPr>
      <t xml:space="preserve">1), 2) </t>
    </r>
  </si>
  <si>
    <t>1) V případě přecenění majetku regulovaných společností, které nebylo zahrnuto v regulovaných cenách do 27. února 2025, držitel licence vykazuje údaje bez vlivu tohoto přecenění.</t>
  </si>
  <si>
    <r>
      <t>Pořizovací hodnota aktiv k 31.12.</t>
    </r>
    <r>
      <rPr>
        <b/>
        <vertAlign val="superscript"/>
        <sz val="10"/>
        <rFont val="Arial"/>
        <family val="2"/>
        <charset val="238"/>
      </rPr>
      <t>1)</t>
    </r>
  </si>
  <si>
    <t>3) V případě přecenění majetku regulovaných společností, které nebylo zahrnuto v regulovaných cenách do 27. února 2025, držitel licence vykazuje údaje ve sloupci "f" bez vlivu tohoto přecenění.</t>
  </si>
  <si>
    <t>4) Ve sloupci "e" je vykázána hodnota rozdílu spočívající v odlišném uplatnění dob odpisování majetku v účetnictví společnosti oproti stanoveným minimálním dobám, které jsou uvedeny v Příloze č. 11 platného znění vyhlášky o regulačním výkaznictví.</t>
  </si>
  <si>
    <t>5) Ve sloupci "e" je vykázána hodnota rozdílu spočívající v odlišné hodnotě majetku v účetnictví společnosti oproti uznatelné hodnotě v regulaci podle Metodiky cenové regulace.</t>
  </si>
  <si>
    <r>
      <t>Úpravy hodnot dlouhodobého hmotného a nehmotného majetku</t>
    </r>
    <r>
      <rPr>
        <vertAlign val="superscript"/>
        <sz val="10"/>
        <rFont val="Arial"/>
        <family val="2"/>
        <charset val="238"/>
      </rPr>
      <t>3), 4), 5)</t>
    </r>
  </si>
  <si>
    <r>
      <t>23 HV ř. 69 sl. "d" -"e" + 23-HV ř. 77 sl. "e" se rovná 23-N ř. 34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sl. "d"</t>
    </r>
  </si>
  <si>
    <t>1) Ve sloupcích "c", "f" a "i" jsou uvedeny investiční výdaje do obnovy soustavy, které zajistí připravenost přepravovat nízkoemisní a obnovitelné plyny, investiční výdaje do podpory udržitelnosti a investiční výdaje vedoucí k monitorování, detekci a snižování ztrát v soustavě anebo snižování emisí, dle kap. 7.5.2 b) Metodiky cenové regulace.</t>
  </si>
  <si>
    <t>Komentář k výkazům</t>
  </si>
  <si>
    <t xml:space="preserve">Období: </t>
  </si>
  <si>
    <t>(uvede se plný název společnosti zapsaný v obchodním rejstříku)</t>
  </si>
  <si>
    <t>Průměrná doba odpisování aktivovaného majetku souvisejícího s dotací
[počet let]</t>
  </si>
  <si>
    <t>Výkaz 23-N-SLA: Výkaz nákladů SLA - služby od vlastnicky propojených společností*</t>
  </si>
  <si>
    <t>* Prvním termínem předložení výkazu je 30. dubna 2027 za regulovaný rok 2026.</t>
  </si>
  <si>
    <t>Podpůrná činnost - ostatní</t>
  </si>
  <si>
    <t>Výkaz 23-I-IA: Výkaz souhrnu aktivovaných investičních akcí</t>
  </si>
  <si>
    <t>NET4GAS, s.r.o.</t>
  </si>
  <si>
    <t>Výkaz 23-MP-KPI-PZP: Výkaz parametrů motivačního programu přiměřená dostatečnost kapacit - zásobníky plynu*</t>
  </si>
  <si>
    <t>Výkaz 23-MP-KPI-PPZ: Výkaz parametrů motivačního programu přiměřená dostatečnost kapacit - přímo připojení zákazníci*</t>
  </si>
  <si>
    <t>Výkaz 23-MP-KPI-DS: Výkaz parametrů motivačního programu přiměřená dostatečnost kapacit - distribuční společnosti*</t>
  </si>
  <si>
    <t>Úprava na celkové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</si>
</sst>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.000"/>
    <numFmt numFmtId="167" formatCode="#,##0\ _K_č"/>
    <numFmt numFmtId="168" formatCode="0.0%"/>
    <numFmt numFmtId="169" formatCode="0.00%;[Red]\-0.00%"/>
    <numFmt numFmtId="170" formatCode="#,###,##0.00;[Red]\-#,###,##0.00"/>
    <numFmt numFmtId="171" formatCode="#,###,##0;[Red]\-#,###,##0"/>
    <numFmt numFmtId="172" formatCode="#,##0.00_ ;[Red]\-#,##0.00\ "/>
    <numFmt numFmtId="173" formatCode="#,##0.0_);[Red]\(#,##0.0\)"/>
    <numFmt numFmtId="174" formatCode="&quot;$&quot;#,##0.00"/>
    <numFmt numFmtId="175" formatCode="0\ 00\ 000\ 000"/>
    <numFmt numFmtId="176" formatCode="#,##0.0"/>
    <numFmt numFmtId="177" formatCode="#,##0.0_);\-#,##0.0_);0.0_)"/>
    <numFmt numFmtId="178" formatCode="_-* #,##0.00\ [$€-1]_-;\-* #,##0.00\ [$€-1]_-;_-* &quot;-&quot;??\ [$€-1]_-"/>
    <numFmt numFmtId="179" formatCode="#,##0_);\-#,##0_);0_)"/>
    <numFmt numFmtId="180" formatCode="0_)"/>
    <numFmt numFmtId="181" formatCode="_-* #,##0\ _C_Z_K_-;\-* #,##0\ _C_Z_K_-;_-* &quot;-&quot;\ _C_Z_K_-;_-@_-"/>
    <numFmt numFmtId="182" formatCode="&quot;(&quot;#,##0.0&quot;)&quot;;&quot;(&quot;\-#,##0.0&quot;)&quot;"/>
    <numFmt numFmtId="183" formatCode="_-* #,##0\ _F_-;\-* #,##0\ _F_-;_-* &quot;-&quot;\ _F_-;_-@_-"/>
    <numFmt numFmtId="184" formatCode="_-* #,##0.00\ _F_-;\-* #,##0.00\ _F_-;_-* &quot;-&quot;??\ _F_-;_-@_-"/>
    <numFmt numFmtId="185" formatCode="#,##0&quot; Mio DM&quot;_);\-#,##0&quot; Mio DM&quot;_)"/>
    <numFmt numFmtId="186" formatCode="#,##0.0&quot; Mio DM&quot;_);\-#,##0.0&quot; Mio DM&quot;_)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Kc&quot;;\-#,##0\ &quot;Kc&quot;"/>
    <numFmt numFmtId="190" formatCode="\+\ #,##0;\-\ #,##0;\+\/\-\ 0"/>
    <numFmt numFmtId="191" formatCode="\+\ #,##0.0;\-\ #,##0.0;\+\/\-\ 0.0"/>
    <numFmt numFmtId="192" formatCode="0.00_);[Red]\-0.00"/>
    <numFmt numFmtId="193" formatCode="0_);\-0_)"/>
    <numFmt numFmtId="194" formatCode="0_);\-0_);&quot;&quot;"/>
    <numFmt numFmtId="195" formatCode="_)0;_)\-0"/>
    <numFmt numFmtId="196" formatCode="_)_)0;_)_)\-0"/>
    <numFmt numFmtId="197" formatCode=";;;"/>
    <numFmt numFmtId="198" formatCode="#,##0_);[Red]\-#,##0_)"/>
    <numFmt numFmtId="199" formatCode="0.00_)"/>
    <numFmt numFmtId="200" formatCode="#,##0.00\%_)"/>
    <numFmt numFmtId="201" formatCode="0.000_)"/>
    <numFmt numFmtId="202" formatCode="#,##0_);\-#,##0_)"/>
    <numFmt numFmtId="203" formatCode="#,##0_)"/>
    <numFmt numFmtId="204" formatCode="#,##0\ _t_i_s_._K_č_);\-#,##0\ _t_i_s_._K_č_)"/>
    <numFmt numFmtId="205" formatCode="#,##0,&quot;tis.Kč&quot;;\-#,##0,&quot;tis.Kč&quot;"/>
    <numFmt numFmtId="206" formatCode="#,##0.00_)"/>
    <numFmt numFmtId="207" formatCode="_)0;_)\-0;;_)@"/>
    <numFmt numFmtId="208" formatCode="_)_)0;_)_)\-0;;_)_)@"/>
    <numFmt numFmtId="209" formatCode="General_)"/>
    <numFmt numFmtId="210" formatCode="#,##0.0\%_)"/>
    <numFmt numFmtId="211" formatCode="&quot;ano&quot;;[Red]&quot;ne&quot;"/>
    <numFmt numFmtId="212" formatCode="_)#,##0.0_);[Red]_)\-#,##0.0_);_)0.0_)"/>
    <numFmt numFmtId="213" formatCode="#,##0.0;[Red]\-#,##0.0;0.0"/>
    <numFmt numFmtId="214" formatCode="mm\-yyyy"/>
    <numFmt numFmtId="215" formatCode="_-* #,##0\ _K_č_-;\-* #,##0\ _K_č_-;_-* &quot;-&quot;??\ _K_č_-;_-@_-"/>
    <numFmt numFmtId="216" formatCode="d/m/;@"/>
    <numFmt numFmtId="217" formatCode="d\.m\.yyyy;@"/>
    <numFmt numFmtId="218" formatCode="#,##0.0000"/>
    <numFmt numFmtId="219" formatCode="0.000"/>
    <numFmt numFmtId="220" formatCode="0.0"/>
    <numFmt numFmtId="221" formatCode="_-* #,##0_-;\-* #,##0_-;_-* &quot;-&quot;??_-;_-@_-"/>
    <numFmt numFmtId="222" formatCode="d/m/yyyy;@"/>
  </numFmts>
  <fonts count="236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0" tint="-0.34998626667073579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color rgb="FF00B0F0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trike/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i/>
      <sz val="10"/>
      <color rgb="FF00B0F0"/>
      <name val="Arial"/>
      <family val="2"/>
      <charset val="238"/>
    </font>
    <font>
      <u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</font>
    <font>
      <b/>
      <sz val="10"/>
      <name val="Arial"/>
      <family val="2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sz val="10"/>
      <name val="Courier New CE"/>
      <family val="3"/>
      <charset val="238"/>
    </font>
    <font>
      <b/>
      <sz val="11"/>
      <color indexed="52"/>
      <name val="Calibri"/>
      <family val="2"/>
      <charset val="238"/>
    </font>
    <font>
      <b/>
      <sz val="10"/>
      <name val="Univers CE"/>
      <family val="2"/>
      <charset val="238"/>
    </font>
    <font>
      <b/>
      <sz val="10"/>
      <name val="Helv"/>
    </font>
    <font>
      <b/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7"/>
      <name val="Arial"/>
      <family val="2"/>
    </font>
    <font>
      <b/>
      <sz val="10"/>
      <name val="MS Sans Serif"/>
      <family val="2"/>
      <charset val="238"/>
    </font>
    <font>
      <sz val="1"/>
      <color indexed="8"/>
      <name val="Courier"/>
      <family val="1"/>
      <charset val="238"/>
    </font>
    <font>
      <sz val="10"/>
      <name val="MS Serif"/>
      <family val="1"/>
    </font>
    <font>
      <sz val="10"/>
      <name val="MS Serif"/>
      <family val="1"/>
      <charset val="238"/>
    </font>
    <font>
      <sz val="10"/>
      <name val="Courier"/>
      <family val="3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10"/>
      <color indexed="16"/>
      <name val="MS Serif"/>
      <family val="1"/>
      <charset val="238"/>
    </font>
    <font>
      <sz val="12"/>
      <name val="Times New Roman CE"/>
      <charset val="238"/>
    </font>
    <font>
      <i/>
      <sz val="11"/>
      <color indexed="23"/>
      <name val="Calibri"/>
      <family val="2"/>
      <charset val="238"/>
    </font>
    <font>
      <b/>
      <sz val="1"/>
      <color indexed="8"/>
      <name val="Courier"/>
      <family val="3"/>
    </font>
    <font>
      <b/>
      <sz val="12"/>
      <name val="SCRRMN"/>
      <charset val="238"/>
    </font>
    <font>
      <b/>
      <i/>
      <sz val="1"/>
      <color indexed="8"/>
      <name val="Courier"/>
      <family val="3"/>
    </font>
    <font>
      <b/>
      <i/>
      <sz val="12"/>
      <name val="SCRRMN"/>
      <charset val="238"/>
    </font>
    <font>
      <b/>
      <u/>
      <sz val="1"/>
      <color indexed="8"/>
      <name val="Courier"/>
      <family val="3"/>
    </font>
    <font>
      <b/>
      <u/>
      <sz val="20"/>
      <name val="SCRRMN"/>
      <charset val="238"/>
    </font>
    <font>
      <b/>
      <sz val="16"/>
      <name val="SCRRMN"/>
      <charset val="238"/>
    </font>
    <font>
      <b/>
      <sz val="14"/>
      <name val="SCRRMN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"/>
      <color indexed="8"/>
      <name val="Courier"/>
      <family val="1"/>
      <charset val="238"/>
    </font>
    <font>
      <sz val="14"/>
      <name val="Courier"/>
      <family val="3"/>
    </font>
    <font>
      <u/>
      <sz val="10"/>
      <color theme="10"/>
      <name val="Calibri"/>
      <family val="2"/>
      <charset val="238"/>
    </font>
    <font>
      <u/>
      <sz val="12"/>
      <color indexed="12"/>
      <name val="Times New Roman"/>
      <family val="1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name val="Helv"/>
    </font>
    <font>
      <b/>
      <sz val="16"/>
      <color indexed="38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sz val="10"/>
      <color theme="1"/>
      <name val="Arial"/>
      <family val="2"/>
    </font>
    <font>
      <sz val="12"/>
      <name val="Arial CE"/>
      <family val="2"/>
      <charset val="238"/>
    </font>
    <font>
      <b/>
      <sz val="8"/>
      <color indexed="6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sz val="10"/>
      <name val="Symbol"/>
      <family val="1"/>
      <charset val="2"/>
    </font>
    <font>
      <b/>
      <sz val="11"/>
      <color indexed="63"/>
      <name val="Calibri"/>
      <family val="2"/>
      <charset val="238"/>
    </font>
    <font>
      <u/>
      <sz val="1"/>
      <color indexed="8"/>
      <name val="Courier"/>
      <family val="3"/>
    </font>
    <font>
      <u/>
      <sz val="20"/>
      <color indexed="10"/>
      <name val="SCRRMN"/>
      <charset val="238"/>
    </font>
    <font>
      <sz val="11"/>
      <color theme="1"/>
      <name val="Times New Roman"/>
      <family val="2"/>
      <charset val="238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u/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u/>
      <sz val="10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indexed="22"/>
      <name val="Arial CE"/>
      <family val="2"/>
      <charset val="238"/>
    </font>
    <font>
      <b/>
      <sz val="14"/>
      <color indexed="11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Courier New"/>
      <family val="3"/>
      <charset val="238"/>
    </font>
    <font>
      <sz val="10"/>
      <color indexed="8"/>
      <name val="Arial CE"/>
      <family val="2"/>
      <charset val="238"/>
    </font>
    <font>
      <sz val="10"/>
      <color indexed="12"/>
      <name val="Arial CE"/>
      <family val="2"/>
      <charset val="238"/>
    </font>
    <font>
      <sz val="12"/>
      <color indexed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23"/>
      <name val="Arial CE"/>
      <family val="2"/>
      <charset val="238"/>
    </font>
    <font>
      <sz val="14"/>
      <name val="Times New Roman CE"/>
      <family val="1"/>
      <charset val="238"/>
    </font>
    <font>
      <b/>
      <sz val="12"/>
      <name val="Arial CE"/>
      <family val="2"/>
      <charset val="238"/>
    </font>
    <font>
      <sz val="10"/>
      <color indexed="43"/>
      <name val="Arial CE"/>
      <family val="2"/>
      <charset val="238"/>
    </font>
    <font>
      <sz val="12"/>
      <color indexed="8"/>
      <name val="Times New Roman CE"/>
      <family val="1"/>
      <charset val="238"/>
    </font>
    <font>
      <b/>
      <i/>
      <sz val="12"/>
      <color indexed="19"/>
      <name val="Arial CE"/>
      <family val="2"/>
      <charset val="238"/>
    </font>
    <font>
      <sz val="12"/>
      <color indexed="10"/>
      <name val="Arial CE"/>
      <family val="2"/>
      <charset val="238"/>
    </font>
    <font>
      <b/>
      <i/>
      <u/>
      <sz val="20"/>
      <color indexed="12"/>
      <name val="Arial CE"/>
      <charset val="238"/>
    </font>
    <font>
      <sz val="11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10"/>
      <name val="Calibri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52"/>
      <name val="Arial"/>
      <family val="2"/>
      <charset val="238"/>
    </font>
    <font>
      <b/>
      <sz val="11"/>
      <color indexed="63"/>
      <name val="Arial"/>
      <family val="2"/>
      <charset val="238"/>
    </font>
    <font>
      <u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23"/>
      <name val="Arial"/>
      <family val="2"/>
      <charset val="238"/>
    </font>
    <font>
      <b/>
      <sz val="10"/>
      <color indexed="23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u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7"/>
      <name val="Arial"/>
      <family val="2"/>
      <charset val="238"/>
    </font>
    <font>
      <i/>
      <sz val="10"/>
      <color indexed="8"/>
      <name val="Arial"/>
      <family val="2"/>
      <charset val="238"/>
    </font>
    <font>
      <strike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12"/>
      <color rgb="FF0070C0"/>
      <name val="Arial"/>
      <family val="2"/>
      <charset val="238"/>
    </font>
    <font>
      <b/>
      <sz val="11"/>
      <name val="Arial CE"/>
      <charset val="238"/>
    </font>
    <font>
      <b/>
      <sz val="10"/>
      <color indexed="23"/>
      <name val="Arial CE"/>
      <charset val="238"/>
    </font>
    <font>
      <sz val="14"/>
      <color rgb="FFFF000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sz val="11"/>
      <name val="Calibri"/>
      <family val="2"/>
      <charset val="238"/>
    </font>
    <font>
      <sz val="10"/>
      <color rgb="FF80808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color theme="0"/>
      <name val="Arial"/>
      <family val="2"/>
      <charset val="238"/>
    </font>
    <font>
      <sz val="18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0" tint="-0.3499862666707357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24"/>
      <name val="Arial CE"/>
      <charset val="238"/>
    </font>
    <font>
      <b/>
      <sz val="24"/>
      <name val="Arial"/>
      <family val="2"/>
      <charset val="238"/>
    </font>
    <font>
      <b/>
      <i/>
      <sz val="10"/>
      <name val="Arial CE"/>
      <family val="2"/>
      <charset val="238"/>
    </font>
    <font>
      <sz val="8"/>
      <name val="Calibri"/>
      <family val="2"/>
      <charset val="238"/>
      <scheme val="minor"/>
    </font>
    <font>
      <b/>
      <i/>
      <sz val="10"/>
      <color theme="0" tint="-0.499984740745262"/>
      <name val="Arial"/>
      <family val="2"/>
      <charset val="238"/>
    </font>
    <font>
      <sz val="10"/>
      <color rgb="FFFF000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trike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i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11"/>
      <name val="Arial"/>
      <family val="2"/>
      <charset val="238"/>
    </font>
    <font>
      <u/>
      <sz val="10"/>
      <name val="Arial CE"/>
      <charset val="238"/>
    </font>
    <font>
      <b/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8"/>
      <color rgb="FF363738"/>
      <name val="Arial"/>
      <family val="2"/>
      <charset val="238"/>
    </font>
    <font>
      <b/>
      <sz val="8"/>
      <color rgb="FF36373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vertAlign val="superscript"/>
      <sz val="10"/>
      <name val="Arial"/>
      <family val="2"/>
      <charset val="238"/>
    </font>
    <font>
      <sz val="8"/>
      <color theme="0"/>
      <name val="Arial CE"/>
      <family val="2"/>
      <charset val="238"/>
    </font>
    <font>
      <sz val="8"/>
      <color theme="0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</fonts>
  <fills count="1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16"/>
      </patternFill>
    </fill>
    <fill>
      <patternFill patternType="solid">
        <fgColor indexed="20"/>
      </patternFill>
    </fill>
    <fill>
      <patternFill patternType="solid">
        <fgColor indexed="23"/>
        <bgColor indexed="8"/>
      </patternFill>
    </fill>
    <fill>
      <patternFill patternType="solid">
        <fgColor indexed="49"/>
        <bgColor indexed="64"/>
      </patternFill>
    </fill>
    <fill>
      <patternFill patternType="lightUp">
        <fgColor indexed="8"/>
        <bgColor indexed="9"/>
      </patternFill>
    </fill>
    <fill>
      <patternFill patternType="lightDown">
        <fgColor indexed="8"/>
        <bgColor indexed="9"/>
      </patternFill>
    </fill>
    <fill>
      <patternFill patternType="solid">
        <fgColor indexed="26"/>
        <bgColor indexed="13"/>
      </patternFill>
    </fill>
    <fill>
      <patternFill patternType="solid">
        <fgColor indexed="43"/>
        <bgColor indexed="13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15"/>
      </patternFill>
    </fill>
    <fill>
      <patternFill patternType="solid">
        <fgColor indexed="15"/>
        <bgColor indexed="15"/>
      </patternFill>
    </fill>
    <fill>
      <patternFill patternType="solid">
        <fgColor indexed="22"/>
        <bgColor indexed="8"/>
      </patternFill>
    </fill>
    <fill>
      <patternFill patternType="solid">
        <fgColor indexed="13"/>
        <bgColor indexed="13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rgb="FF000000"/>
      </patternFill>
    </fill>
  </fills>
  <borders count="1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1544">
    <xf numFmtId="0" fontId="0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6" fillId="0" borderId="0"/>
    <xf numFmtId="0" fontId="8" fillId="0" borderId="0"/>
    <xf numFmtId="0" fontId="8" fillId="0" borderId="0"/>
    <xf numFmtId="0" fontId="45" fillId="0" borderId="0"/>
    <xf numFmtId="0" fontId="26" fillId="0" borderId="0"/>
    <xf numFmtId="0" fontId="26" fillId="0" borderId="0"/>
    <xf numFmtId="169" fontId="47" fillId="0" borderId="62">
      <alignment horizontal="right"/>
      <protection hidden="1"/>
    </xf>
    <xf numFmtId="170" fontId="47" fillId="0" borderId="62">
      <alignment horizontal="right"/>
      <protection hidden="1"/>
    </xf>
    <xf numFmtId="170" fontId="47" fillId="0" borderId="62">
      <alignment horizontal="right"/>
      <protection hidden="1"/>
    </xf>
    <xf numFmtId="170" fontId="47" fillId="0" borderId="62">
      <alignment horizontal="right"/>
      <protection hidden="1"/>
    </xf>
    <xf numFmtId="171" fontId="47" fillId="0" borderId="62">
      <alignment horizontal="right"/>
      <protection hidden="1"/>
    </xf>
    <xf numFmtId="171" fontId="47" fillId="0" borderId="62">
      <alignment horizontal="right"/>
      <protection hidden="1"/>
    </xf>
    <xf numFmtId="171" fontId="47" fillId="0" borderId="62">
      <alignment horizontal="right"/>
      <protection hidden="1"/>
    </xf>
    <xf numFmtId="1" fontId="47" fillId="0" borderId="0">
      <alignment horizontal="left"/>
      <protection hidden="1"/>
    </xf>
    <xf numFmtId="1" fontId="48" fillId="0" borderId="0">
      <protection hidden="1"/>
    </xf>
    <xf numFmtId="169" fontId="49" fillId="0" borderId="62">
      <alignment horizontal="right"/>
      <protection hidden="1"/>
    </xf>
    <xf numFmtId="169" fontId="49" fillId="0" borderId="62">
      <alignment horizontal="right"/>
      <protection hidden="1"/>
    </xf>
    <xf numFmtId="169" fontId="49" fillId="0" borderId="62">
      <alignment horizontal="right"/>
      <protection hidden="1"/>
    </xf>
    <xf numFmtId="171" fontId="49" fillId="0" borderId="62">
      <alignment horizontal="right"/>
      <protection hidden="1"/>
    </xf>
    <xf numFmtId="171" fontId="49" fillId="0" borderId="62">
      <alignment horizontal="right"/>
      <protection hidden="1"/>
    </xf>
    <xf numFmtId="171" fontId="49" fillId="0" borderId="62">
      <alignment horizontal="right"/>
      <protection hidden="1"/>
    </xf>
    <xf numFmtId="1" fontId="49" fillId="0" borderId="0">
      <protection hidden="1"/>
    </xf>
    <xf numFmtId="49" fontId="50" fillId="0" borderId="0">
      <protection hidden="1"/>
    </xf>
    <xf numFmtId="1" fontId="51" fillId="0" borderId="0">
      <protection hidden="1"/>
    </xf>
    <xf numFmtId="169" fontId="49" fillId="0" borderId="62">
      <alignment horizontal="right"/>
      <protection hidden="1"/>
    </xf>
    <xf numFmtId="169" fontId="49" fillId="0" borderId="62">
      <alignment horizontal="right"/>
      <protection hidden="1"/>
    </xf>
    <xf numFmtId="169" fontId="49" fillId="0" borderId="62">
      <alignment horizontal="right"/>
      <protection hidden="1"/>
    </xf>
    <xf numFmtId="171" fontId="49" fillId="0" borderId="62">
      <alignment horizontal="right"/>
      <protection hidden="1"/>
    </xf>
    <xf numFmtId="171" fontId="49" fillId="0" borderId="62">
      <alignment horizontal="right"/>
      <protection hidden="1"/>
    </xf>
    <xf numFmtId="171" fontId="49" fillId="0" borderId="62">
      <alignment horizontal="right"/>
      <protection hidden="1"/>
    </xf>
    <xf numFmtId="1" fontId="49" fillId="0" borderId="36">
      <alignment horizontal="left"/>
      <protection hidden="1"/>
    </xf>
    <xf numFmtId="1" fontId="49" fillId="0" borderId="36">
      <alignment horizontal="left"/>
      <protection hidden="1"/>
    </xf>
    <xf numFmtId="1" fontId="49" fillId="0" borderId="36">
      <alignment horizontal="left"/>
      <protection hidden="1"/>
    </xf>
    <xf numFmtId="1" fontId="49" fillId="0" borderId="36">
      <alignment horizontal="left"/>
      <protection hidden="1"/>
    </xf>
    <xf numFmtId="1" fontId="49" fillId="0" borderId="36">
      <alignment horizontal="left"/>
      <protection hidden="1"/>
    </xf>
    <xf numFmtId="1" fontId="49" fillId="0" borderId="36">
      <alignment horizontal="left"/>
      <protection hidden="1"/>
    </xf>
    <xf numFmtId="1" fontId="49" fillId="0" borderId="36">
      <alignment horizontal="left"/>
      <protection hidden="1"/>
    </xf>
    <xf numFmtId="1" fontId="49" fillId="0" borderId="36">
      <alignment horizontal="left"/>
      <protection hidden="1"/>
    </xf>
    <xf numFmtId="1" fontId="52" fillId="0" borderId="63">
      <alignment horizontal="left"/>
      <protection hidden="1"/>
    </xf>
    <xf numFmtId="169" fontId="47" fillId="37" borderId="62">
      <alignment horizontal="right"/>
      <protection locked="0"/>
    </xf>
    <xf numFmtId="169" fontId="47" fillId="37" borderId="62">
      <alignment horizontal="right"/>
      <protection locked="0"/>
    </xf>
    <xf numFmtId="169" fontId="47" fillId="37" borderId="62">
      <alignment horizontal="right"/>
      <protection locked="0"/>
    </xf>
    <xf numFmtId="171" fontId="47" fillId="38" borderId="62" applyBorder="0">
      <alignment horizontal="right"/>
      <protection locked="0"/>
    </xf>
    <xf numFmtId="171" fontId="47" fillId="38" borderId="62" applyBorder="0">
      <alignment horizontal="right"/>
      <protection locked="0"/>
    </xf>
    <xf numFmtId="171" fontId="47" fillId="38" borderId="62" applyBorder="0">
      <alignment horizontal="right"/>
      <protection locked="0"/>
    </xf>
    <xf numFmtId="0" fontId="53" fillId="0" borderId="0"/>
    <xf numFmtId="172" fontId="38" fillId="0" borderId="64">
      <protection locked="0"/>
    </xf>
    <xf numFmtId="172" fontId="38" fillId="36" borderId="64">
      <protection hidden="1"/>
    </xf>
    <xf numFmtId="172" fontId="38" fillId="39" borderId="64">
      <protection hidden="1"/>
    </xf>
    <xf numFmtId="172" fontId="54" fillId="0" borderId="0">
      <protection hidden="1"/>
    </xf>
    <xf numFmtId="0" fontId="55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56" fillId="0" borderId="0"/>
    <xf numFmtId="0" fontId="56" fillId="0" borderId="0"/>
    <xf numFmtId="0" fontId="45" fillId="4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8" fillId="14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0" borderId="0" applyNumberFormat="0" applyBorder="0" applyAlignment="0" applyProtection="0"/>
    <xf numFmtId="0" fontId="45" fillId="47" borderId="0" applyNumberFormat="0" applyBorder="0" applyAlignment="0" applyProtection="0"/>
    <xf numFmtId="0" fontId="45" fillId="41" borderId="0" applyNumberFormat="0" applyBorder="0" applyAlignment="0" applyProtection="0"/>
    <xf numFmtId="0" fontId="45" fillId="48" borderId="0" applyNumberFormat="0" applyBorder="0" applyAlignment="0" applyProtection="0"/>
    <xf numFmtId="0" fontId="45" fillId="42" borderId="0" applyNumberFormat="0" applyBorder="0" applyAlignment="0" applyProtection="0"/>
    <xf numFmtId="0" fontId="45" fillId="49" borderId="0" applyNumberFormat="0" applyBorder="0" applyAlignment="0" applyProtection="0"/>
    <xf numFmtId="0" fontId="45" fillId="43" borderId="0" applyNumberFormat="0" applyBorder="0" applyAlignment="0" applyProtection="0"/>
    <xf numFmtId="0" fontId="45" fillId="50" borderId="0" applyNumberFormat="0" applyBorder="0" applyAlignment="0" applyProtection="0"/>
    <xf numFmtId="0" fontId="45" fillId="44" borderId="0" applyNumberFormat="0" applyBorder="0" applyAlignment="0" applyProtection="0"/>
    <xf numFmtId="0" fontId="45" fillId="51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45" fillId="54" borderId="0" applyNumberFormat="0" applyBorder="0" applyAlignment="0" applyProtection="0"/>
    <xf numFmtId="0" fontId="45" fillId="4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45" fillId="43" borderId="0" applyNumberFormat="0" applyBorder="0" applyAlignment="0" applyProtection="0"/>
    <xf numFmtId="0" fontId="45" fillId="52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5" fillId="52" borderId="0" applyNumberFormat="0" applyBorder="0" applyAlignment="0" applyProtection="0"/>
    <xf numFmtId="0" fontId="45" fillId="57" borderId="0" applyNumberFormat="0" applyBorder="0" applyAlignment="0" applyProtection="0"/>
    <xf numFmtId="0" fontId="45" fillId="53" borderId="0" applyNumberFormat="0" applyBorder="0" applyAlignment="0" applyProtection="0"/>
    <xf numFmtId="0" fontId="45" fillId="58" borderId="0" applyNumberFormat="0" applyBorder="0" applyAlignment="0" applyProtection="0"/>
    <xf numFmtId="0" fontId="45" fillId="54" borderId="0" applyNumberFormat="0" applyBorder="0" applyAlignment="0" applyProtection="0"/>
    <xf numFmtId="0" fontId="45" fillId="49" borderId="0" applyNumberFormat="0" applyBorder="0" applyAlignment="0" applyProtection="0"/>
    <xf numFmtId="0" fontId="45" fillId="43" borderId="0" applyNumberFormat="0" applyBorder="0" applyAlignment="0" applyProtection="0"/>
    <xf numFmtId="0" fontId="45" fillId="56" borderId="0" applyNumberFormat="0" applyBorder="0" applyAlignment="0" applyProtection="0"/>
    <xf numFmtId="0" fontId="45" fillId="52" borderId="0" applyNumberFormat="0" applyBorder="0" applyAlignment="0" applyProtection="0"/>
    <xf numFmtId="0" fontId="45" fillId="59" borderId="0" applyNumberFormat="0" applyBorder="0" applyAlignment="0" applyProtection="0"/>
    <xf numFmtId="0" fontId="45" fillId="55" borderId="0" applyNumberFormat="0" applyBorder="0" applyAlignment="0" applyProtection="0"/>
    <xf numFmtId="0" fontId="57" fillId="60" borderId="0" applyNumberFormat="0" applyBorder="0" applyAlignment="0" applyProtection="0"/>
    <xf numFmtId="0" fontId="24" fillId="12" borderId="0" applyNumberFormat="0" applyBorder="0" applyAlignment="0" applyProtection="0"/>
    <xf numFmtId="0" fontId="57" fillId="60" borderId="0" applyNumberFormat="0" applyBorder="0" applyAlignment="0" applyProtection="0"/>
    <xf numFmtId="0" fontId="57" fillId="53" borderId="0" applyNumberFormat="0" applyBorder="0" applyAlignment="0" applyProtection="0"/>
    <xf numFmtId="0" fontId="24" fillId="16" borderId="0" applyNumberFormat="0" applyBorder="0" applyAlignment="0" applyProtection="0"/>
    <xf numFmtId="0" fontId="57" fillId="53" borderId="0" applyNumberFormat="0" applyBorder="0" applyAlignment="0" applyProtection="0"/>
    <xf numFmtId="0" fontId="57" fillId="54" borderId="0" applyNumberFormat="0" applyBorder="0" applyAlignment="0" applyProtection="0"/>
    <xf numFmtId="0" fontId="24" fillId="20" borderId="0" applyNumberFormat="0" applyBorder="0" applyAlignment="0" applyProtection="0"/>
    <xf numFmtId="0" fontId="57" fillId="54" borderId="0" applyNumberFormat="0" applyBorder="0" applyAlignment="0" applyProtection="0"/>
    <xf numFmtId="0" fontId="57" fillId="61" borderId="0" applyNumberFormat="0" applyBorder="0" applyAlignment="0" applyProtection="0"/>
    <xf numFmtId="0" fontId="24" fillId="24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24" fillId="28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24" fillId="32" borderId="0" applyNumberFormat="0" applyBorder="0" applyAlignment="0" applyProtection="0"/>
    <xf numFmtId="0" fontId="57" fillId="63" borderId="0" applyNumberFormat="0" applyBorder="0" applyAlignment="0" applyProtection="0"/>
    <xf numFmtId="0" fontId="57" fillId="64" borderId="0" applyNumberFormat="0" applyBorder="0" applyAlignment="0" applyProtection="0"/>
    <xf numFmtId="0" fontId="57" fillId="60" borderId="0" applyNumberFormat="0" applyBorder="0" applyAlignment="0" applyProtection="0"/>
    <xf numFmtId="0" fontId="57" fillId="57" borderId="0" applyNumberFormat="0" applyBorder="0" applyAlignment="0" applyProtection="0"/>
    <xf numFmtId="0" fontId="57" fillId="53" borderId="0" applyNumberFormat="0" applyBorder="0" applyAlignment="0" applyProtection="0"/>
    <xf numFmtId="0" fontId="57" fillId="58" borderId="0" applyNumberFormat="0" applyBorder="0" applyAlignment="0" applyProtection="0"/>
    <xf numFmtId="0" fontId="57" fillId="54" borderId="0" applyNumberFormat="0" applyBorder="0" applyAlignment="0" applyProtection="0"/>
    <xf numFmtId="0" fontId="57" fillId="65" borderId="0" applyNumberFormat="0" applyBorder="0" applyAlignment="0" applyProtection="0"/>
    <xf numFmtId="0" fontId="57" fillId="61" borderId="0" applyNumberFormat="0" applyBorder="0" applyAlignment="0" applyProtection="0"/>
    <xf numFmtId="0" fontId="57" fillId="66" borderId="0" applyNumberFormat="0" applyBorder="0" applyAlignment="0" applyProtection="0"/>
    <xf numFmtId="0" fontId="57" fillId="62" borderId="0" applyNumberFormat="0" applyBorder="0" applyAlignment="0" applyProtection="0"/>
    <xf numFmtId="0" fontId="57" fillId="67" borderId="0" applyNumberFormat="0" applyBorder="0" applyAlignment="0" applyProtection="0"/>
    <xf numFmtId="0" fontId="57" fillId="63" borderId="0" applyNumberFormat="0" applyBorder="0" applyAlignment="0" applyProtection="0"/>
    <xf numFmtId="0" fontId="57" fillId="68" borderId="0" applyNumberFormat="0" applyBorder="0" applyAlignment="0" applyProtection="0"/>
    <xf numFmtId="0" fontId="58" fillId="69" borderId="0" applyNumberFormat="0" applyBorder="0" applyAlignment="0" applyProtection="0"/>
    <xf numFmtId="0" fontId="58" fillId="70" borderId="0" applyNumberFormat="0" applyBorder="0" applyAlignment="0" applyProtection="0"/>
    <xf numFmtId="0" fontId="59" fillId="71" borderId="0" applyNumberFormat="0" applyBorder="0" applyAlignment="0" applyProtection="0"/>
    <xf numFmtId="0" fontId="57" fillId="72" borderId="0" applyNumberFormat="0" applyBorder="0" applyAlignment="0" applyProtection="0"/>
    <xf numFmtId="0" fontId="57" fillId="73" borderId="0" applyNumberFormat="0" applyBorder="0" applyAlignment="0" applyProtection="0"/>
    <xf numFmtId="0" fontId="58" fillId="74" borderId="0" applyNumberFormat="0" applyBorder="0" applyAlignment="0" applyProtection="0"/>
    <xf numFmtId="0" fontId="58" fillId="75" borderId="0" applyNumberFormat="0" applyBorder="0" applyAlignment="0" applyProtection="0"/>
    <xf numFmtId="0" fontId="59" fillId="76" borderId="0" applyNumberFormat="0" applyBorder="0" applyAlignment="0" applyProtection="0"/>
    <xf numFmtId="0" fontId="57" fillId="77" borderId="0" applyNumberFormat="0" applyBorder="0" applyAlignment="0" applyProtection="0"/>
    <xf numFmtId="0" fontId="57" fillId="78" borderId="0" applyNumberFormat="0" applyBorder="0" applyAlignment="0" applyProtection="0"/>
    <xf numFmtId="0" fontId="58" fillId="79" borderId="0" applyNumberFormat="0" applyBorder="0" applyAlignment="0" applyProtection="0"/>
    <xf numFmtId="0" fontId="58" fillId="80" borderId="0" applyNumberFormat="0" applyBorder="0" applyAlignment="0" applyProtection="0"/>
    <xf numFmtId="0" fontId="59" fillId="81" borderId="0" applyNumberFormat="0" applyBorder="0" applyAlignment="0" applyProtection="0"/>
    <xf numFmtId="0" fontId="57" fillId="82" borderId="0" applyNumberFormat="0" applyBorder="0" applyAlignment="0" applyProtection="0"/>
    <xf numFmtId="0" fontId="57" fillId="65" borderId="0" applyNumberFormat="0" applyBorder="0" applyAlignment="0" applyProtection="0"/>
    <xf numFmtId="0" fontId="58" fillId="74" borderId="0" applyNumberFormat="0" applyBorder="0" applyAlignment="0" applyProtection="0"/>
    <xf numFmtId="0" fontId="58" fillId="83" borderId="0" applyNumberFormat="0" applyBorder="0" applyAlignment="0" applyProtection="0"/>
    <xf numFmtId="0" fontId="59" fillId="75" borderId="0" applyNumberFormat="0" applyBorder="0" applyAlignment="0" applyProtection="0"/>
    <xf numFmtId="0" fontId="57" fillId="61" borderId="0" applyNumberFormat="0" applyBorder="0" applyAlignment="0" applyProtection="0"/>
    <xf numFmtId="0" fontId="57" fillId="66" borderId="0" applyNumberFormat="0" applyBorder="0" applyAlignment="0" applyProtection="0"/>
    <xf numFmtId="0" fontId="58" fillId="84" borderId="0" applyNumberFormat="0" applyBorder="0" applyAlignment="0" applyProtection="0"/>
    <xf numFmtId="0" fontId="58" fillId="85" borderId="0" applyNumberFormat="0" applyBorder="0" applyAlignment="0" applyProtection="0"/>
    <xf numFmtId="0" fontId="59" fillId="71" borderId="0" applyNumberFormat="0" applyBorder="0" applyAlignment="0" applyProtection="0"/>
    <xf numFmtId="0" fontId="57" fillId="62" borderId="0" applyNumberFormat="0" applyBorder="0" applyAlignment="0" applyProtection="0"/>
    <xf numFmtId="0" fontId="57" fillId="86" borderId="0" applyNumberFormat="0" applyBorder="0" applyAlignment="0" applyProtection="0"/>
    <xf numFmtId="0" fontId="58" fillId="38" borderId="0" applyNumberFormat="0" applyBorder="0" applyAlignment="0" applyProtection="0"/>
    <xf numFmtId="0" fontId="58" fillId="87" borderId="0" applyNumberFormat="0" applyBorder="0" applyAlignment="0" applyProtection="0"/>
    <xf numFmtId="0" fontId="59" fillId="88" borderId="0" applyNumberFormat="0" applyBorder="0" applyAlignment="0" applyProtection="0"/>
    <xf numFmtId="0" fontId="57" fillId="89" borderId="0" applyNumberFormat="0" applyBorder="0" applyAlignment="0" applyProtection="0"/>
    <xf numFmtId="0" fontId="60" fillId="90" borderId="59" applyNumberFormat="0" applyFont="0" applyFill="0" applyBorder="0" applyAlignment="0">
      <alignment vertical="center"/>
    </xf>
    <xf numFmtId="0" fontId="60" fillId="90" borderId="59" applyNumberFormat="0" applyFont="0" applyFill="0" applyBorder="0" applyAlignment="0">
      <alignment vertical="center"/>
    </xf>
    <xf numFmtId="0" fontId="60" fillId="90" borderId="59" applyNumberFormat="0" applyFont="0" applyFill="0" applyBorder="0" applyAlignment="0">
      <alignment vertical="center"/>
    </xf>
    <xf numFmtId="0" fontId="61" fillId="0" borderId="0">
      <alignment horizontal="center" wrapText="1"/>
      <protection locked="0"/>
    </xf>
    <xf numFmtId="0" fontId="61" fillId="0" borderId="0">
      <alignment horizontal="center" wrapText="1"/>
      <protection locked="0"/>
    </xf>
    <xf numFmtId="0" fontId="61" fillId="0" borderId="0">
      <alignment horizontal="center" wrapText="1"/>
      <protection locked="0"/>
    </xf>
    <xf numFmtId="0" fontId="62" fillId="47" borderId="0" applyNumberFormat="0" applyBorder="0" applyAlignment="0" applyProtection="0"/>
    <xf numFmtId="0" fontId="62" fillId="41" borderId="0" applyNumberFormat="0" applyBorder="0" applyAlignment="0" applyProtection="0"/>
    <xf numFmtId="38" fontId="63" fillId="0" borderId="65" applyFill="0" applyBorder="0"/>
    <xf numFmtId="38" fontId="63" fillId="0" borderId="65" applyFill="0" applyBorder="0"/>
    <xf numFmtId="38" fontId="63" fillId="0" borderId="65" applyFill="0" applyBorder="0"/>
    <xf numFmtId="38" fontId="63" fillId="0" borderId="65" applyFill="0" applyBorder="0"/>
    <xf numFmtId="38" fontId="63" fillId="0" borderId="65" applyFill="0" applyBorder="0"/>
    <xf numFmtId="173" fontId="26" fillId="0" borderId="0" applyFill="0" applyBorder="0" applyAlignment="0"/>
    <xf numFmtId="173" fontId="26" fillId="0" borderId="0" applyFill="0" applyBorder="0" applyAlignment="0"/>
    <xf numFmtId="173" fontId="26" fillId="0" borderId="0" applyFill="0" applyBorder="0" applyAlignment="0"/>
    <xf numFmtId="173" fontId="26" fillId="0" borderId="0" applyFill="0" applyBorder="0" applyAlignment="0"/>
    <xf numFmtId="0" fontId="64" fillId="91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1" borderId="66" applyNumberFormat="0" applyAlignment="0" applyProtection="0"/>
    <xf numFmtId="0" fontId="64" fillId="91" borderId="66" applyNumberFormat="0" applyAlignment="0" applyProtection="0"/>
    <xf numFmtId="0" fontId="64" fillId="91" borderId="66" applyNumberFormat="0" applyAlignment="0" applyProtection="0"/>
    <xf numFmtId="0" fontId="64" fillId="91" borderId="66" applyNumberFormat="0" applyAlignment="0" applyProtection="0"/>
    <xf numFmtId="0" fontId="64" fillId="91" borderId="66" applyNumberFormat="0" applyAlignment="0" applyProtection="0"/>
    <xf numFmtId="0" fontId="64" fillId="91" borderId="66" applyNumberFormat="0" applyAlignment="0" applyProtection="0"/>
    <xf numFmtId="0" fontId="64" fillId="91" borderId="66" applyNumberFormat="0" applyAlignment="0" applyProtection="0"/>
    <xf numFmtId="0" fontId="64" fillId="91" borderId="66" applyNumberFormat="0" applyAlignment="0" applyProtection="0"/>
    <xf numFmtId="1" fontId="44" fillId="0" borderId="67" applyAlignment="0">
      <alignment horizontal="left" vertical="center"/>
    </xf>
    <xf numFmtId="174" fontId="65" fillId="93" borderId="68" applyNumberFormat="0" applyFont="0" applyFill="0" applyBorder="0" applyAlignment="0">
      <alignment horizontal="center"/>
    </xf>
    <xf numFmtId="174" fontId="65" fillId="93" borderId="68" applyNumberFormat="0" applyFont="0" applyFill="0" applyBorder="0" applyAlignment="0">
      <alignment horizontal="center"/>
    </xf>
    <xf numFmtId="0" fontId="66" fillId="0" borderId="0"/>
    <xf numFmtId="0" fontId="67" fillId="0" borderId="69" applyNumberFormat="0" applyFill="0" applyAlignment="0" applyProtection="0"/>
    <xf numFmtId="0" fontId="23" fillId="0" borderId="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7" fillId="0" borderId="69" applyNumberFormat="0" applyFill="0" applyAlignment="0" applyProtection="0"/>
    <xf numFmtId="175" fontId="69" fillId="0" borderId="60" applyBorder="0">
      <alignment horizontal="center" vertical="center"/>
    </xf>
    <xf numFmtId="0" fontId="70" fillId="0" borderId="0" applyNumberFormat="0" applyFill="0" applyBorder="0" applyAlignment="0" applyProtection="0"/>
    <xf numFmtId="0" fontId="71" fillId="0" borderId="0">
      <protection locked="0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2" fillId="0" borderId="0" applyNumberFormat="0" applyAlignment="0">
      <alignment horizontal="left"/>
    </xf>
    <xf numFmtId="0" fontId="72" fillId="0" borderId="0" applyNumberFormat="0" applyAlignment="0">
      <alignment horizontal="left"/>
    </xf>
    <xf numFmtId="0" fontId="73" fillId="0" borderId="0" applyNumberFormat="0" applyAlignment="0">
      <alignment horizontal="left"/>
    </xf>
    <xf numFmtId="0" fontId="74" fillId="0" borderId="0" applyNumberFormat="0" applyAlignment="0"/>
    <xf numFmtId="0" fontId="74" fillId="0" borderId="0" applyNumberFormat="0" applyAlignment="0"/>
    <xf numFmtId="0" fontId="74" fillId="0" borderId="0" applyNumberFormat="0" applyAlignment="0"/>
    <xf numFmtId="0" fontId="71" fillId="0" borderId="0">
      <protection locked="0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78" fillId="0" borderId="0" applyFont="0" applyFill="0" applyBorder="0" applyAlignment="0" applyProtection="0"/>
    <xf numFmtId="3" fontId="32" fillId="0" borderId="0">
      <alignment vertical="center"/>
    </xf>
    <xf numFmtId="176" fontId="79" fillId="0" borderId="0"/>
    <xf numFmtId="15" fontId="56" fillId="0" borderId="0"/>
    <xf numFmtId="15" fontId="56" fillId="0" borderId="0"/>
    <xf numFmtId="15" fontId="56" fillId="0" borderId="0"/>
    <xf numFmtId="15" fontId="56" fillId="0" borderId="0"/>
    <xf numFmtId="1" fontId="80" fillId="0" borderId="0">
      <protection locked="0"/>
    </xf>
    <xf numFmtId="0" fontId="26" fillId="54" borderId="70" applyNumberFormat="0" applyFont="0" applyBorder="0" applyAlignment="0">
      <protection locked="0"/>
    </xf>
    <xf numFmtId="177" fontId="26" fillId="94" borderId="0" applyFont="0" applyBorder="0" applyAlignment="0">
      <protection locked="0"/>
    </xf>
    <xf numFmtId="0" fontId="26" fillId="54" borderId="70" applyNumberFormat="0" applyFont="0" applyAlignment="0">
      <protection locked="0"/>
    </xf>
    <xf numFmtId="0" fontId="81" fillId="95" borderId="0" applyNumberFormat="0" applyBorder="0" applyAlignment="0" applyProtection="0"/>
    <xf numFmtId="0" fontId="81" fillId="96" borderId="0" applyNumberFormat="0" applyBorder="0" applyAlignment="0" applyProtection="0"/>
    <xf numFmtId="0" fontId="81" fillId="97" borderId="0" applyNumberFormat="0" applyBorder="0" applyAlignment="0" applyProtection="0"/>
    <xf numFmtId="0" fontId="82" fillId="0" borderId="0" applyNumberFormat="0" applyAlignment="0">
      <alignment horizontal="left"/>
    </xf>
    <xf numFmtId="0" fontId="82" fillId="0" borderId="0" applyNumberFormat="0" applyAlignment="0">
      <alignment horizontal="left"/>
    </xf>
    <xf numFmtId="0" fontId="83" fillId="0" borderId="0" applyNumberFormat="0" applyAlignment="0">
      <alignment horizontal="left"/>
    </xf>
    <xf numFmtId="178" fontId="8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1" fontId="86" fillId="0" borderId="0">
      <protection locked="0"/>
    </xf>
    <xf numFmtId="0" fontId="87" fillId="0" borderId="0"/>
    <xf numFmtId="1" fontId="88" fillId="0" borderId="0">
      <protection locked="0"/>
    </xf>
    <xf numFmtId="0" fontId="89" fillId="0" borderId="0"/>
    <xf numFmtId="1" fontId="90" fillId="0" borderId="0">
      <protection locked="0"/>
    </xf>
    <xf numFmtId="0" fontId="91" fillId="0" borderId="0"/>
    <xf numFmtId="1" fontId="86" fillId="0" borderId="0">
      <protection locked="0"/>
    </xf>
    <xf numFmtId="0" fontId="92" fillId="0" borderId="0"/>
    <xf numFmtId="1" fontId="86" fillId="0" borderId="0">
      <protection locked="0"/>
    </xf>
    <xf numFmtId="0" fontId="93" fillId="0" borderId="0"/>
    <xf numFmtId="0" fontId="71" fillId="0" borderId="0">
      <protection locked="0"/>
    </xf>
    <xf numFmtId="179" fontId="26" fillId="0" borderId="0" applyFont="0" applyFill="0" applyBorder="0" applyAlignment="0" applyProtection="0"/>
    <xf numFmtId="0" fontId="94" fillId="48" borderId="0" applyNumberFormat="0" applyBorder="0" applyAlignment="0" applyProtection="0"/>
    <xf numFmtId="0" fontId="94" fillId="42" borderId="0" applyNumberFormat="0" applyBorder="0" applyAlignment="0" applyProtection="0"/>
    <xf numFmtId="38" fontId="95" fillId="98" borderId="0" applyNumberFormat="0" applyBorder="0" applyAlignment="0" applyProtection="0"/>
    <xf numFmtId="0" fontId="96" fillId="0" borderId="0">
      <alignment horizontal="left"/>
    </xf>
    <xf numFmtId="0" fontId="97" fillId="0" borderId="24" applyNumberFormat="0" applyAlignment="0" applyProtection="0">
      <alignment horizontal="left" vertical="center"/>
    </xf>
    <xf numFmtId="0" fontId="97" fillId="0" borderId="71">
      <alignment horizontal="left" vertical="center"/>
    </xf>
    <xf numFmtId="0" fontId="97" fillId="0" borderId="71">
      <alignment horizontal="left" vertical="center"/>
    </xf>
    <xf numFmtId="0" fontId="97" fillId="0" borderId="71">
      <alignment horizontal="left" vertical="center"/>
    </xf>
    <xf numFmtId="0" fontId="97" fillId="0" borderId="71">
      <alignment horizontal="left" vertical="center"/>
    </xf>
    <xf numFmtId="0" fontId="97" fillId="0" borderId="71">
      <alignment horizontal="left" vertical="center"/>
    </xf>
    <xf numFmtId="0" fontId="97" fillId="0" borderId="71">
      <alignment horizontal="left" vertical="center"/>
    </xf>
    <xf numFmtId="0" fontId="97" fillId="0" borderId="71">
      <alignment horizontal="left" vertical="center"/>
    </xf>
    <xf numFmtId="0" fontId="97" fillId="0" borderId="71">
      <alignment horizontal="left" vertical="center"/>
    </xf>
    <xf numFmtId="0" fontId="98" fillId="0" borderId="72" applyNumberFormat="0" applyFill="0" applyAlignment="0" applyProtection="0"/>
    <xf numFmtId="0" fontId="99" fillId="0" borderId="73" applyNumberFormat="0" applyFill="0" applyAlignment="0" applyProtection="0"/>
    <xf numFmtId="0" fontId="100" fillId="0" borderId="74" applyNumberFormat="0" applyFill="0" applyAlignment="0" applyProtection="0"/>
    <xf numFmtId="0" fontId="100" fillId="0" borderId="0" applyNumberFormat="0" applyFill="0" applyBorder="0" applyAlignment="0" applyProtection="0"/>
    <xf numFmtId="0" fontId="101" fillId="0" borderId="0">
      <protection locked="0"/>
    </xf>
    <xf numFmtId="0" fontId="101" fillId="0" borderId="0">
      <protection locked="0"/>
    </xf>
    <xf numFmtId="180" fontId="102" fillId="0" borderId="0">
      <alignment horizont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99" borderId="75" applyNumberFormat="0" applyAlignment="0" applyProtection="0"/>
    <xf numFmtId="0" fontId="105" fillId="100" borderId="75" applyNumberFormat="0" applyAlignment="0" applyProtection="0"/>
    <xf numFmtId="0" fontId="62" fillId="41" borderId="0" applyNumberFormat="0" applyBorder="0" applyAlignment="0" applyProtection="0"/>
    <xf numFmtId="0" fontId="14" fillId="3" borderId="0" applyNumberFormat="0" applyBorder="0" applyAlignment="0" applyProtection="0"/>
    <xf numFmtId="0" fontId="62" fillId="41" borderId="0" applyNumberFormat="0" applyBorder="0" applyAlignment="0" applyProtection="0"/>
    <xf numFmtId="0" fontId="106" fillId="51" borderId="76" applyNumberFormat="0" applyAlignment="0" applyProtection="0"/>
    <xf numFmtId="10" fontId="95" fillId="39" borderId="62" applyNumberFormat="0" applyBorder="0" applyAlignment="0" applyProtection="0"/>
    <xf numFmtId="10" fontId="95" fillId="39" borderId="62" applyNumberFormat="0" applyBorder="0" applyAlignment="0" applyProtection="0"/>
    <xf numFmtId="10" fontId="95" fillId="39" borderId="62" applyNumberFormat="0" applyBorder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51" borderId="76" applyNumberFormat="0" applyAlignment="0" applyProtection="0"/>
    <xf numFmtId="0" fontId="106" fillId="51" borderId="76" applyNumberFormat="0" applyAlignment="0" applyProtection="0"/>
    <xf numFmtId="0" fontId="106" fillId="51" borderId="76" applyNumberFormat="0" applyAlignment="0" applyProtection="0"/>
    <xf numFmtId="0" fontId="106" fillId="51" borderId="76" applyNumberFormat="0" applyAlignment="0" applyProtection="0"/>
    <xf numFmtId="0" fontId="106" fillId="51" borderId="76" applyNumberFormat="0" applyAlignment="0" applyProtection="0"/>
    <xf numFmtId="0" fontId="106" fillId="51" borderId="76" applyNumberFormat="0" applyAlignment="0" applyProtection="0"/>
    <xf numFmtId="0" fontId="106" fillId="51" borderId="76" applyNumberFormat="0" applyAlignment="0" applyProtection="0"/>
    <xf numFmtId="0" fontId="106" fillId="51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0" fontId="106" fillId="45" borderId="76" applyNumberFormat="0" applyAlignment="0" applyProtection="0"/>
    <xf numFmtId="181" fontId="26" fillId="101" borderId="0"/>
    <xf numFmtId="181" fontId="26" fillId="101" borderId="0"/>
    <xf numFmtId="181" fontId="26" fillId="101" borderId="0"/>
    <xf numFmtId="181" fontId="26" fillId="101" borderId="0"/>
    <xf numFmtId="0" fontId="106" fillId="51" borderId="76" applyNumberFormat="0" applyAlignment="0" applyProtection="0"/>
    <xf numFmtId="182" fontId="26" fillId="0" borderId="0" applyFont="0" applyFill="0" applyBorder="0" applyAlignment="0" applyProtection="0"/>
    <xf numFmtId="0" fontId="105" fillId="100" borderId="75" applyNumberFormat="0" applyAlignment="0" applyProtection="0"/>
    <xf numFmtId="0" fontId="20" fillId="7" borderId="7" applyNumberFormat="0" applyAlignment="0" applyProtection="0"/>
    <xf numFmtId="0" fontId="105" fillId="100" borderId="75" applyNumberFormat="0" applyAlignment="0" applyProtection="0"/>
    <xf numFmtId="0" fontId="107" fillId="0" borderId="77" applyNumberFormat="0" applyFill="0" applyAlignment="0" applyProtection="0"/>
    <xf numFmtId="181" fontId="26" fillId="102" borderId="0"/>
    <xf numFmtId="181" fontId="26" fillId="102" borderId="0"/>
    <xf numFmtId="181" fontId="26" fillId="102" borderId="0"/>
    <xf numFmtId="181" fontId="26" fillId="102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75" fillId="0" borderId="0" applyFont="0" applyFill="0" applyBorder="0" applyAlignment="0" applyProtection="0"/>
    <xf numFmtId="183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0" fontId="108" fillId="0" borderId="27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09" fillId="98" borderId="0"/>
    <xf numFmtId="0" fontId="98" fillId="0" borderId="72" applyNumberFormat="0" applyFill="0" applyAlignment="0" applyProtection="0"/>
    <xf numFmtId="0" fontId="10" fillId="0" borderId="1" applyNumberFormat="0" applyFill="0" applyAlignment="0" applyProtection="0"/>
    <xf numFmtId="0" fontId="98" fillId="0" borderId="72" applyNumberFormat="0" applyFill="0" applyAlignment="0" applyProtection="0"/>
    <xf numFmtId="0" fontId="99" fillId="0" borderId="73" applyNumberFormat="0" applyFill="0" applyAlignment="0" applyProtection="0"/>
    <xf numFmtId="0" fontId="11" fillId="0" borderId="2" applyNumberFormat="0" applyFill="0" applyAlignment="0" applyProtection="0"/>
    <xf numFmtId="0" fontId="99" fillId="0" borderId="73" applyNumberFormat="0" applyFill="0" applyAlignment="0" applyProtection="0"/>
    <xf numFmtId="0" fontId="100" fillId="0" borderId="74" applyNumberFormat="0" applyFill="0" applyAlignment="0" applyProtection="0"/>
    <xf numFmtId="0" fontId="12" fillId="0" borderId="3" applyNumberFormat="0" applyFill="0" applyAlignment="0" applyProtection="0"/>
    <xf numFmtId="0" fontId="100" fillId="0" borderId="74" applyNumberFormat="0" applyFill="0" applyAlignment="0" applyProtection="0"/>
    <xf numFmtId="0" fontId="10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" fontId="86" fillId="0" borderId="0">
      <protection locked="0"/>
    </xf>
    <xf numFmtId="1" fontId="86" fillId="0" borderId="0">
      <protection locked="0"/>
    </xf>
    <xf numFmtId="0" fontId="1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4" fillId="0" borderId="0"/>
    <xf numFmtId="0" fontId="111" fillId="103" borderId="0" applyNumberFormat="0" applyBorder="0" applyAlignment="0" applyProtection="0"/>
    <xf numFmtId="0" fontId="111" fillId="104" borderId="0" applyNumberFormat="0" applyBorder="0" applyAlignment="0" applyProtection="0"/>
    <xf numFmtId="0" fontId="111" fillId="104" borderId="0" applyNumberFormat="0" applyBorder="0" applyAlignment="0" applyProtection="0"/>
    <xf numFmtId="0" fontId="15" fillId="4" borderId="0" applyNumberFormat="0" applyBorder="0" applyAlignment="0" applyProtection="0"/>
    <xf numFmtId="0" fontId="111" fillId="104" borderId="0" applyNumberFormat="0" applyBorder="0" applyAlignment="0" applyProtection="0"/>
    <xf numFmtId="0" fontId="15" fillId="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189" fontId="26" fillId="0" borderId="0"/>
    <xf numFmtId="189" fontId="26" fillId="0" borderId="0"/>
    <xf numFmtId="189" fontId="26" fillId="0" borderId="0"/>
    <xf numFmtId="189" fontId="26" fillId="0" borderId="0"/>
    <xf numFmtId="0" fontId="26" fillId="0" borderId="0" applyNumberFormat="0" applyFill="0" applyBorder="0" applyAlignment="0" applyProtection="0"/>
    <xf numFmtId="0" fontId="112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75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2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26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26" fillId="0" borderId="0"/>
    <xf numFmtId="0" fontId="26" fillId="0" borderId="0"/>
    <xf numFmtId="0" fontId="7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75" fillId="0" borderId="0"/>
    <xf numFmtId="0" fontId="26" fillId="0" borderId="0"/>
    <xf numFmtId="0" fontId="4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26" fillId="0" borderId="0"/>
    <xf numFmtId="0" fontId="45" fillId="0" borderId="0"/>
    <xf numFmtId="0" fontId="44" fillId="0" borderId="0"/>
    <xf numFmtId="0" fontId="26" fillId="0" borderId="0"/>
    <xf numFmtId="0" fontId="25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77" fillId="0" borderId="0"/>
    <xf numFmtId="0" fontId="26" fillId="0" borderId="0"/>
    <xf numFmtId="0" fontId="77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7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5" fillId="0" borderId="0"/>
    <xf numFmtId="0" fontId="26" fillId="0" borderId="0"/>
    <xf numFmtId="0" fontId="26" fillId="0" borderId="0"/>
    <xf numFmtId="0" fontId="75" fillId="0" borderId="0"/>
    <xf numFmtId="0" fontId="26" fillId="0" borderId="0"/>
    <xf numFmtId="0" fontId="8" fillId="0" borderId="0"/>
    <xf numFmtId="0" fontId="75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114" fillId="0" borderId="0"/>
    <xf numFmtId="0" fontId="114" fillId="0" borderId="0"/>
    <xf numFmtId="0" fontId="8" fillId="0" borderId="0"/>
    <xf numFmtId="0" fontId="113" fillId="0" borderId="0"/>
    <xf numFmtId="0" fontId="1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5" fillId="0" borderId="0"/>
    <xf numFmtId="0" fontId="77" fillId="0" borderId="0"/>
    <xf numFmtId="0" fontId="75" fillId="0" borderId="0"/>
    <xf numFmtId="0" fontId="77" fillId="0" borderId="0"/>
    <xf numFmtId="0" fontId="75" fillId="0" borderId="0"/>
    <xf numFmtId="0" fontId="8" fillId="0" borderId="0"/>
    <xf numFmtId="0" fontId="8" fillId="0" borderId="0"/>
    <xf numFmtId="0" fontId="8" fillId="0" borderId="0"/>
    <xf numFmtId="0" fontId="7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6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3" fillId="0" borderId="0"/>
    <xf numFmtId="0" fontId="26" fillId="0" borderId="0"/>
    <xf numFmtId="0" fontId="26" fillId="0" borderId="0"/>
    <xf numFmtId="0" fontId="46" fillId="0" borderId="0"/>
    <xf numFmtId="0" fontId="113" fillId="0" borderId="0"/>
    <xf numFmtId="0" fontId="25" fillId="0" borderId="0"/>
    <xf numFmtId="0" fontId="26" fillId="0" borderId="0"/>
    <xf numFmtId="3" fontId="46" fillId="0" borderId="64"/>
    <xf numFmtId="3" fontId="115" fillId="0" borderId="78"/>
    <xf numFmtId="0" fontId="116" fillId="98" borderId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45" fillId="106" borderId="79" applyNumberFormat="0" applyFon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0" fontId="26" fillId="105" borderId="79" applyNumberFormat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7" fillId="107" borderId="80">
      <alignment horizontal="center" vertical="center"/>
    </xf>
    <xf numFmtId="0" fontId="118" fillId="107" borderId="80">
      <alignment horizontal="center" vertical="center"/>
    </xf>
    <xf numFmtId="0" fontId="118" fillId="107" borderId="80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1" fontId="119" fillId="107" borderId="81">
      <alignment horizontal="center" vertical="center"/>
    </xf>
    <xf numFmtId="0" fontId="120" fillId="98" borderId="0">
      <alignment horizontal="center" vertical="center"/>
      <protection hidden="1"/>
    </xf>
    <xf numFmtId="0" fontId="121" fillId="91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1" borderId="82" applyNumberFormat="0" applyAlignment="0" applyProtection="0"/>
    <xf numFmtId="0" fontId="121" fillId="91" borderId="82" applyNumberFormat="0" applyAlignment="0" applyProtection="0"/>
    <xf numFmtId="0" fontId="121" fillId="91" borderId="82" applyNumberFormat="0" applyAlignment="0" applyProtection="0"/>
    <xf numFmtId="0" fontId="121" fillId="91" borderId="82" applyNumberFormat="0" applyAlignment="0" applyProtection="0"/>
    <xf numFmtId="0" fontId="121" fillId="91" borderId="82" applyNumberFormat="0" applyAlignment="0" applyProtection="0"/>
    <xf numFmtId="14" fontId="61" fillId="0" borderId="0">
      <alignment horizontal="center" wrapText="1"/>
      <protection locked="0"/>
    </xf>
    <xf numFmtId="14" fontId="61" fillId="0" borderId="0">
      <alignment horizontal="center" wrapText="1"/>
      <protection locked="0"/>
    </xf>
    <xf numFmtId="14" fontId="61" fillId="0" borderId="0">
      <alignment horizontal="center" wrapText="1"/>
      <protection locked="0"/>
    </xf>
    <xf numFmtId="0" fontId="71" fillId="0" borderId="0">
      <protection locked="0"/>
    </xf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" fontId="80" fillId="0" borderId="0">
      <protection locked="0"/>
    </xf>
    <xf numFmtId="190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26" fillId="106" borderId="79" applyNumberFormat="0" applyFont="0" applyAlignment="0" applyProtection="0"/>
    <xf numFmtId="0" fontId="45" fillId="8" borderId="8" applyNumberFormat="0" applyFont="0" applyAlignment="0" applyProtection="0"/>
    <xf numFmtId="0" fontId="45" fillId="8" borderId="8" applyNumberFormat="0" applyFont="0" applyAlignment="0" applyProtection="0"/>
    <xf numFmtId="0" fontId="26" fillId="106" borderId="79" applyNumberFormat="0" applyFont="0" applyAlignment="0" applyProtection="0"/>
    <xf numFmtId="0" fontId="26" fillId="106" borderId="79" applyNumberFormat="0" applyFont="0" applyAlignment="0" applyProtection="0"/>
    <xf numFmtId="0" fontId="26" fillId="106" borderId="79" applyNumberFormat="0" applyFont="0" applyAlignment="0" applyProtection="0"/>
    <xf numFmtId="0" fontId="26" fillId="106" borderId="79" applyNumberFormat="0" applyFont="0" applyAlignment="0" applyProtection="0"/>
    <xf numFmtId="0" fontId="26" fillId="106" borderId="79" applyNumberFormat="0" applyFont="0" applyAlignment="0" applyProtection="0"/>
    <xf numFmtId="0" fontId="26" fillId="106" borderId="79" applyNumberFormat="0" applyFont="0" applyAlignment="0" applyProtection="0"/>
    <xf numFmtId="0" fontId="26" fillId="105" borderId="79" applyNumberFormat="0" applyAlignment="0" applyProtection="0"/>
    <xf numFmtId="1" fontId="122" fillId="0" borderId="0">
      <protection locked="0"/>
    </xf>
    <xf numFmtId="0" fontId="123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7" fillId="0" borderId="77" applyNumberFormat="0" applyFill="0" applyAlignment="0" applyProtection="0"/>
    <xf numFmtId="0" fontId="19" fillId="0" borderId="6" applyNumberFormat="0" applyFill="0" applyAlignment="0" applyProtection="0"/>
    <xf numFmtId="0" fontId="107" fillId="0" borderId="77" applyNumberFormat="0" applyFill="0" applyAlignment="0" applyProtection="0"/>
    <xf numFmtId="0" fontId="56" fillId="0" borderId="0" applyNumberFormat="0" applyFont="0" applyFill="0" applyBorder="0" applyAlignment="0" applyProtection="0">
      <alignment horizontal="left"/>
    </xf>
    <xf numFmtId="0" fontId="56" fillId="0" borderId="0" applyNumberFormat="0" applyFont="0" applyFill="0" applyBorder="0" applyAlignment="0" applyProtection="0">
      <alignment horizontal="left"/>
    </xf>
    <xf numFmtId="192" fontId="26" fillId="0" borderId="0" applyNumberFormat="0" applyFill="0" applyBorder="0" applyAlignment="0" applyProtection="0">
      <alignment horizontal="left"/>
    </xf>
    <xf numFmtId="192" fontId="26" fillId="0" borderId="0" applyNumberFormat="0" applyFill="0" applyBorder="0" applyAlignment="0" applyProtection="0">
      <alignment horizontal="left"/>
    </xf>
    <xf numFmtId="192" fontId="26" fillId="0" borderId="0" applyNumberFormat="0" applyFill="0" applyBorder="0" applyAlignment="0" applyProtection="0">
      <alignment horizontal="left"/>
    </xf>
    <xf numFmtId="192" fontId="26" fillId="0" borderId="0" applyNumberFormat="0" applyFill="0" applyBorder="0" applyAlignment="0" applyProtection="0">
      <alignment horizontal="left"/>
    </xf>
    <xf numFmtId="0" fontId="70" fillId="0" borderId="0" applyNumberFormat="0" applyFill="0" applyBorder="0" applyAlignment="0" applyProtection="0"/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125" fillId="93" borderId="82" applyNumberFormat="0" applyProtection="0">
      <alignment vertical="center"/>
    </xf>
    <xf numFmtId="4" fontId="54" fillId="108" borderId="83" applyNumberFormat="0" applyProtection="0">
      <alignment vertical="center"/>
    </xf>
    <xf numFmtId="4" fontId="54" fillId="108" borderId="83" applyNumberFormat="0" applyProtection="0">
      <alignment vertical="center"/>
    </xf>
    <xf numFmtId="4" fontId="54" fillId="108" borderId="83" applyNumberFormat="0" applyProtection="0">
      <alignment vertical="center"/>
    </xf>
    <xf numFmtId="4" fontId="54" fillId="108" borderId="83" applyNumberFormat="0" applyProtection="0">
      <alignment vertical="center"/>
    </xf>
    <xf numFmtId="4" fontId="125" fillId="93" borderId="82" applyNumberFormat="0" applyProtection="0">
      <alignment vertical="center"/>
    </xf>
    <xf numFmtId="4" fontId="126" fillId="93" borderId="84" applyNumberFormat="0" applyProtection="0">
      <alignment vertical="center"/>
    </xf>
    <xf numFmtId="4" fontId="126" fillId="93" borderId="84" applyNumberFormat="0" applyProtection="0">
      <alignment vertical="center"/>
    </xf>
    <xf numFmtId="4" fontId="126" fillId="93" borderId="84" applyNumberFormat="0" applyProtection="0">
      <alignment vertical="center"/>
    </xf>
    <xf numFmtId="4" fontId="126" fillId="93" borderId="84" applyNumberFormat="0" applyProtection="0">
      <alignment vertical="center"/>
    </xf>
    <xf numFmtId="4" fontId="126" fillId="93" borderId="84" applyNumberFormat="0" applyProtection="0">
      <alignment vertical="center"/>
    </xf>
    <xf numFmtId="4" fontId="126" fillId="93" borderId="84" applyNumberFormat="0" applyProtection="0">
      <alignment vertical="center"/>
    </xf>
    <xf numFmtId="4" fontId="126" fillId="93" borderId="84" applyNumberFormat="0" applyProtection="0">
      <alignment vertical="center"/>
    </xf>
    <xf numFmtId="4" fontId="127" fillId="108" borderId="83" applyNumberFormat="0" applyProtection="0">
      <alignment vertical="center"/>
    </xf>
    <xf numFmtId="4" fontId="127" fillId="108" borderId="83" applyNumberFormat="0" applyProtection="0">
      <alignment vertical="center"/>
    </xf>
    <xf numFmtId="4" fontId="127" fillId="108" borderId="83" applyNumberFormat="0" applyProtection="0">
      <alignment vertical="center"/>
    </xf>
    <xf numFmtId="4" fontId="127" fillId="108" borderId="83" applyNumberFormat="0" applyProtection="0">
      <alignment vertical="center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4" fontId="54" fillId="108" borderId="83" applyNumberFormat="0" applyProtection="0">
      <alignment horizontal="left" vertical="center" indent="1"/>
    </xf>
    <xf numFmtId="4" fontId="54" fillId="108" borderId="83" applyNumberFormat="0" applyProtection="0">
      <alignment horizontal="left" vertical="center" indent="1"/>
    </xf>
    <xf numFmtId="4" fontId="54" fillId="108" borderId="83" applyNumberFormat="0" applyProtection="0">
      <alignment horizontal="left" vertical="center" indent="1"/>
    </xf>
    <xf numFmtId="4" fontId="54" fillId="108" borderId="83" applyNumberFormat="0" applyProtection="0">
      <alignment horizontal="left" vertical="center" indent="1"/>
    </xf>
    <xf numFmtId="4" fontId="125" fillId="93" borderId="82" applyNumberFormat="0" applyProtection="0">
      <alignment horizontal="left" vertical="center" indent="1"/>
    </xf>
    <xf numFmtId="0" fontId="128" fillId="104" borderId="83" applyNumberFormat="0" applyProtection="0">
      <alignment horizontal="left" vertical="top" indent="1"/>
    </xf>
    <xf numFmtId="0" fontId="128" fillId="104" borderId="83" applyNumberFormat="0" applyProtection="0">
      <alignment horizontal="left" vertical="top" indent="1"/>
    </xf>
    <xf numFmtId="0" fontId="128" fillId="104" borderId="83" applyNumberFormat="0" applyProtection="0">
      <alignment horizontal="left" vertical="top" indent="1"/>
    </xf>
    <xf numFmtId="0" fontId="128" fillId="104" borderId="83" applyNumberFormat="0" applyProtection="0">
      <alignment horizontal="left" vertical="top" indent="1"/>
    </xf>
    <xf numFmtId="0" fontId="128" fillId="104" borderId="83" applyNumberFormat="0" applyProtection="0">
      <alignment horizontal="left" vertical="top" indent="1"/>
    </xf>
    <xf numFmtId="0" fontId="128" fillId="104" borderId="83" applyNumberFormat="0" applyProtection="0">
      <alignment horizontal="left" vertical="top" indent="1"/>
    </xf>
    <xf numFmtId="0" fontId="128" fillId="104" borderId="83" applyNumberFormat="0" applyProtection="0">
      <alignment horizontal="left" vertical="top" indent="1"/>
    </xf>
    <xf numFmtId="0" fontId="128" fillId="104" borderId="83" applyNumberFormat="0" applyProtection="0">
      <alignment horizontal="left" vertical="top" indent="1"/>
    </xf>
    <xf numFmtId="0" fontId="54" fillId="109" borderId="83" applyNumberFormat="0" applyProtection="0">
      <alignment horizontal="left" vertical="top" indent="1"/>
    </xf>
    <xf numFmtId="0" fontId="54" fillId="109" borderId="83" applyNumberFormat="0" applyProtection="0">
      <alignment horizontal="left" vertical="top" indent="1"/>
    </xf>
    <xf numFmtId="0" fontId="54" fillId="109" borderId="83" applyNumberFormat="0" applyProtection="0">
      <alignment horizontal="left" vertical="top" indent="1"/>
    </xf>
    <xf numFmtId="0" fontId="54" fillId="109" borderId="83" applyNumberFormat="0" applyProtection="0">
      <alignment horizontal="left" vertical="top" indent="1"/>
    </xf>
    <xf numFmtId="4" fontId="95" fillId="41" borderId="84" applyNumberFormat="0" applyProtection="0">
      <alignment horizontal="right" vertical="center"/>
    </xf>
    <xf numFmtId="4" fontId="95" fillId="41" borderId="84" applyNumberFormat="0" applyProtection="0">
      <alignment horizontal="right" vertical="center"/>
    </xf>
    <xf numFmtId="4" fontId="95" fillId="41" borderId="84" applyNumberFormat="0" applyProtection="0">
      <alignment horizontal="right" vertical="center"/>
    </xf>
    <xf numFmtId="4" fontId="95" fillId="41" borderId="84" applyNumberFormat="0" applyProtection="0">
      <alignment horizontal="right" vertical="center"/>
    </xf>
    <xf numFmtId="4" fontId="95" fillId="41" borderId="84" applyNumberFormat="0" applyProtection="0">
      <alignment horizontal="right" vertical="center"/>
    </xf>
    <xf numFmtId="4" fontId="95" fillId="41" borderId="84" applyNumberFormat="0" applyProtection="0">
      <alignment horizontal="right" vertical="center"/>
    </xf>
    <xf numFmtId="4" fontId="95" fillId="41" borderId="84" applyNumberFormat="0" applyProtection="0">
      <alignment horizontal="right" vertical="center"/>
    </xf>
    <xf numFmtId="4" fontId="125" fillId="41" borderId="83" applyNumberFormat="0" applyProtection="0">
      <alignment horizontal="right" vertical="center"/>
    </xf>
    <xf numFmtId="4" fontId="125" fillId="41" borderId="83" applyNumberFormat="0" applyProtection="0">
      <alignment horizontal="right" vertical="center"/>
    </xf>
    <xf numFmtId="4" fontId="125" fillId="41" borderId="83" applyNumberFormat="0" applyProtection="0">
      <alignment horizontal="right" vertical="center"/>
    </xf>
    <xf numFmtId="4" fontId="125" fillId="41" borderId="83" applyNumberFormat="0" applyProtection="0">
      <alignment horizontal="right" vertical="center"/>
    </xf>
    <xf numFmtId="4" fontId="95" fillId="102" borderId="84" applyNumberFormat="0" applyProtection="0">
      <alignment horizontal="right" vertical="center"/>
    </xf>
    <xf numFmtId="4" fontId="95" fillId="102" borderId="84" applyNumberFormat="0" applyProtection="0">
      <alignment horizontal="right" vertical="center"/>
    </xf>
    <xf numFmtId="4" fontId="95" fillId="102" borderId="84" applyNumberFormat="0" applyProtection="0">
      <alignment horizontal="right" vertical="center"/>
    </xf>
    <xf numFmtId="4" fontId="95" fillId="102" borderId="84" applyNumberFormat="0" applyProtection="0">
      <alignment horizontal="right" vertical="center"/>
    </xf>
    <xf numFmtId="4" fontId="95" fillId="102" borderId="84" applyNumberFormat="0" applyProtection="0">
      <alignment horizontal="right" vertical="center"/>
    </xf>
    <xf numFmtId="4" fontId="95" fillId="102" borderId="84" applyNumberFormat="0" applyProtection="0">
      <alignment horizontal="right" vertical="center"/>
    </xf>
    <xf numFmtId="4" fontId="95" fillId="102" borderId="84" applyNumberFormat="0" applyProtection="0">
      <alignment horizontal="right" vertical="center"/>
    </xf>
    <xf numFmtId="4" fontId="125" fillId="53" borderId="83" applyNumberFormat="0" applyProtection="0">
      <alignment horizontal="right" vertical="center"/>
    </xf>
    <xf numFmtId="4" fontId="125" fillId="53" borderId="83" applyNumberFormat="0" applyProtection="0">
      <alignment horizontal="right" vertical="center"/>
    </xf>
    <xf numFmtId="4" fontId="125" fillId="53" borderId="83" applyNumberFormat="0" applyProtection="0">
      <alignment horizontal="right" vertical="center"/>
    </xf>
    <xf numFmtId="4" fontId="125" fillId="53" borderId="83" applyNumberFormat="0" applyProtection="0">
      <alignment horizontal="right" vertical="center"/>
    </xf>
    <xf numFmtId="4" fontId="95" fillId="77" borderId="85" applyNumberFormat="0" applyProtection="0">
      <alignment horizontal="right" vertical="center"/>
    </xf>
    <xf numFmtId="4" fontId="95" fillId="77" borderId="85" applyNumberFormat="0" applyProtection="0">
      <alignment horizontal="right" vertical="center"/>
    </xf>
    <xf numFmtId="4" fontId="95" fillId="77" borderId="85" applyNumberFormat="0" applyProtection="0">
      <alignment horizontal="right" vertical="center"/>
    </xf>
    <xf numFmtId="4" fontId="95" fillId="77" borderId="85" applyNumberFormat="0" applyProtection="0">
      <alignment horizontal="right" vertical="center"/>
    </xf>
    <xf numFmtId="4" fontId="95" fillId="77" borderId="85" applyNumberFormat="0" applyProtection="0">
      <alignment horizontal="right" vertical="center"/>
    </xf>
    <xf numFmtId="4" fontId="95" fillId="77" borderId="85" applyNumberFormat="0" applyProtection="0">
      <alignment horizontal="right" vertical="center"/>
    </xf>
    <xf numFmtId="4" fontId="95" fillId="77" borderId="85" applyNumberFormat="0" applyProtection="0">
      <alignment horizontal="right" vertical="center"/>
    </xf>
    <xf numFmtId="4" fontId="125" fillId="77" borderId="83" applyNumberFormat="0" applyProtection="0">
      <alignment horizontal="right" vertical="center"/>
    </xf>
    <xf numFmtId="4" fontId="125" fillId="77" borderId="83" applyNumberFormat="0" applyProtection="0">
      <alignment horizontal="right" vertical="center"/>
    </xf>
    <xf numFmtId="4" fontId="125" fillId="77" borderId="83" applyNumberFormat="0" applyProtection="0">
      <alignment horizontal="right" vertical="center"/>
    </xf>
    <xf numFmtId="4" fontId="125" fillId="77" borderId="83" applyNumberFormat="0" applyProtection="0">
      <alignment horizontal="right" vertical="center"/>
    </xf>
    <xf numFmtId="4" fontId="95" fillId="55" borderId="84" applyNumberFormat="0" applyProtection="0">
      <alignment horizontal="right" vertical="center"/>
    </xf>
    <xf numFmtId="4" fontId="95" fillId="55" borderId="84" applyNumberFormat="0" applyProtection="0">
      <alignment horizontal="right" vertical="center"/>
    </xf>
    <xf numFmtId="4" fontId="95" fillId="55" borderId="84" applyNumberFormat="0" applyProtection="0">
      <alignment horizontal="right" vertical="center"/>
    </xf>
    <xf numFmtId="4" fontId="95" fillId="55" borderId="84" applyNumberFormat="0" applyProtection="0">
      <alignment horizontal="right" vertical="center"/>
    </xf>
    <xf numFmtId="4" fontId="95" fillId="55" borderId="84" applyNumberFormat="0" applyProtection="0">
      <alignment horizontal="right" vertical="center"/>
    </xf>
    <xf numFmtId="4" fontId="95" fillId="55" borderId="84" applyNumberFormat="0" applyProtection="0">
      <alignment horizontal="right" vertical="center"/>
    </xf>
    <xf numFmtId="4" fontId="95" fillId="55" borderId="84" applyNumberFormat="0" applyProtection="0">
      <alignment horizontal="right" vertical="center"/>
    </xf>
    <xf numFmtId="4" fontId="125" fillId="55" borderId="83" applyNumberFormat="0" applyProtection="0">
      <alignment horizontal="right" vertical="center"/>
    </xf>
    <xf numFmtId="4" fontId="125" fillId="55" borderId="83" applyNumberFormat="0" applyProtection="0">
      <alignment horizontal="right" vertical="center"/>
    </xf>
    <xf numFmtId="4" fontId="125" fillId="55" borderId="83" applyNumberFormat="0" applyProtection="0">
      <alignment horizontal="right" vertical="center"/>
    </xf>
    <xf numFmtId="4" fontId="125" fillId="55" borderId="83" applyNumberFormat="0" applyProtection="0">
      <alignment horizontal="right" vertical="center"/>
    </xf>
    <xf numFmtId="4" fontId="95" fillId="63" borderId="84" applyNumberFormat="0" applyProtection="0">
      <alignment horizontal="right" vertical="center"/>
    </xf>
    <xf numFmtId="4" fontId="95" fillId="63" borderId="84" applyNumberFormat="0" applyProtection="0">
      <alignment horizontal="right" vertical="center"/>
    </xf>
    <xf numFmtId="4" fontId="95" fillId="63" borderId="84" applyNumberFormat="0" applyProtection="0">
      <alignment horizontal="right" vertical="center"/>
    </xf>
    <xf numFmtId="4" fontId="95" fillId="63" borderId="84" applyNumberFormat="0" applyProtection="0">
      <alignment horizontal="right" vertical="center"/>
    </xf>
    <xf numFmtId="4" fontId="95" fillId="63" borderId="84" applyNumberFormat="0" applyProtection="0">
      <alignment horizontal="right" vertical="center"/>
    </xf>
    <xf numFmtId="4" fontId="95" fillId="63" borderId="84" applyNumberFormat="0" applyProtection="0">
      <alignment horizontal="right" vertical="center"/>
    </xf>
    <xf numFmtId="4" fontId="95" fillId="63" borderId="84" applyNumberFormat="0" applyProtection="0">
      <alignment horizontal="right" vertical="center"/>
    </xf>
    <xf numFmtId="4" fontId="125" fillId="63" borderId="83" applyNumberFormat="0" applyProtection="0">
      <alignment horizontal="right" vertical="center"/>
    </xf>
    <xf numFmtId="4" fontId="125" fillId="63" borderId="83" applyNumberFormat="0" applyProtection="0">
      <alignment horizontal="right" vertical="center"/>
    </xf>
    <xf numFmtId="4" fontId="125" fillId="63" borderId="83" applyNumberFormat="0" applyProtection="0">
      <alignment horizontal="right" vertical="center"/>
    </xf>
    <xf numFmtId="4" fontId="125" fillId="63" borderId="83" applyNumberFormat="0" applyProtection="0">
      <alignment horizontal="right" vertical="center"/>
    </xf>
    <xf numFmtId="4" fontId="95" fillId="89" borderId="84" applyNumberFormat="0" applyProtection="0">
      <alignment horizontal="right" vertical="center"/>
    </xf>
    <xf numFmtId="4" fontId="95" fillId="89" borderId="84" applyNumberFormat="0" applyProtection="0">
      <alignment horizontal="right" vertical="center"/>
    </xf>
    <xf numFmtId="4" fontId="95" fillId="89" borderId="84" applyNumberFormat="0" applyProtection="0">
      <alignment horizontal="right" vertical="center"/>
    </xf>
    <xf numFmtId="4" fontId="95" fillId="89" borderId="84" applyNumberFormat="0" applyProtection="0">
      <alignment horizontal="right" vertical="center"/>
    </xf>
    <xf numFmtId="4" fontId="95" fillId="89" borderId="84" applyNumberFormat="0" applyProtection="0">
      <alignment horizontal="right" vertical="center"/>
    </xf>
    <xf numFmtId="4" fontId="125" fillId="89" borderId="83" applyNumberFormat="0" applyProtection="0">
      <alignment horizontal="right" vertical="center"/>
    </xf>
    <xf numFmtId="4" fontId="125" fillId="89" borderId="83" applyNumberFormat="0" applyProtection="0">
      <alignment horizontal="right" vertical="center"/>
    </xf>
    <xf numFmtId="4" fontId="125" fillId="89" borderId="83" applyNumberFormat="0" applyProtection="0">
      <alignment horizontal="right" vertical="center"/>
    </xf>
    <xf numFmtId="4" fontId="95" fillId="82" borderId="84" applyNumberFormat="0" applyProtection="0">
      <alignment horizontal="right" vertical="center"/>
    </xf>
    <xf numFmtId="4" fontId="95" fillId="82" borderId="84" applyNumberFormat="0" applyProtection="0">
      <alignment horizontal="right" vertical="center"/>
    </xf>
    <xf numFmtId="4" fontId="95" fillId="82" borderId="84" applyNumberFormat="0" applyProtection="0">
      <alignment horizontal="right" vertical="center"/>
    </xf>
    <xf numFmtId="4" fontId="95" fillId="82" borderId="84" applyNumberFormat="0" applyProtection="0">
      <alignment horizontal="right" vertical="center"/>
    </xf>
    <xf numFmtId="4" fontId="95" fillId="82" borderId="84" applyNumberFormat="0" applyProtection="0">
      <alignment horizontal="right" vertical="center"/>
    </xf>
    <xf numFmtId="4" fontId="95" fillId="82" borderId="84" applyNumberFormat="0" applyProtection="0">
      <alignment horizontal="right" vertical="center"/>
    </xf>
    <xf numFmtId="4" fontId="95" fillId="82" borderId="84" applyNumberFormat="0" applyProtection="0">
      <alignment horizontal="right" vertical="center"/>
    </xf>
    <xf numFmtId="4" fontId="125" fillId="82" borderId="83" applyNumberFormat="0" applyProtection="0">
      <alignment horizontal="right" vertical="center"/>
    </xf>
    <xf numFmtId="4" fontId="125" fillId="82" borderId="83" applyNumberFormat="0" applyProtection="0">
      <alignment horizontal="right" vertical="center"/>
    </xf>
    <xf numFmtId="4" fontId="125" fillId="82" borderId="83" applyNumberFormat="0" applyProtection="0">
      <alignment horizontal="right" vertical="center"/>
    </xf>
    <xf numFmtId="4" fontId="125" fillId="82" borderId="83" applyNumberFormat="0" applyProtection="0">
      <alignment horizontal="right" vertical="center"/>
    </xf>
    <xf numFmtId="4" fontId="95" fillId="110" borderId="84" applyNumberFormat="0" applyProtection="0">
      <alignment horizontal="right" vertical="center"/>
    </xf>
    <xf numFmtId="4" fontId="95" fillId="110" borderId="84" applyNumberFormat="0" applyProtection="0">
      <alignment horizontal="right" vertical="center"/>
    </xf>
    <xf numFmtId="4" fontId="95" fillId="110" borderId="84" applyNumberFormat="0" applyProtection="0">
      <alignment horizontal="right" vertical="center"/>
    </xf>
    <xf numFmtId="4" fontId="95" fillId="110" borderId="84" applyNumberFormat="0" applyProtection="0">
      <alignment horizontal="right" vertical="center"/>
    </xf>
    <xf numFmtId="4" fontId="95" fillId="110" borderId="84" applyNumberFormat="0" applyProtection="0">
      <alignment horizontal="right" vertical="center"/>
    </xf>
    <xf numFmtId="4" fontId="95" fillId="110" borderId="84" applyNumberFormat="0" applyProtection="0">
      <alignment horizontal="right" vertical="center"/>
    </xf>
    <xf numFmtId="4" fontId="95" fillId="110" borderId="84" applyNumberFormat="0" applyProtection="0">
      <alignment horizontal="right" vertical="center"/>
    </xf>
    <xf numFmtId="4" fontId="125" fillId="110" borderId="83" applyNumberFormat="0" applyProtection="0">
      <alignment horizontal="right" vertical="center"/>
    </xf>
    <xf numFmtId="4" fontId="125" fillId="110" borderId="83" applyNumberFormat="0" applyProtection="0">
      <alignment horizontal="right" vertical="center"/>
    </xf>
    <xf numFmtId="4" fontId="125" fillId="110" borderId="83" applyNumberFormat="0" applyProtection="0">
      <alignment horizontal="right" vertical="center"/>
    </xf>
    <xf numFmtId="4" fontId="125" fillId="110" borderId="83" applyNumberFormat="0" applyProtection="0">
      <alignment horizontal="right" vertical="center"/>
    </xf>
    <xf numFmtId="4" fontId="95" fillId="54" borderId="84" applyNumberFormat="0" applyProtection="0">
      <alignment horizontal="right" vertical="center"/>
    </xf>
    <xf numFmtId="4" fontId="95" fillId="54" borderId="84" applyNumberFormat="0" applyProtection="0">
      <alignment horizontal="right" vertical="center"/>
    </xf>
    <xf numFmtId="4" fontId="95" fillId="54" borderId="84" applyNumberFormat="0" applyProtection="0">
      <alignment horizontal="right" vertical="center"/>
    </xf>
    <xf numFmtId="4" fontId="95" fillId="54" borderId="84" applyNumberFormat="0" applyProtection="0">
      <alignment horizontal="right" vertical="center"/>
    </xf>
    <xf numFmtId="4" fontId="95" fillId="54" borderId="84" applyNumberFormat="0" applyProtection="0">
      <alignment horizontal="right" vertical="center"/>
    </xf>
    <xf numFmtId="4" fontId="95" fillId="54" borderId="84" applyNumberFormat="0" applyProtection="0">
      <alignment horizontal="right" vertical="center"/>
    </xf>
    <xf numFmtId="4" fontId="95" fillId="54" borderId="84" applyNumberFormat="0" applyProtection="0">
      <alignment horizontal="right" vertical="center"/>
    </xf>
    <xf numFmtId="4" fontId="125" fillId="54" borderId="83" applyNumberFormat="0" applyProtection="0">
      <alignment horizontal="right" vertical="center"/>
    </xf>
    <xf numFmtId="4" fontId="125" fillId="54" borderId="83" applyNumberFormat="0" applyProtection="0">
      <alignment horizontal="right" vertical="center"/>
    </xf>
    <xf numFmtId="4" fontId="125" fillId="54" borderId="83" applyNumberFormat="0" applyProtection="0">
      <alignment horizontal="right" vertical="center"/>
    </xf>
    <xf numFmtId="4" fontId="125" fillId="54" borderId="83" applyNumberFormat="0" applyProtection="0">
      <alignment horizontal="right" vertical="center"/>
    </xf>
    <xf numFmtId="4" fontId="95" fillId="111" borderId="85" applyNumberFormat="0" applyProtection="0">
      <alignment horizontal="left" vertical="center" indent="1"/>
    </xf>
    <xf numFmtId="4" fontId="95" fillId="111" borderId="85" applyNumberFormat="0" applyProtection="0">
      <alignment horizontal="left" vertical="center" indent="1"/>
    </xf>
    <xf numFmtId="4" fontId="95" fillId="111" borderId="85" applyNumberFormat="0" applyProtection="0">
      <alignment horizontal="left" vertical="center" indent="1"/>
    </xf>
    <xf numFmtId="4" fontId="95" fillId="111" borderId="85" applyNumberFormat="0" applyProtection="0">
      <alignment horizontal="left" vertical="center" indent="1"/>
    </xf>
    <xf numFmtId="4" fontId="95" fillId="111" borderId="85" applyNumberFormat="0" applyProtection="0">
      <alignment horizontal="left" vertical="center" indent="1"/>
    </xf>
    <xf numFmtId="4" fontId="95" fillId="111" borderId="85" applyNumberFormat="0" applyProtection="0">
      <alignment horizontal="left" vertical="center" indent="1"/>
    </xf>
    <xf numFmtId="4" fontId="95" fillId="111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38" fillId="112" borderId="85" applyNumberFormat="0" applyProtection="0">
      <alignment horizontal="left" vertical="center" indent="1"/>
    </xf>
    <xf numFmtId="4" fontId="95" fillId="113" borderId="84" applyNumberFormat="0" applyProtection="0">
      <alignment horizontal="right" vertical="center"/>
    </xf>
    <xf numFmtId="4" fontId="95" fillId="113" borderId="84" applyNumberFormat="0" applyProtection="0">
      <alignment horizontal="right" vertical="center"/>
    </xf>
    <xf numFmtId="4" fontId="95" fillId="113" borderId="84" applyNumberFormat="0" applyProtection="0">
      <alignment horizontal="right" vertical="center"/>
    </xf>
    <xf numFmtId="4" fontId="95" fillId="113" borderId="84" applyNumberFormat="0" applyProtection="0">
      <alignment horizontal="right" vertical="center"/>
    </xf>
    <xf numFmtId="4" fontId="95" fillId="113" borderId="84" applyNumberFormat="0" applyProtection="0">
      <alignment horizontal="right" vertical="center"/>
    </xf>
    <xf numFmtId="4" fontId="95" fillId="113" borderId="84" applyNumberFormat="0" applyProtection="0">
      <alignment horizontal="right" vertical="center"/>
    </xf>
    <xf numFmtId="4" fontId="95" fillId="113" borderId="84" applyNumberFormat="0" applyProtection="0">
      <alignment horizontal="right" vertical="center"/>
    </xf>
    <xf numFmtId="4" fontId="38" fillId="89" borderId="83" applyNumberFormat="0" applyProtection="0">
      <alignment horizontal="right" vertical="center"/>
    </xf>
    <xf numFmtId="4" fontId="38" fillId="89" borderId="83" applyNumberFormat="0" applyProtection="0">
      <alignment horizontal="right" vertical="center"/>
    </xf>
    <xf numFmtId="4" fontId="38" fillId="89" borderId="83" applyNumberFormat="0" applyProtection="0">
      <alignment horizontal="right" vertical="center"/>
    </xf>
    <xf numFmtId="4" fontId="38" fillId="89" borderId="83" applyNumberFormat="0" applyProtection="0">
      <alignment horizontal="right" vertical="center"/>
    </xf>
    <xf numFmtId="4" fontId="95" fillId="114" borderId="85" applyNumberFormat="0" applyProtection="0">
      <alignment horizontal="left" vertical="center" indent="1"/>
    </xf>
    <xf numFmtId="4" fontId="95" fillId="114" borderId="85" applyNumberFormat="0" applyProtection="0">
      <alignment horizontal="left" vertical="center" indent="1"/>
    </xf>
    <xf numFmtId="4" fontId="95" fillId="114" borderId="85" applyNumberFormat="0" applyProtection="0">
      <alignment horizontal="left" vertical="center" indent="1"/>
    </xf>
    <xf numFmtId="4" fontId="95" fillId="114" borderId="85" applyNumberFormat="0" applyProtection="0">
      <alignment horizontal="left" vertical="center" indent="1"/>
    </xf>
    <xf numFmtId="4" fontId="95" fillId="114" borderId="85" applyNumberFormat="0" applyProtection="0">
      <alignment horizontal="left" vertical="center" indent="1"/>
    </xf>
    <xf numFmtId="4" fontId="95" fillId="114" borderId="85" applyNumberFormat="0" applyProtection="0">
      <alignment horizontal="left" vertical="center" indent="1"/>
    </xf>
    <xf numFmtId="4" fontId="95" fillId="114" borderId="85" applyNumberFormat="0" applyProtection="0">
      <alignment horizontal="left" vertical="center" indent="1"/>
    </xf>
    <xf numFmtId="4" fontId="95" fillId="113" borderId="85" applyNumberFormat="0" applyProtection="0">
      <alignment horizontal="left" vertical="center" indent="1"/>
    </xf>
    <xf numFmtId="4" fontId="95" fillId="113" borderId="85" applyNumberFormat="0" applyProtection="0">
      <alignment horizontal="left" vertical="center" indent="1"/>
    </xf>
    <xf numFmtId="4" fontId="95" fillId="113" borderId="85" applyNumberFormat="0" applyProtection="0">
      <alignment horizontal="left" vertical="center" indent="1"/>
    </xf>
    <xf numFmtId="4" fontId="95" fillId="113" borderId="85" applyNumberFormat="0" applyProtection="0">
      <alignment horizontal="left" vertical="center" indent="1"/>
    </xf>
    <xf numFmtId="4" fontId="95" fillId="113" borderId="85" applyNumberFormat="0" applyProtection="0">
      <alignment horizontal="left" vertical="center" indent="1"/>
    </xf>
    <xf numFmtId="4" fontId="95" fillId="113" borderId="85" applyNumberFormat="0" applyProtection="0">
      <alignment horizontal="left" vertical="center" indent="1"/>
    </xf>
    <xf numFmtId="4" fontId="95" fillId="113" borderId="85" applyNumberFormat="0" applyProtection="0">
      <alignment horizontal="left" vertical="center" indent="1"/>
    </xf>
    <xf numFmtId="0" fontId="95" fillId="92" borderId="84" applyNumberFormat="0" applyProtection="0">
      <alignment horizontal="left" vertical="center" indent="1"/>
    </xf>
    <xf numFmtId="0" fontId="95" fillId="92" borderId="84" applyNumberFormat="0" applyProtection="0">
      <alignment horizontal="left" vertical="center" indent="1"/>
    </xf>
    <xf numFmtId="0" fontId="95" fillId="92" borderId="84" applyNumberFormat="0" applyProtection="0">
      <alignment horizontal="left" vertical="center" indent="1"/>
    </xf>
    <xf numFmtId="0" fontId="95" fillId="92" borderId="84" applyNumberFormat="0" applyProtection="0">
      <alignment horizontal="left" vertical="center" indent="1"/>
    </xf>
    <xf numFmtId="0" fontId="95" fillId="92" borderId="84" applyNumberFormat="0" applyProtection="0">
      <alignment horizontal="left" vertical="center" indent="1"/>
    </xf>
    <xf numFmtId="0" fontId="95" fillId="92" borderId="84" applyNumberFormat="0" applyProtection="0">
      <alignment horizontal="left" vertical="center" indent="1"/>
    </xf>
    <xf numFmtId="0" fontId="95" fillId="92" borderId="84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95" fillId="112" borderId="83" applyNumberFormat="0" applyProtection="0">
      <alignment horizontal="left" vertical="top" indent="1"/>
    </xf>
    <xf numFmtId="0" fontId="95" fillId="112" borderId="83" applyNumberFormat="0" applyProtection="0">
      <alignment horizontal="left" vertical="top" indent="1"/>
    </xf>
    <xf numFmtId="0" fontId="95" fillId="112" borderId="83" applyNumberFormat="0" applyProtection="0">
      <alignment horizontal="left" vertical="top" indent="1"/>
    </xf>
    <xf numFmtId="0" fontId="95" fillId="112" borderId="83" applyNumberFormat="0" applyProtection="0">
      <alignment horizontal="left" vertical="top" indent="1"/>
    </xf>
    <xf numFmtId="0" fontId="95" fillId="112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95" fillId="115" borderId="84" applyNumberFormat="0" applyProtection="0">
      <alignment horizontal="left" vertical="center" indent="1"/>
    </xf>
    <xf numFmtId="0" fontId="95" fillId="115" borderId="84" applyNumberFormat="0" applyProtection="0">
      <alignment horizontal="left" vertical="center" indent="1"/>
    </xf>
    <xf numFmtId="0" fontId="95" fillId="115" borderId="84" applyNumberFormat="0" applyProtection="0">
      <alignment horizontal="left" vertical="center" indent="1"/>
    </xf>
    <xf numFmtId="0" fontId="95" fillId="115" borderId="84" applyNumberFormat="0" applyProtection="0">
      <alignment horizontal="left" vertical="center" indent="1"/>
    </xf>
    <xf numFmtId="0" fontId="95" fillId="115" borderId="84" applyNumberFormat="0" applyProtection="0">
      <alignment horizontal="left" vertical="center" indent="1"/>
    </xf>
    <xf numFmtId="0" fontId="95" fillId="115" borderId="84" applyNumberFormat="0" applyProtection="0">
      <alignment horizontal="left" vertical="center" indent="1"/>
    </xf>
    <xf numFmtId="0" fontId="95" fillId="115" borderId="84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95" fillId="113" borderId="83" applyNumberFormat="0" applyProtection="0">
      <alignment horizontal="left" vertical="top" indent="1"/>
    </xf>
    <xf numFmtId="0" fontId="95" fillId="113" borderId="83" applyNumberFormat="0" applyProtection="0">
      <alignment horizontal="left" vertical="top" indent="1"/>
    </xf>
    <xf numFmtId="0" fontId="95" fillId="113" borderId="83" applyNumberFormat="0" applyProtection="0">
      <alignment horizontal="left" vertical="top" indent="1"/>
    </xf>
    <xf numFmtId="0" fontId="95" fillId="113" borderId="83" applyNumberFormat="0" applyProtection="0">
      <alignment horizontal="left" vertical="top" indent="1"/>
    </xf>
    <xf numFmtId="0" fontId="95" fillId="113" borderId="83" applyNumberFormat="0" applyProtection="0">
      <alignment horizontal="left" vertical="top" indent="1"/>
    </xf>
    <xf numFmtId="0" fontId="95" fillId="113" borderId="83" applyNumberFormat="0" applyProtection="0">
      <alignment horizontal="left" vertical="top" indent="1"/>
    </xf>
    <xf numFmtId="0" fontId="95" fillId="113" borderId="83" applyNumberFormat="0" applyProtection="0">
      <alignment horizontal="left" vertical="top" indent="1"/>
    </xf>
    <xf numFmtId="0" fontId="95" fillId="113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95" fillId="52" borderId="84" applyNumberFormat="0" applyProtection="0">
      <alignment horizontal="left" vertical="center" indent="1"/>
    </xf>
    <xf numFmtId="0" fontId="95" fillId="52" borderId="84" applyNumberFormat="0" applyProtection="0">
      <alignment horizontal="left" vertical="center" indent="1"/>
    </xf>
    <xf numFmtId="0" fontId="95" fillId="52" borderId="84" applyNumberFormat="0" applyProtection="0">
      <alignment horizontal="left" vertical="center" indent="1"/>
    </xf>
    <xf numFmtId="0" fontId="95" fillId="52" borderId="84" applyNumberFormat="0" applyProtection="0">
      <alignment horizontal="left" vertical="center" indent="1"/>
    </xf>
    <xf numFmtId="0" fontId="95" fillId="52" borderId="84" applyNumberFormat="0" applyProtection="0">
      <alignment horizontal="left" vertical="center" indent="1"/>
    </xf>
    <xf numFmtId="0" fontId="95" fillId="52" borderId="84" applyNumberFormat="0" applyProtection="0">
      <alignment horizontal="left" vertical="center" indent="1"/>
    </xf>
    <xf numFmtId="0" fontId="95" fillId="52" borderId="84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95" fillId="52" borderId="83" applyNumberFormat="0" applyProtection="0">
      <alignment horizontal="left" vertical="top" indent="1"/>
    </xf>
    <xf numFmtId="0" fontId="95" fillId="52" borderId="83" applyNumberFormat="0" applyProtection="0">
      <alignment horizontal="left" vertical="top" indent="1"/>
    </xf>
    <xf numFmtId="0" fontId="95" fillId="52" borderId="83" applyNumberFormat="0" applyProtection="0">
      <alignment horizontal="left" vertical="top" indent="1"/>
    </xf>
    <xf numFmtId="0" fontId="95" fillId="52" borderId="83" applyNumberFormat="0" applyProtection="0">
      <alignment horizontal="left" vertical="top" indent="1"/>
    </xf>
    <xf numFmtId="0" fontId="95" fillId="52" borderId="83" applyNumberFormat="0" applyProtection="0">
      <alignment horizontal="left" vertical="top" indent="1"/>
    </xf>
    <xf numFmtId="0" fontId="95" fillId="52" borderId="83" applyNumberFormat="0" applyProtection="0">
      <alignment horizontal="left" vertical="top" indent="1"/>
    </xf>
    <xf numFmtId="0" fontId="95" fillId="52" borderId="83" applyNumberFormat="0" applyProtection="0">
      <alignment horizontal="left" vertical="top" indent="1"/>
    </xf>
    <xf numFmtId="0" fontId="95" fillId="52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95" fillId="114" borderId="84" applyNumberFormat="0" applyProtection="0">
      <alignment horizontal="left" vertical="center" indent="1"/>
    </xf>
    <xf numFmtId="0" fontId="95" fillId="114" borderId="84" applyNumberFormat="0" applyProtection="0">
      <alignment horizontal="left" vertical="center" indent="1"/>
    </xf>
    <xf numFmtId="0" fontId="95" fillId="114" borderId="84" applyNumberFormat="0" applyProtection="0">
      <alignment horizontal="left" vertical="center" indent="1"/>
    </xf>
    <xf numFmtId="0" fontId="95" fillId="114" borderId="84" applyNumberFormat="0" applyProtection="0">
      <alignment horizontal="left" vertical="center" indent="1"/>
    </xf>
    <xf numFmtId="0" fontId="95" fillId="114" borderId="84" applyNumberFormat="0" applyProtection="0">
      <alignment horizontal="left" vertical="center" indent="1"/>
    </xf>
    <xf numFmtId="0" fontId="95" fillId="114" borderId="84" applyNumberFormat="0" applyProtection="0">
      <alignment horizontal="left" vertical="center" indent="1"/>
    </xf>
    <xf numFmtId="0" fontId="95" fillId="114" borderId="84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26" fillId="89" borderId="86" applyNumberFormat="0" applyProtection="0">
      <alignment horizontal="left" vertical="center" indent="1"/>
    </xf>
    <xf numFmtId="0" fontId="95" fillId="114" borderId="83" applyNumberFormat="0" applyProtection="0">
      <alignment horizontal="left" vertical="top" indent="1"/>
    </xf>
    <xf numFmtId="0" fontId="95" fillId="114" borderId="83" applyNumberFormat="0" applyProtection="0">
      <alignment horizontal="left" vertical="top" indent="1"/>
    </xf>
    <xf numFmtId="0" fontId="95" fillId="114" borderId="83" applyNumberFormat="0" applyProtection="0">
      <alignment horizontal="left" vertical="top" indent="1"/>
    </xf>
    <xf numFmtId="0" fontId="95" fillId="114" borderId="83" applyNumberFormat="0" applyProtection="0">
      <alignment horizontal="left" vertical="top" indent="1"/>
    </xf>
    <xf numFmtId="0" fontId="95" fillId="114" borderId="83" applyNumberFormat="0" applyProtection="0">
      <alignment horizontal="left" vertical="top" indent="1"/>
    </xf>
    <xf numFmtId="0" fontId="95" fillId="114" borderId="83" applyNumberFormat="0" applyProtection="0">
      <alignment horizontal="left" vertical="top" indent="1"/>
    </xf>
    <xf numFmtId="0" fontId="95" fillId="114" borderId="83" applyNumberFormat="0" applyProtection="0">
      <alignment horizontal="left" vertical="top" indent="1"/>
    </xf>
    <xf numFmtId="0" fontId="95" fillId="114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89" borderId="83" applyNumberFormat="0" applyProtection="0">
      <alignment horizontal="left" vertical="top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95" fillId="117" borderId="87" applyNumberFormat="0">
      <protection locked="0"/>
    </xf>
    <xf numFmtId="0" fontId="129" fillId="112" borderId="88" applyBorder="0"/>
    <xf numFmtId="0" fontId="129" fillId="112" borderId="88" applyBorder="0"/>
    <xf numFmtId="0" fontId="129" fillId="112" borderId="88" applyBorder="0"/>
    <xf numFmtId="0" fontId="129" fillId="112" borderId="88" applyBorder="0"/>
    <xf numFmtId="4" fontId="130" fillId="106" borderId="83" applyNumberFormat="0" applyProtection="0">
      <alignment vertical="center"/>
    </xf>
    <xf numFmtId="4" fontId="130" fillId="106" borderId="83" applyNumberFormat="0" applyProtection="0">
      <alignment vertical="center"/>
    </xf>
    <xf numFmtId="4" fontId="130" fillId="106" borderId="83" applyNumberFormat="0" applyProtection="0">
      <alignment vertical="center"/>
    </xf>
    <xf numFmtId="4" fontId="130" fillId="106" borderId="83" applyNumberFormat="0" applyProtection="0">
      <alignment vertical="center"/>
    </xf>
    <xf numFmtId="4" fontId="130" fillId="106" borderId="83" applyNumberFormat="0" applyProtection="0">
      <alignment vertical="center"/>
    </xf>
    <xf numFmtId="4" fontId="130" fillId="106" borderId="83" applyNumberFormat="0" applyProtection="0">
      <alignment vertical="center"/>
    </xf>
    <xf numFmtId="4" fontId="130" fillId="106" borderId="83" applyNumberFormat="0" applyProtection="0">
      <alignment vertical="center"/>
    </xf>
    <xf numFmtId="4" fontId="130" fillId="106" borderId="83" applyNumberFormat="0" applyProtection="0">
      <alignment vertical="center"/>
    </xf>
    <xf numFmtId="4" fontId="125" fillId="39" borderId="83" applyNumberFormat="0" applyProtection="0">
      <alignment vertical="center"/>
    </xf>
    <xf numFmtId="4" fontId="125" fillId="39" borderId="83" applyNumberFormat="0" applyProtection="0">
      <alignment vertical="center"/>
    </xf>
    <xf numFmtId="4" fontId="125" fillId="39" borderId="83" applyNumberFormat="0" applyProtection="0">
      <alignment vertical="center"/>
    </xf>
    <xf numFmtId="4" fontId="125" fillId="39" borderId="83" applyNumberFormat="0" applyProtection="0">
      <alignment vertical="center"/>
    </xf>
    <xf numFmtId="4" fontId="126" fillId="39" borderId="62" applyNumberFormat="0" applyProtection="0">
      <alignment vertical="center"/>
    </xf>
    <xf numFmtId="4" fontId="126" fillId="39" borderId="62" applyNumberFormat="0" applyProtection="0">
      <alignment vertical="center"/>
    </xf>
    <xf numFmtId="4" fontId="131" fillId="39" borderId="83" applyNumberFormat="0" applyProtection="0">
      <alignment vertical="center"/>
    </xf>
    <xf numFmtId="4" fontId="131" fillId="39" borderId="83" applyNumberFormat="0" applyProtection="0">
      <alignment vertical="center"/>
    </xf>
    <xf numFmtId="4" fontId="131" fillId="39" borderId="83" applyNumberFormat="0" applyProtection="0">
      <alignment vertical="center"/>
    </xf>
    <xf numFmtId="4" fontId="131" fillId="39" borderId="83" applyNumberFormat="0" applyProtection="0">
      <alignment vertical="center"/>
    </xf>
    <xf numFmtId="4" fontId="130" fillId="92" borderId="83" applyNumberFormat="0" applyProtection="0">
      <alignment horizontal="left" vertical="center" indent="1"/>
    </xf>
    <xf numFmtId="4" fontId="130" fillId="92" borderId="83" applyNumberFormat="0" applyProtection="0">
      <alignment horizontal="left" vertical="center" indent="1"/>
    </xf>
    <xf numFmtId="4" fontId="130" fillId="92" borderId="83" applyNumberFormat="0" applyProtection="0">
      <alignment horizontal="left" vertical="center" indent="1"/>
    </xf>
    <xf numFmtId="4" fontId="130" fillId="92" borderId="83" applyNumberFormat="0" applyProtection="0">
      <alignment horizontal="left" vertical="center" indent="1"/>
    </xf>
    <xf numFmtId="4" fontId="130" fillId="92" borderId="83" applyNumberFormat="0" applyProtection="0">
      <alignment horizontal="left" vertical="center" indent="1"/>
    </xf>
    <xf numFmtId="4" fontId="130" fillId="92" borderId="83" applyNumberFormat="0" applyProtection="0">
      <alignment horizontal="left" vertical="center" indent="1"/>
    </xf>
    <xf numFmtId="4" fontId="130" fillId="92" borderId="83" applyNumberFormat="0" applyProtection="0">
      <alignment horizontal="left" vertical="center" indent="1"/>
    </xf>
    <xf numFmtId="4" fontId="130" fillId="92" borderId="83" applyNumberFormat="0" applyProtection="0">
      <alignment horizontal="left" vertical="center" indent="1"/>
    </xf>
    <xf numFmtId="4" fontId="38" fillId="89" borderId="83" applyNumberFormat="0" applyProtection="0">
      <alignment horizontal="left" vertical="center" indent="1"/>
    </xf>
    <xf numFmtId="4" fontId="38" fillId="89" borderId="83" applyNumberFormat="0" applyProtection="0">
      <alignment horizontal="left" vertical="center" indent="1"/>
    </xf>
    <xf numFmtId="4" fontId="38" fillId="89" borderId="83" applyNumberFormat="0" applyProtection="0">
      <alignment horizontal="left" vertical="center" indent="1"/>
    </xf>
    <xf numFmtId="4" fontId="38" fillId="89" borderId="83" applyNumberFormat="0" applyProtection="0">
      <alignment horizontal="left" vertical="center" indent="1"/>
    </xf>
    <xf numFmtId="0" fontId="130" fillId="106" borderId="83" applyNumberFormat="0" applyProtection="0">
      <alignment horizontal="left" vertical="top" indent="1"/>
    </xf>
    <xf numFmtId="0" fontId="130" fillId="106" borderId="83" applyNumberFormat="0" applyProtection="0">
      <alignment horizontal="left" vertical="top" indent="1"/>
    </xf>
    <xf numFmtId="0" fontId="130" fillId="106" borderId="83" applyNumberFormat="0" applyProtection="0">
      <alignment horizontal="left" vertical="top" indent="1"/>
    </xf>
    <xf numFmtId="0" fontId="130" fillId="106" borderId="83" applyNumberFormat="0" applyProtection="0">
      <alignment horizontal="left" vertical="top" indent="1"/>
    </xf>
    <xf numFmtId="0" fontId="130" fillId="106" borderId="83" applyNumberFormat="0" applyProtection="0">
      <alignment horizontal="left" vertical="top" indent="1"/>
    </xf>
    <xf numFmtId="0" fontId="130" fillId="106" borderId="83" applyNumberFormat="0" applyProtection="0">
      <alignment horizontal="left" vertical="top" indent="1"/>
    </xf>
    <xf numFmtId="0" fontId="130" fillId="106" borderId="83" applyNumberFormat="0" applyProtection="0">
      <alignment horizontal="left" vertical="top" indent="1"/>
    </xf>
    <xf numFmtId="0" fontId="130" fillId="106" borderId="83" applyNumberFormat="0" applyProtection="0">
      <alignment horizontal="left" vertical="top" indent="1"/>
    </xf>
    <xf numFmtId="0" fontId="38" fillId="89" borderId="83" applyNumberFormat="0" applyProtection="0">
      <alignment horizontal="left" vertical="top" indent="1"/>
    </xf>
    <xf numFmtId="0" fontId="38" fillId="89" borderId="83" applyNumberFormat="0" applyProtection="0">
      <alignment horizontal="left" vertical="top" indent="1"/>
    </xf>
    <xf numFmtId="0" fontId="38" fillId="89" borderId="83" applyNumberFormat="0" applyProtection="0">
      <alignment horizontal="left" vertical="top" indent="1"/>
    </xf>
    <xf numFmtId="0" fontId="38" fillId="89" borderId="83" applyNumberFormat="0" applyProtection="0">
      <alignment horizontal="left" vertical="top" indent="1"/>
    </xf>
    <xf numFmtId="4" fontId="125" fillId="118" borderId="82" applyNumberFormat="0" applyProtection="0">
      <alignment horizontal="right" vertical="center"/>
    </xf>
    <xf numFmtId="4" fontId="95" fillId="0" borderId="84" applyNumberFormat="0" applyProtection="0">
      <alignment horizontal="right" vertical="center"/>
    </xf>
    <xf numFmtId="4" fontId="95" fillId="0" borderId="84" applyNumberFormat="0" applyProtection="0">
      <alignment horizontal="right" vertical="center"/>
    </xf>
    <xf numFmtId="4" fontId="95" fillId="0" borderId="84" applyNumberFormat="0" applyProtection="0">
      <alignment horizontal="right" vertical="center"/>
    </xf>
    <xf numFmtId="4" fontId="95" fillId="0" borderId="84" applyNumberFormat="0" applyProtection="0">
      <alignment horizontal="right" vertical="center"/>
    </xf>
    <xf numFmtId="4" fontId="95" fillId="0" borderId="84" applyNumberFormat="0" applyProtection="0">
      <alignment horizontal="right" vertical="center"/>
    </xf>
    <xf numFmtId="4" fontId="95" fillId="0" borderId="84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38" fillId="92" borderId="83" applyNumberFormat="0" applyProtection="0">
      <alignment horizontal="right" vertical="center"/>
    </xf>
    <xf numFmtId="4" fontId="38" fillId="92" borderId="83" applyNumberFormat="0" applyProtection="0">
      <alignment horizontal="right" vertical="center"/>
    </xf>
    <xf numFmtId="4" fontId="38" fillId="92" borderId="83" applyNumberFormat="0" applyProtection="0">
      <alignment horizontal="right" vertical="center"/>
    </xf>
    <xf numFmtId="4" fontId="38" fillId="92" borderId="83" applyNumberFormat="0" applyProtection="0">
      <alignment horizontal="right" vertical="center"/>
    </xf>
    <xf numFmtId="4" fontId="125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4" fontId="132" fillId="119" borderId="83" applyNumberFormat="0" applyProtection="0">
      <alignment horizontal="right" vertical="center"/>
    </xf>
    <xf numFmtId="4" fontId="132" fillId="119" borderId="83" applyNumberFormat="0" applyProtection="0">
      <alignment horizontal="right" vertical="center"/>
    </xf>
    <xf numFmtId="4" fontId="132" fillId="119" borderId="83" applyNumberFormat="0" applyProtection="0">
      <alignment horizontal="right" vertical="center"/>
    </xf>
    <xf numFmtId="4" fontId="132" fillId="119" borderId="83" applyNumberFormat="0" applyProtection="0">
      <alignment horizontal="right" vertical="center"/>
    </xf>
    <xf numFmtId="4" fontId="131" fillId="118" borderId="82" applyNumberFormat="0" applyProtection="0">
      <alignment horizontal="right" vertical="center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4" fontId="38" fillId="89" borderId="86" applyNumberFormat="0" applyProtection="0">
      <alignment horizontal="left" vertical="center" indent="1"/>
    </xf>
    <xf numFmtId="4" fontId="38" fillId="89" borderId="86" applyNumberFormat="0" applyProtection="0">
      <alignment horizontal="left" vertical="center" indent="1"/>
    </xf>
    <xf numFmtId="4" fontId="38" fillId="89" borderId="86" applyNumberFormat="0" applyProtection="0">
      <alignment horizontal="left" vertical="center" indent="1"/>
    </xf>
    <xf numFmtId="4" fontId="38" fillId="89" borderId="86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26" fillId="116" borderId="82" applyNumberFormat="0" applyProtection="0">
      <alignment horizontal="left" vertical="center" indent="1"/>
    </xf>
    <xf numFmtId="0" fontId="38" fillId="89" borderId="83" applyNumberFormat="0" applyProtection="0">
      <alignment horizontal="left" vertical="top" indent="1"/>
    </xf>
    <xf numFmtId="0" fontId="38" fillId="89" borderId="83" applyNumberFormat="0" applyProtection="0">
      <alignment horizontal="left" vertical="top" indent="1"/>
    </xf>
    <xf numFmtId="0" fontId="38" fillId="89" borderId="83" applyNumberFormat="0" applyProtection="0">
      <alignment horizontal="left" vertical="top" indent="1"/>
    </xf>
    <xf numFmtId="0" fontId="38" fillId="89" borderId="83" applyNumberFormat="0" applyProtection="0">
      <alignment horizontal="left" vertical="top" indent="1"/>
    </xf>
    <xf numFmtId="0" fontId="26" fillId="116" borderId="82" applyNumberFormat="0" applyProtection="0">
      <alignment horizontal="left" vertical="center" indent="1"/>
    </xf>
    <xf numFmtId="0" fontId="133" fillId="0" borderId="0"/>
    <xf numFmtId="0" fontId="133" fillId="0" borderId="0"/>
    <xf numFmtId="0" fontId="133" fillId="0" borderId="0"/>
    <xf numFmtId="0" fontId="133" fillId="0" borderId="0"/>
    <xf numFmtId="0" fontId="95" fillId="120" borderId="62"/>
    <xf numFmtId="0" fontId="95" fillId="120" borderId="62"/>
    <xf numFmtId="4" fontId="134" fillId="117" borderId="84" applyNumberFormat="0" applyProtection="0">
      <alignment horizontal="right" vertical="center"/>
    </xf>
    <xf numFmtId="4" fontId="134" fillId="117" borderId="84" applyNumberFormat="0" applyProtection="0">
      <alignment horizontal="right" vertical="center"/>
    </xf>
    <xf numFmtId="4" fontId="134" fillId="117" borderId="84" applyNumberFormat="0" applyProtection="0">
      <alignment horizontal="right" vertical="center"/>
    </xf>
    <xf numFmtId="4" fontId="134" fillId="117" borderId="84" applyNumberFormat="0" applyProtection="0">
      <alignment horizontal="right" vertical="center"/>
    </xf>
    <xf numFmtId="4" fontId="134" fillId="117" borderId="84" applyNumberFormat="0" applyProtection="0">
      <alignment horizontal="right" vertical="center"/>
    </xf>
    <xf numFmtId="4" fontId="134" fillId="117" borderId="84" applyNumberFormat="0" applyProtection="0">
      <alignment horizontal="right" vertical="center"/>
    </xf>
    <xf numFmtId="4" fontId="134" fillId="117" borderId="84" applyNumberFormat="0" applyProtection="0">
      <alignment horizontal="right" vertical="center"/>
    </xf>
    <xf numFmtId="4" fontId="38" fillId="0" borderId="83" applyNumberFormat="0" applyProtection="0">
      <alignment horizontal="right" vertical="center"/>
    </xf>
    <xf numFmtId="4" fontId="38" fillId="0" borderId="83" applyNumberFormat="0" applyProtection="0">
      <alignment horizontal="right" vertical="center"/>
    </xf>
    <xf numFmtId="4" fontId="38" fillId="0" borderId="83" applyNumberFormat="0" applyProtection="0">
      <alignment horizontal="right" vertical="center"/>
    </xf>
    <xf numFmtId="4" fontId="38" fillId="0" borderId="83" applyNumberFormat="0" applyProtection="0">
      <alignment horizontal="right" vertical="center"/>
    </xf>
    <xf numFmtId="0" fontId="38" fillId="0" borderId="89" applyNumberFormat="0" applyFont="0" applyFill="0" applyBorder="0" applyAlignment="0" applyProtection="0"/>
    <xf numFmtId="0" fontId="38" fillId="0" borderId="89" applyNumberFormat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98" borderId="0" applyBorder="0" applyAlignment="0">
      <protection hidden="1"/>
    </xf>
    <xf numFmtId="0" fontId="94" fillId="42" borderId="0" applyNumberFormat="0" applyBorder="0" applyAlignment="0" applyProtection="0"/>
    <xf numFmtId="0" fontId="13" fillId="2" borderId="0" applyNumberFormat="0" applyBorder="0" applyAlignment="0" applyProtection="0"/>
    <xf numFmtId="0" fontId="94" fillId="42" borderId="0" applyNumberFormat="0" applyBorder="0" applyAlignment="0" applyProtection="0"/>
    <xf numFmtId="0" fontId="13" fillId="2" borderId="0" applyNumberFormat="0" applyBorder="0" applyAlignment="0" applyProtection="0"/>
    <xf numFmtId="0" fontId="26" fillId="0" borderId="0"/>
    <xf numFmtId="180" fontId="137" fillId="121" borderId="90">
      <alignment horizontal="center"/>
    </xf>
    <xf numFmtId="193" fontId="32" fillId="122" borderId="0" applyBorder="0">
      <alignment horizontal="center"/>
      <protection hidden="1"/>
    </xf>
    <xf numFmtId="193" fontId="46" fillId="122" borderId="0" applyBorder="0">
      <alignment horizontal="center"/>
      <protection hidden="1"/>
    </xf>
    <xf numFmtId="193" fontId="32" fillId="122" borderId="0" applyBorder="0">
      <alignment horizontal="left"/>
      <protection hidden="1"/>
    </xf>
    <xf numFmtId="194" fontId="46" fillId="122" borderId="0" applyBorder="0">
      <alignment horizontal="left"/>
      <protection hidden="1"/>
    </xf>
    <xf numFmtId="193" fontId="138" fillId="122" borderId="0" applyBorder="0">
      <alignment horizontal="left"/>
      <protection hidden="1"/>
    </xf>
    <xf numFmtId="193" fontId="46" fillId="122" borderId="0" applyBorder="0">
      <alignment horizontal="left"/>
      <protection hidden="1"/>
    </xf>
    <xf numFmtId="195" fontId="46" fillId="122" borderId="0" applyBorder="0">
      <alignment horizontal="left"/>
      <protection hidden="1"/>
    </xf>
    <xf numFmtId="196" fontId="46" fillId="122" borderId="0" applyBorder="0">
      <alignment horizontal="left"/>
      <protection hidden="1"/>
    </xf>
    <xf numFmtId="197" fontId="139" fillId="123" borderId="91" applyBorder="0" applyAlignment="0">
      <alignment horizontal="center"/>
    </xf>
    <xf numFmtId="197" fontId="139" fillId="123" borderId="91" applyBorder="0" applyAlignment="0">
      <alignment horizontal="center"/>
    </xf>
    <xf numFmtId="197" fontId="139" fillId="123" borderId="91" applyBorder="0" applyAlignment="0">
      <alignment horizontal="center"/>
    </xf>
    <xf numFmtId="197" fontId="139" fillId="123" borderId="91" applyBorder="0" applyAlignment="0">
      <alignment horizontal="center"/>
    </xf>
    <xf numFmtId="197" fontId="139" fillId="123" borderId="91" applyBorder="0" applyAlignment="0">
      <alignment horizontal="center"/>
    </xf>
    <xf numFmtId="197" fontId="115" fillId="124" borderId="0" applyFont="0" applyBorder="0" applyAlignment="0">
      <alignment horizontal="center"/>
    </xf>
    <xf numFmtId="197" fontId="139" fillId="123" borderId="92" applyFont="0" applyBorder="0"/>
    <xf numFmtId="197" fontId="139" fillId="123" borderId="92" applyFont="0" applyBorder="0"/>
    <xf numFmtId="198" fontId="140" fillId="125" borderId="62">
      <protection locked="0"/>
    </xf>
    <xf numFmtId="0" fontId="140" fillId="125" borderId="62">
      <alignment horizontal="center"/>
      <protection locked="0"/>
    </xf>
    <xf numFmtId="199" fontId="140" fillId="125" borderId="62">
      <protection locked="0"/>
    </xf>
    <xf numFmtId="200" fontId="140" fillId="125" borderId="62" applyBorder="0">
      <protection locked="0"/>
    </xf>
    <xf numFmtId="201" fontId="141" fillId="125" borderId="62">
      <protection locked="0"/>
    </xf>
    <xf numFmtId="202" fontId="46" fillId="125" borderId="60" applyBorder="0">
      <alignment horizontal="center"/>
      <protection locked="0"/>
    </xf>
    <xf numFmtId="198" fontId="140" fillId="126" borderId="62" applyBorder="0">
      <protection locked="0"/>
    </xf>
    <xf numFmtId="10" fontId="142" fillId="125" borderId="92" applyBorder="0">
      <protection locked="0"/>
    </xf>
    <xf numFmtId="10" fontId="142" fillId="125" borderId="92" applyBorder="0">
      <protection locked="0"/>
    </xf>
    <xf numFmtId="203" fontId="142" fillId="125" borderId="93" applyNumberFormat="0" applyBorder="0">
      <protection locked="0"/>
    </xf>
    <xf numFmtId="203" fontId="142" fillId="125" borderId="93" applyNumberFormat="0" applyBorder="0">
      <protection locked="0"/>
    </xf>
    <xf numFmtId="198" fontId="143" fillId="125" borderId="62">
      <protection locked="0"/>
    </xf>
    <xf numFmtId="198" fontId="140" fillId="125" borderId="62">
      <protection locked="0"/>
    </xf>
    <xf numFmtId="198" fontId="144" fillId="125" borderId="62">
      <protection locked="0"/>
    </xf>
    <xf numFmtId="197" fontId="145" fillId="98" borderId="0" applyFont="0" applyFill="0" applyBorder="0" applyAlignment="0"/>
    <xf numFmtId="0" fontId="146" fillId="98" borderId="0" applyNumberFormat="0" applyBorder="0">
      <alignment horizontal="left"/>
      <protection hidden="1"/>
    </xf>
    <xf numFmtId="1" fontId="32" fillId="98" borderId="0">
      <alignment horizontal="left"/>
      <protection hidden="1"/>
    </xf>
    <xf numFmtId="193" fontId="138" fillId="127" borderId="0" applyBorder="0">
      <alignment horizontal="left"/>
      <protection hidden="1"/>
    </xf>
    <xf numFmtId="193" fontId="46" fillId="127" borderId="0" applyBorder="0">
      <alignment horizontal="left"/>
      <protection hidden="1"/>
    </xf>
    <xf numFmtId="193" fontId="46" fillId="127" borderId="60" applyBorder="0">
      <alignment horizontal="center"/>
    </xf>
    <xf numFmtId="204" fontId="46" fillId="128" borderId="62">
      <alignment horizontal="right"/>
      <protection hidden="1"/>
    </xf>
    <xf numFmtId="205" fontId="115" fillId="129" borderId="60" applyBorder="0">
      <alignment horizontal="left"/>
    </xf>
    <xf numFmtId="206" fontId="115" fillId="129" borderId="40">
      <alignment horizontal="right"/>
    </xf>
    <xf numFmtId="193" fontId="147" fillId="127" borderId="0" applyBorder="0">
      <alignment horizontal="left"/>
      <protection hidden="1"/>
    </xf>
    <xf numFmtId="0" fontId="46" fillId="127" borderId="94" applyBorder="0">
      <alignment horizontal="left"/>
      <protection hidden="1"/>
    </xf>
    <xf numFmtId="193" fontId="138" fillId="127" borderId="0" applyBorder="0">
      <alignment horizontal="left"/>
      <protection hidden="1"/>
    </xf>
    <xf numFmtId="193" fontId="46" fillId="127" borderId="0" applyBorder="0">
      <alignment horizontal="left"/>
      <protection hidden="1"/>
    </xf>
    <xf numFmtId="207" fontId="46" fillId="127" borderId="0" applyBorder="0">
      <alignment horizontal="left"/>
      <protection hidden="1"/>
    </xf>
    <xf numFmtId="208" fontId="46" fillId="127" borderId="0" applyBorder="0">
      <alignment horizontal="left"/>
      <protection hidden="1"/>
    </xf>
    <xf numFmtId="180" fontId="145" fillId="94" borderId="95" applyNumberFormat="0" applyBorder="0">
      <alignment horizontal="center"/>
    </xf>
    <xf numFmtId="180" fontId="148" fillId="94" borderId="92" applyNumberFormat="0" applyBorder="0">
      <alignment horizontal="center"/>
    </xf>
    <xf numFmtId="180" fontId="148" fillId="94" borderId="92" applyNumberFormat="0" applyBorder="0">
      <alignment horizontal="center"/>
    </xf>
    <xf numFmtId="209" fontId="149" fillId="98" borderId="0"/>
    <xf numFmtId="198" fontId="46" fillId="0" borderId="62">
      <protection hidden="1"/>
    </xf>
    <xf numFmtId="206" fontId="46" fillId="0" borderId="62">
      <protection hidden="1"/>
    </xf>
    <xf numFmtId="206" fontId="46" fillId="0" borderId="60" applyBorder="0">
      <alignment horizontal="center"/>
    </xf>
    <xf numFmtId="200" fontId="46" fillId="0" borderId="62">
      <protection hidden="1"/>
    </xf>
    <xf numFmtId="198" fontId="32" fillId="0" borderId="62">
      <protection hidden="1"/>
    </xf>
    <xf numFmtId="210" fontId="46" fillId="0" borderId="62" applyBorder="0">
      <protection hidden="1"/>
    </xf>
    <xf numFmtId="201" fontId="46" fillId="0" borderId="62">
      <protection hidden="1"/>
    </xf>
    <xf numFmtId="201" fontId="32" fillId="0" borderId="96">
      <protection hidden="1"/>
    </xf>
    <xf numFmtId="211" fontId="32" fillId="98" borderId="97">
      <alignment horizontal="center" vertical="center"/>
      <protection hidden="1"/>
    </xf>
    <xf numFmtId="211" fontId="32" fillId="98" borderId="97">
      <alignment horizontal="center" vertical="center"/>
      <protection hidden="1"/>
    </xf>
    <xf numFmtId="200" fontId="46" fillId="36" borderId="97">
      <alignment horizontal="center"/>
      <protection hidden="1"/>
    </xf>
    <xf numFmtId="200" fontId="46" fillId="36" borderId="97">
      <alignment horizontal="center"/>
      <protection hidden="1"/>
    </xf>
    <xf numFmtId="203" fontId="46" fillId="0" borderId="0" applyBorder="0">
      <alignment horizontal="center"/>
      <protection hidden="1"/>
    </xf>
    <xf numFmtId="0" fontId="25" fillId="0" borderId="0" applyFill="0" applyBorder="0">
      <alignment horizontal="left" vertical="justify"/>
    </xf>
    <xf numFmtId="212" fontId="46" fillId="0" borderId="62" applyBorder="0">
      <alignment horizontal="right"/>
      <protection hidden="1"/>
    </xf>
    <xf numFmtId="213" fontId="115" fillId="0" borderId="62" applyFill="0" applyBorder="0" applyAlignment="0">
      <protection hidden="1"/>
    </xf>
    <xf numFmtId="198" fontId="138" fillId="0" borderId="98">
      <protection hidden="1"/>
    </xf>
    <xf numFmtId="198" fontId="32" fillId="0" borderId="62">
      <protection hidden="1"/>
    </xf>
    <xf numFmtId="198" fontId="46" fillId="0" borderId="62">
      <protection hidden="1"/>
    </xf>
    <xf numFmtId="198" fontId="144" fillId="0" borderId="62">
      <protection hidden="1"/>
    </xf>
    <xf numFmtId="3" fontId="142" fillId="125" borderId="91" applyBorder="0">
      <alignment horizontal="center"/>
      <protection locked="0"/>
    </xf>
    <xf numFmtId="3" fontId="142" fillId="125" borderId="91" applyBorder="0">
      <alignment horizontal="center"/>
      <protection locked="0"/>
    </xf>
    <xf numFmtId="3" fontId="142" fillId="125" borderId="91" applyBorder="0">
      <alignment horizontal="center"/>
      <protection locked="0"/>
    </xf>
    <xf numFmtId="3" fontId="142" fillId="125" borderId="91" applyBorder="0">
      <alignment horizontal="center"/>
      <protection locked="0"/>
    </xf>
    <xf numFmtId="3" fontId="142" fillId="125" borderId="91" applyBorder="0">
      <alignment horizontal="center"/>
      <protection locked="0"/>
    </xf>
    <xf numFmtId="180" fontId="115" fillId="0" borderId="0" applyNumberFormat="0" applyBorder="0" applyAlignment="0" applyProtection="0"/>
    <xf numFmtId="0" fontId="25" fillId="98" borderId="99" applyBorder="0"/>
    <xf numFmtId="0" fontId="150" fillId="98" borderId="0"/>
    <xf numFmtId="209" fontId="151" fillId="98" borderId="0"/>
    <xf numFmtId="1" fontId="32" fillId="98" borderId="0" applyBorder="0">
      <alignment horizontal="left"/>
      <protection hidden="1"/>
    </xf>
    <xf numFmtId="214" fontId="32" fillId="122" borderId="0" applyBorder="0">
      <alignment horizontal="center"/>
      <protection hidden="1"/>
    </xf>
    <xf numFmtId="214" fontId="32" fillId="116" borderId="27" applyBorder="0">
      <alignment horizontal="center"/>
      <protection hidden="1"/>
    </xf>
    <xf numFmtId="193" fontId="32" fillId="122" borderId="0">
      <alignment horizontal="left"/>
      <protection hidden="1"/>
    </xf>
    <xf numFmtId="1" fontId="152" fillId="98" borderId="0" applyNumberFormat="0" applyBorder="0">
      <alignment horizontal="center" vertical="center"/>
    </xf>
    <xf numFmtId="1" fontId="153" fillId="98" borderId="0" applyNumberFormat="0" applyFill="0" applyBorder="0" applyAlignment="0" applyProtection="0">
      <alignment horizontal="left"/>
      <protection hidden="1"/>
    </xf>
    <xf numFmtId="1" fontId="154" fillId="130" borderId="100" applyBorder="0">
      <alignment horizontal="center"/>
    </xf>
    <xf numFmtId="1" fontId="154" fillId="130" borderId="100" applyBorder="0">
      <alignment horizontal="center"/>
    </xf>
    <xf numFmtId="3" fontId="142" fillId="131" borderId="0" applyBorder="0">
      <alignment horizontal="center"/>
      <protection locked="0"/>
    </xf>
    <xf numFmtId="0" fontId="155" fillId="0" borderId="0"/>
    <xf numFmtId="3" fontId="146" fillId="94" borderId="0" applyBorder="0"/>
    <xf numFmtId="0" fontId="108" fillId="0" borderId="0"/>
    <xf numFmtId="40" fontId="156" fillId="0" borderId="0" applyBorder="0">
      <alignment horizontal="right"/>
    </xf>
    <xf numFmtId="0" fontId="15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67" fillId="0" borderId="101" applyNumberFormat="0" applyFill="0" applyAlignment="0" applyProtection="0"/>
    <xf numFmtId="0" fontId="71" fillId="0" borderId="102">
      <protection locked="0"/>
    </xf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67" fillId="0" borderId="101" applyNumberFormat="0" applyFill="0" applyAlignment="0" applyProtection="0"/>
    <xf numFmtId="0" fontId="70" fillId="0" borderId="0" applyNumberFormat="0" applyFill="0" applyBorder="0" applyAlignment="0" applyProtection="0"/>
    <xf numFmtId="0" fontId="106" fillId="45" borderId="66" applyNumberFormat="0" applyAlignment="0" applyProtection="0"/>
    <xf numFmtId="0" fontId="16" fillId="5" borderId="4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06" fillId="45" borderId="66" applyNumberFormat="0" applyAlignment="0" applyProtection="0"/>
    <xf numFmtId="0" fontId="158" fillId="51" borderId="66" applyNumberFormat="0" applyAlignment="0" applyProtection="0"/>
    <xf numFmtId="0" fontId="106" fillId="45" borderId="66" applyNumberFormat="0" applyAlignment="0" applyProtection="0"/>
    <xf numFmtId="0" fontId="64" fillId="92" borderId="66" applyNumberFormat="0" applyAlignment="0" applyProtection="0"/>
    <xf numFmtId="0" fontId="18" fillId="6" borderId="4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64" fillId="92" borderId="66" applyNumberFormat="0" applyAlignment="0" applyProtection="0"/>
    <xf numFmtId="0" fontId="159" fillId="91" borderId="66" applyNumberFormat="0" applyAlignment="0" applyProtection="0"/>
    <xf numFmtId="0" fontId="64" fillId="92" borderId="66" applyNumberFormat="0" applyAlignment="0" applyProtection="0"/>
    <xf numFmtId="0" fontId="121" fillId="92" borderId="82" applyNumberFormat="0" applyAlignment="0" applyProtection="0"/>
    <xf numFmtId="0" fontId="17" fillId="6" borderId="5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21" fillId="92" borderId="82" applyNumberFormat="0" applyAlignment="0" applyProtection="0"/>
    <xf numFmtId="0" fontId="160" fillId="91" borderId="82" applyNumberFormat="0" applyAlignment="0" applyProtection="0"/>
    <xf numFmtId="0" fontId="160" fillId="91" borderId="82" applyNumberFormat="0" applyAlignment="0" applyProtection="0"/>
    <xf numFmtId="0" fontId="160" fillId="91" borderId="82" applyNumberFormat="0" applyAlignment="0" applyProtection="0"/>
    <xf numFmtId="0" fontId="160" fillId="91" borderId="82" applyNumberFormat="0" applyAlignment="0" applyProtection="0"/>
    <xf numFmtId="0" fontId="160" fillId="91" borderId="82" applyNumberFormat="0" applyAlignment="0" applyProtection="0"/>
    <xf numFmtId="0" fontId="121" fillId="92" borderId="82" applyNumberFormat="0" applyAlignment="0" applyProtection="0"/>
    <xf numFmtId="0" fontId="8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57" fillId="72" borderId="0" applyNumberFormat="0" applyBorder="0" applyAlignment="0" applyProtection="0"/>
    <xf numFmtId="0" fontId="24" fillId="9" borderId="0" applyNumberFormat="0" applyBorder="0" applyAlignment="0" applyProtection="0"/>
    <xf numFmtId="0" fontId="57" fillId="72" borderId="0" applyNumberFormat="0" applyBorder="0" applyAlignment="0" applyProtection="0"/>
    <xf numFmtId="0" fontId="57" fillId="77" borderId="0" applyNumberFormat="0" applyBorder="0" applyAlignment="0" applyProtection="0"/>
    <xf numFmtId="0" fontId="24" fillId="13" borderId="0" applyNumberFormat="0" applyBorder="0" applyAlignment="0" applyProtection="0"/>
    <xf numFmtId="0" fontId="57" fillId="77" borderId="0" applyNumberFormat="0" applyBorder="0" applyAlignment="0" applyProtection="0"/>
    <xf numFmtId="0" fontId="57" fillId="82" borderId="0" applyNumberFormat="0" applyBorder="0" applyAlignment="0" applyProtection="0"/>
    <xf numFmtId="0" fontId="24" fillId="17" borderId="0" applyNumberFormat="0" applyBorder="0" applyAlignment="0" applyProtection="0"/>
    <xf numFmtId="0" fontId="57" fillId="82" borderId="0" applyNumberFormat="0" applyBorder="0" applyAlignment="0" applyProtection="0"/>
    <xf numFmtId="0" fontId="57" fillId="61" borderId="0" applyNumberFormat="0" applyBorder="0" applyAlignment="0" applyProtection="0"/>
    <xf numFmtId="0" fontId="24" fillId="2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24" fillId="25" borderId="0" applyNumberFormat="0" applyBorder="0" applyAlignment="0" applyProtection="0"/>
    <xf numFmtId="0" fontId="57" fillId="62" borderId="0" applyNumberFormat="0" applyBorder="0" applyAlignment="0" applyProtection="0"/>
    <xf numFmtId="0" fontId="57" fillId="89" borderId="0" applyNumberFormat="0" applyBorder="0" applyAlignment="0" applyProtection="0"/>
    <xf numFmtId="0" fontId="24" fillId="29" borderId="0" applyNumberFormat="0" applyBorder="0" applyAlignment="0" applyProtection="0"/>
    <xf numFmtId="0" fontId="57" fillId="89" borderId="0" applyNumberFormat="0" applyBorder="0" applyAlignment="0" applyProtection="0"/>
    <xf numFmtId="0" fontId="14" fillId="3" borderId="0" applyNumberFormat="0" applyBorder="0" applyAlignment="0" applyProtection="0"/>
    <xf numFmtId="0" fontId="18" fillId="6" borderId="4" applyNumberFormat="0" applyAlignment="0" applyProtection="0"/>
    <xf numFmtId="0" fontId="24" fillId="29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46" fillId="0" borderId="0"/>
    <xf numFmtId="0" fontId="25" fillId="0" borderId="0"/>
    <xf numFmtId="0" fontId="7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26" fillId="0" borderId="0"/>
    <xf numFmtId="0" fontId="46" fillId="0" borderId="0"/>
    <xf numFmtId="9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</cellStyleXfs>
  <cellXfs count="1863">
    <xf numFmtId="0" fontId="0" fillId="0" borderId="0" xfId="0"/>
    <xf numFmtId="0" fontId="26" fillId="0" borderId="0" xfId="1" applyFont="1" applyAlignment="1">
      <alignment vertical="center"/>
    </xf>
    <xf numFmtId="0" fontId="26" fillId="0" borderId="0" xfId="2" applyAlignment="1">
      <alignment vertical="center"/>
    </xf>
    <xf numFmtId="0" fontId="27" fillId="0" borderId="0" xfId="3" applyFont="1" applyAlignment="1">
      <alignment horizontal="center" vertical="center"/>
    </xf>
    <xf numFmtId="0" fontId="26" fillId="0" borderId="0" xfId="2"/>
    <xf numFmtId="0" fontId="28" fillId="0" borderId="0" xfId="3" applyFont="1" applyAlignment="1">
      <alignment horizontal="right" vertical="center"/>
    </xf>
    <xf numFmtId="0" fontId="29" fillId="0" borderId="0" xfId="2" applyFont="1" applyAlignment="1">
      <alignment vertical="center"/>
    </xf>
    <xf numFmtId="0" fontId="30" fillId="0" borderId="0" xfId="3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1" fillId="0" borderId="0" xfId="2" applyFont="1" applyAlignment="1">
      <alignment horizontal="right" vertical="center"/>
    </xf>
    <xf numFmtId="0" fontId="27" fillId="0" borderId="0" xfId="3" applyFont="1" applyAlignment="1">
      <alignment horizontal="right" vertical="center"/>
    </xf>
    <xf numFmtId="1" fontId="27" fillId="0" borderId="10" xfId="3" applyNumberFormat="1" applyFont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49" fontId="29" fillId="0" borderId="0" xfId="3" applyNumberFormat="1" applyFont="1" applyAlignment="1">
      <alignment horizontal="center" vertical="center"/>
    </xf>
    <xf numFmtId="49" fontId="27" fillId="0" borderId="0" xfId="3" applyNumberFormat="1" applyFont="1" applyAlignment="1">
      <alignment horizontal="center" vertical="center"/>
    </xf>
    <xf numFmtId="49" fontId="34" fillId="0" borderId="0" xfId="3" applyNumberFormat="1" applyFont="1" applyAlignment="1">
      <alignment horizontal="left" vertical="center"/>
    </xf>
    <xf numFmtId="2" fontId="29" fillId="0" borderId="0" xfId="3" applyNumberFormat="1" applyFont="1" applyAlignment="1">
      <alignment horizontal="center" vertical="center"/>
    </xf>
    <xf numFmtId="0" fontId="26" fillId="0" borderId="0" xfId="1" applyFont="1" applyAlignment="1">
      <alignment horizontal="right" vertical="center"/>
    </xf>
    <xf numFmtId="0" fontId="29" fillId="0" borderId="11" xfId="2" applyFont="1" applyBorder="1" applyAlignment="1">
      <alignment vertical="center"/>
    </xf>
    <xf numFmtId="0" fontId="35" fillId="0" borderId="0" xfId="2" applyFont="1"/>
    <xf numFmtId="0" fontId="26" fillId="0" borderId="11" xfId="1" applyFont="1" applyBorder="1" applyAlignment="1">
      <alignment vertical="center"/>
    </xf>
    <xf numFmtId="0" fontId="27" fillId="0" borderId="10" xfId="4" applyFont="1" applyBorder="1" applyAlignment="1">
      <alignment horizontal="center" vertical="center" wrapText="1"/>
    </xf>
    <xf numFmtId="0" fontId="27" fillId="0" borderId="10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 wrapText="1"/>
    </xf>
    <xf numFmtId="0" fontId="27" fillId="0" borderId="28" xfId="4" applyFont="1" applyBorder="1" applyAlignment="1">
      <alignment horizontal="center" vertical="center" wrapText="1"/>
    </xf>
    <xf numFmtId="49" fontId="26" fillId="0" borderId="29" xfId="1" applyNumberFormat="1" applyFont="1" applyBorder="1" applyAlignment="1">
      <alignment horizontal="center" vertical="center"/>
    </xf>
    <xf numFmtId="0" fontId="26" fillId="0" borderId="23" xfId="1" applyFont="1" applyBorder="1" applyAlignment="1">
      <alignment horizontal="center" vertical="center" wrapText="1"/>
    </xf>
    <xf numFmtId="0" fontId="26" fillId="0" borderId="30" xfId="4" applyFont="1" applyBorder="1" applyAlignment="1">
      <alignment horizontal="center" vertical="center"/>
    </xf>
    <xf numFmtId="0" fontId="26" fillId="0" borderId="10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11" xfId="4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25" xfId="4" applyFont="1" applyBorder="1" applyAlignment="1">
      <alignment horizontal="center" vertical="center"/>
    </xf>
    <xf numFmtId="4" fontId="36" fillId="0" borderId="0" xfId="2" applyNumberFormat="1" applyFont="1"/>
    <xf numFmtId="3" fontId="26" fillId="0" borderId="32" xfId="1" applyNumberFormat="1" applyFont="1" applyBorder="1" applyAlignment="1">
      <alignment horizontal="center"/>
    </xf>
    <xf numFmtId="49" fontId="27" fillId="0" borderId="33" xfId="1" applyNumberFormat="1" applyFont="1" applyBorder="1" applyAlignment="1">
      <alignment horizontal="left" vertical="center" wrapText="1"/>
    </xf>
    <xf numFmtId="166" fontId="26" fillId="0" borderId="0" xfId="5" applyNumberFormat="1"/>
    <xf numFmtId="3" fontId="26" fillId="0" borderId="35" xfId="1" applyNumberFormat="1" applyFont="1" applyBorder="1" applyAlignment="1">
      <alignment horizontal="center"/>
    </xf>
    <xf numFmtId="49" fontId="26" fillId="0" borderId="36" xfId="5" applyNumberFormat="1" applyBorder="1" applyAlignment="1">
      <alignment horizontal="left" vertical="center" indent="1"/>
    </xf>
    <xf numFmtId="166" fontId="26" fillId="33" borderId="35" xfId="1" applyNumberFormat="1" applyFont="1" applyFill="1" applyBorder="1" applyAlignment="1">
      <alignment horizontal="right" vertical="center" wrapText="1"/>
    </xf>
    <xf numFmtId="3" fontId="26" fillId="0" borderId="38" xfId="1" applyNumberFormat="1" applyFont="1" applyBorder="1" applyAlignment="1">
      <alignment horizontal="center"/>
    </xf>
    <xf numFmtId="49" fontId="27" fillId="0" borderId="33" xfId="5" applyNumberFormat="1" applyFont="1" applyBorder="1" applyAlignment="1">
      <alignment horizontal="left" vertical="center" indent="1"/>
    </xf>
    <xf numFmtId="166" fontId="26" fillId="0" borderId="0" xfId="2" applyNumberFormat="1"/>
    <xf numFmtId="49" fontId="26" fillId="0" borderId="36" xfId="4" applyNumberFormat="1" applyFont="1" applyBorder="1" applyAlignment="1">
      <alignment horizontal="left" indent="3"/>
    </xf>
    <xf numFmtId="166" fontId="26" fillId="34" borderId="35" xfId="1" applyNumberFormat="1" applyFont="1" applyFill="1" applyBorder="1" applyAlignment="1" applyProtection="1">
      <alignment horizontal="right" vertical="center"/>
      <protection locked="0"/>
    </xf>
    <xf numFmtId="166" fontId="26" fillId="33" borderId="37" xfId="1" applyNumberFormat="1" applyFont="1" applyFill="1" applyBorder="1" applyAlignment="1">
      <alignment horizontal="right" vertical="center"/>
    </xf>
    <xf numFmtId="166" fontId="26" fillId="0" borderId="35" xfId="1" applyNumberFormat="1" applyFont="1" applyBorder="1" applyAlignment="1" applyProtection="1">
      <alignment horizontal="right" vertical="center"/>
      <protection locked="0"/>
    </xf>
    <xf numFmtId="49" fontId="26" fillId="0" borderId="36" xfId="4" applyNumberFormat="1" applyFont="1" applyBorder="1" applyAlignment="1">
      <alignment horizontal="left" indent="2"/>
    </xf>
    <xf numFmtId="49" fontId="27" fillId="0" borderId="33" xfId="4" applyNumberFormat="1" applyFont="1" applyBorder="1" applyAlignment="1">
      <alignment horizontal="left" indent="1"/>
    </xf>
    <xf numFmtId="166" fontId="27" fillId="33" borderId="32" xfId="1" applyNumberFormat="1" applyFont="1" applyFill="1" applyBorder="1" applyAlignment="1">
      <alignment horizontal="right" vertical="center"/>
    </xf>
    <xf numFmtId="166" fontId="27" fillId="33" borderId="34" xfId="1" applyNumberFormat="1" applyFont="1" applyFill="1" applyBorder="1" applyAlignment="1">
      <alignment horizontal="right" vertical="center"/>
    </xf>
    <xf numFmtId="166" fontId="26" fillId="0" borderId="41" xfId="1" applyNumberFormat="1" applyFont="1" applyBorder="1" applyAlignment="1" applyProtection="1">
      <alignment horizontal="right" vertical="center"/>
      <protection locked="0"/>
    </xf>
    <xf numFmtId="49" fontId="26" fillId="0" borderId="39" xfId="4" applyNumberFormat="1" applyFont="1" applyBorder="1" applyAlignment="1">
      <alignment horizontal="left" vertical="center" indent="2"/>
    </xf>
    <xf numFmtId="49" fontId="26" fillId="0" borderId="36" xfId="4" applyNumberFormat="1" applyFont="1" applyBorder="1" applyAlignment="1">
      <alignment horizontal="left" vertical="center" indent="2"/>
    </xf>
    <xf numFmtId="49" fontId="26" fillId="0" borderId="0" xfId="4" applyNumberFormat="1" applyFont="1" applyAlignment="1">
      <alignment horizontal="left" vertical="center" indent="2"/>
    </xf>
    <xf numFmtId="166" fontId="26" fillId="0" borderId="38" xfId="1" applyNumberFormat="1" applyFont="1" applyBorder="1" applyAlignment="1" applyProtection="1">
      <alignment horizontal="right" vertical="center"/>
      <protection locked="0"/>
    </xf>
    <xf numFmtId="166" fontId="26" fillId="33" borderId="43" xfId="1" applyNumberFormat="1" applyFont="1" applyFill="1" applyBorder="1" applyAlignment="1">
      <alignment horizontal="right" vertical="center"/>
    </xf>
    <xf numFmtId="166" fontId="26" fillId="0" borderId="30" xfId="1" applyNumberFormat="1" applyFont="1" applyBorder="1" applyAlignment="1" applyProtection="1">
      <alignment horizontal="right" vertical="center"/>
      <protection locked="0"/>
    </xf>
    <xf numFmtId="0" fontId="38" fillId="0" borderId="0" xfId="4" applyFont="1" applyAlignment="1">
      <alignment vertical="center"/>
    </xf>
    <xf numFmtId="167" fontId="26" fillId="0" borderId="0" xfId="4" applyNumberFormat="1" applyFont="1" applyAlignment="1">
      <alignment horizontal="center"/>
    </xf>
    <xf numFmtId="49" fontId="39" fillId="0" borderId="0" xfId="4" applyNumberFormat="1" applyFont="1" applyAlignment="1">
      <alignment vertical="center"/>
    </xf>
    <xf numFmtId="166" fontId="26" fillId="0" borderId="0" xfId="4" applyNumberFormat="1" applyFont="1" applyAlignment="1">
      <alignment horizontal="right" vertical="center"/>
    </xf>
    <xf numFmtId="166" fontId="26" fillId="0" borderId="0" xfId="4" applyNumberFormat="1" applyFont="1" applyAlignment="1">
      <alignment vertical="center"/>
    </xf>
    <xf numFmtId="166" fontId="38" fillId="0" borderId="0" xfId="4" applyNumberFormat="1" applyFont="1" applyAlignment="1">
      <alignment vertical="center"/>
    </xf>
    <xf numFmtId="3" fontId="26" fillId="0" borderId="10" xfId="4" applyNumberFormat="1" applyFont="1" applyBorder="1" applyAlignment="1">
      <alignment horizontal="center"/>
    </xf>
    <xf numFmtId="166" fontId="26" fillId="35" borderId="23" xfId="5" applyNumberFormat="1" applyFill="1" applyBorder="1" applyAlignment="1" applyProtection="1">
      <alignment horizontal="right" vertical="center"/>
      <protection locked="0"/>
    </xf>
    <xf numFmtId="166" fontId="26" fillId="35" borderId="10" xfId="5" applyNumberFormat="1" applyFill="1" applyBorder="1" applyAlignment="1" applyProtection="1">
      <alignment horizontal="right" vertical="center"/>
      <protection locked="0"/>
    </xf>
    <xf numFmtId="166" fontId="26" fillId="0" borderId="0" xfId="5" applyNumberFormat="1" applyAlignment="1">
      <alignment horizontal="center" vertical="center"/>
    </xf>
    <xf numFmtId="168" fontId="38" fillId="0" borderId="0" xfId="6" applyNumberFormat="1" applyFont="1" applyFill="1" applyAlignment="1">
      <alignment vertical="center"/>
    </xf>
    <xf numFmtId="166" fontId="26" fillId="0" borderId="46" xfId="7" applyNumberFormat="1" applyFont="1" applyBorder="1" applyAlignment="1" applyProtection="1">
      <alignment horizontal="right" vertical="center"/>
      <protection locked="0"/>
    </xf>
    <xf numFmtId="166" fontId="26" fillId="0" borderId="41" xfId="7" applyNumberFormat="1" applyFont="1" applyBorder="1" applyAlignment="1" applyProtection="1">
      <alignment horizontal="right" vertical="center"/>
      <protection locked="0"/>
    </xf>
    <xf numFmtId="166" fontId="26" fillId="0" borderId="0" xfId="5" applyNumberFormat="1" applyAlignment="1">
      <alignment vertical="center"/>
    </xf>
    <xf numFmtId="3" fontId="26" fillId="0" borderId="35" xfId="4" applyNumberFormat="1" applyFont="1" applyBorder="1" applyAlignment="1">
      <alignment horizontal="center"/>
    </xf>
    <xf numFmtId="166" fontId="26" fillId="33" borderId="19" xfId="7" applyNumberFormat="1" applyFont="1" applyFill="1" applyBorder="1" applyAlignment="1">
      <alignment horizontal="right" vertical="center"/>
    </xf>
    <xf numFmtId="166" fontId="26" fillId="33" borderId="20" xfId="7" applyNumberFormat="1" applyFont="1" applyFill="1" applyBorder="1" applyAlignment="1">
      <alignment horizontal="right" vertical="center"/>
    </xf>
    <xf numFmtId="166" fontId="26" fillId="36" borderId="23" xfId="7" applyNumberFormat="1" applyFont="1" applyFill="1" applyBorder="1" applyAlignment="1" applyProtection="1">
      <alignment horizontal="right" vertical="center"/>
      <protection locked="0"/>
    </xf>
    <xf numFmtId="166" fontId="26" fillId="36" borderId="10" xfId="7" applyNumberFormat="1" applyFont="1" applyFill="1" applyBorder="1" applyAlignment="1" applyProtection="1">
      <alignment horizontal="right" vertical="center"/>
      <protection locked="0"/>
    </xf>
    <xf numFmtId="1" fontId="27" fillId="0" borderId="0" xfId="4" applyNumberFormat="1" applyFont="1" applyAlignment="1">
      <alignment vertical="center"/>
    </xf>
    <xf numFmtId="166" fontId="26" fillId="33" borderId="21" xfId="7" applyNumberFormat="1" applyFont="1" applyFill="1" applyBorder="1" applyAlignment="1">
      <alignment horizontal="right" vertical="center"/>
    </xf>
    <xf numFmtId="1" fontId="27" fillId="0" borderId="0" xfId="4" applyNumberFormat="1" applyFont="1" applyAlignment="1">
      <alignment horizontal="center" vertical="center"/>
    </xf>
    <xf numFmtId="3" fontId="26" fillId="0" borderId="38" xfId="4" applyNumberFormat="1" applyFont="1" applyBorder="1" applyAlignment="1">
      <alignment horizontal="center"/>
    </xf>
    <xf numFmtId="166" fontId="26" fillId="0" borderId="23" xfId="7" applyNumberFormat="1" applyFont="1" applyBorder="1" applyAlignment="1" applyProtection="1">
      <alignment horizontal="right" vertical="center"/>
      <protection locked="0"/>
    </xf>
    <xf numFmtId="166" fontId="26" fillId="0" borderId="10" xfId="7" applyNumberFormat="1" applyFont="1" applyBorder="1" applyAlignment="1" applyProtection="1">
      <alignment horizontal="right" vertical="center"/>
      <protection locked="0"/>
    </xf>
    <xf numFmtId="166" fontId="40" fillId="0" borderId="0" xfId="5" applyNumberFormat="1" applyFont="1"/>
    <xf numFmtId="166" fontId="40" fillId="0" borderId="0" xfId="8" applyNumberFormat="1" applyFont="1"/>
    <xf numFmtId="1" fontId="27" fillId="0" borderId="0" xfId="4" applyNumberFormat="1" applyFont="1" applyAlignment="1">
      <alignment horizontal="center" vertical="center" wrapText="1"/>
    </xf>
    <xf numFmtId="167" fontId="27" fillId="0" borderId="13" xfId="4" applyNumberFormat="1" applyFont="1" applyBorder="1" applyAlignment="1">
      <alignment vertical="center"/>
    </xf>
    <xf numFmtId="167" fontId="26" fillId="0" borderId="24" xfId="7" applyNumberFormat="1" applyFont="1" applyBorder="1" applyAlignment="1">
      <alignment horizontal="right" vertical="center"/>
    </xf>
    <xf numFmtId="0" fontId="26" fillId="0" borderId="0" xfId="8"/>
    <xf numFmtId="0" fontId="26" fillId="0" borderId="0" xfId="2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2" fontId="26" fillId="0" borderId="0" xfId="2" applyNumberFormat="1" applyAlignment="1">
      <alignment horizontal="center" vertical="center"/>
    </xf>
    <xf numFmtId="2" fontId="26" fillId="0" borderId="0" xfId="2" applyNumberFormat="1" applyAlignment="1">
      <alignment vertical="center"/>
    </xf>
    <xf numFmtId="3" fontId="26" fillId="0" borderId="32" xfId="4" applyNumberFormat="1" applyFont="1" applyBorder="1" applyAlignment="1">
      <alignment horizontal="center"/>
    </xf>
    <xf numFmtId="167" fontId="27" fillId="0" borderId="41" xfId="5" applyNumberFormat="1" applyFont="1" applyBorder="1" applyAlignment="1">
      <alignment horizontal="center" vertical="center"/>
    </xf>
    <xf numFmtId="167" fontId="27" fillId="0" borderId="50" xfId="5" applyNumberFormat="1" applyFont="1" applyBorder="1" applyAlignment="1">
      <alignment horizontal="center" vertical="center"/>
    </xf>
    <xf numFmtId="167" fontId="27" fillId="0" borderId="51" xfId="5" applyNumberFormat="1" applyFont="1" applyBorder="1" applyAlignment="1">
      <alignment horizontal="center" vertical="center"/>
    </xf>
    <xf numFmtId="1" fontId="26" fillId="0" borderId="0" xfId="2" applyNumberFormat="1" applyAlignment="1">
      <alignment vertical="center"/>
    </xf>
    <xf numFmtId="167" fontId="26" fillId="0" borderId="35" xfId="5" applyNumberFormat="1" applyBorder="1" applyAlignment="1">
      <alignment horizontal="center" vertical="center"/>
    </xf>
    <xf numFmtId="167" fontId="26" fillId="0" borderId="0" xfId="4" applyNumberFormat="1" applyFont="1" applyAlignment="1">
      <alignment horizontal="left" vertical="center" indent="1"/>
    </xf>
    <xf numFmtId="167" fontId="26" fillId="0" borderId="0" xfId="5" applyNumberFormat="1" applyAlignment="1">
      <alignment horizontal="center" vertical="center"/>
    </xf>
    <xf numFmtId="167" fontId="26" fillId="0" borderId="0" xfId="5" applyNumberFormat="1"/>
    <xf numFmtId="167" fontId="8" fillId="0" borderId="0" xfId="9" applyNumberFormat="1" applyAlignment="1">
      <alignment horizontal="center"/>
    </xf>
    <xf numFmtId="167" fontId="8" fillId="0" borderId="0" xfId="9" applyNumberFormat="1"/>
    <xf numFmtId="167" fontId="42" fillId="0" borderId="0" xfId="10" applyNumberFormat="1" applyFont="1" applyAlignment="1">
      <alignment horizontal="left"/>
    </xf>
    <xf numFmtId="167" fontId="43" fillId="0" borderId="0" xfId="9" applyNumberFormat="1" applyFont="1"/>
    <xf numFmtId="0" fontId="44" fillId="0" borderId="0" xfId="2" applyFont="1"/>
    <xf numFmtId="0" fontId="46" fillId="0" borderId="12" xfId="3" applyFont="1" applyBorder="1" applyAlignment="1">
      <alignment horizontal="left" vertical="center"/>
    </xf>
    <xf numFmtId="0" fontId="26" fillId="0" borderId="57" xfId="12" applyBorder="1" applyAlignment="1" applyProtection="1">
      <alignment vertical="center"/>
      <protection locked="0"/>
    </xf>
    <xf numFmtId="0" fontId="46" fillId="0" borderId="13" xfId="3" applyFont="1" applyBorder="1" applyAlignment="1">
      <alignment horizontal="left" vertical="center"/>
    </xf>
    <xf numFmtId="0" fontId="26" fillId="0" borderId="58" xfId="12" applyBorder="1" applyAlignment="1" applyProtection="1">
      <alignment vertical="center"/>
      <protection locked="0"/>
    </xf>
    <xf numFmtId="0" fontId="46" fillId="0" borderId="18" xfId="8" applyFont="1" applyBorder="1" applyAlignment="1" applyProtection="1">
      <alignment vertical="center"/>
      <protection locked="0"/>
    </xf>
    <xf numFmtId="0" fontId="26" fillId="0" borderId="60" xfId="12" applyBorder="1" applyAlignment="1" applyProtection="1">
      <alignment vertical="center"/>
      <protection locked="0"/>
    </xf>
    <xf numFmtId="0" fontId="26" fillId="0" borderId="0" xfId="12" applyAlignment="1" applyProtection="1">
      <alignment vertical="center"/>
      <protection locked="0"/>
    </xf>
    <xf numFmtId="0" fontId="26" fillId="0" borderId="11" xfId="12" applyBorder="1" applyAlignment="1" applyProtection="1">
      <alignment vertical="center"/>
      <protection locked="0"/>
    </xf>
    <xf numFmtId="3" fontId="46" fillId="0" borderId="18" xfId="8" applyNumberFormat="1" applyFont="1" applyBorder="1" applyAlignment="1" applyProtection="1">
      <alignment horizontal="left" vertical="center"/>
      <protection locked="0"/>
    </xf>
    <xf numFmtId="3" fontId="46" fillId="0" borderId="0" xfId="8" applyNumberFormat="1" applyFont="1" applyAlignment="1" applyProtection="1">
      <alignment vertical="center"/>
      <protection locked="0"/>
    </xf>
    <xf numFmtId="0" fontId="46" fillId="0" borderId="26" xfId="3" applyFont="1" applyBorder="1" applyAlignment="1">
      <alignment horizontal="left" vertical="center"/>
    </xf>
    <xf numFmtId="0" fontId="26" fillId="0" borderId="61" xfId="12" applyBorder="1" applyAlignment="1" applyProtection="1">
      <alignment vertical="center"/>
      <protection locked="0"/>
    </xf>
    <xf numFmtId="0" fontId="26" fillId="0" borderId="27" xfId="12" applyBorder="1" applyAlignment="1">
      <alignment vertical="center"/>
    </xf>
    <xf numFmtId="0" fontId="26" fillId="0" borderId="28" xfId="12" applyBorder="1" applyAlignment="1" applyProtection="1">
      <alignment vertical="center"/>
      <protection locked="0"/>
    </xf>
    <xf numFmtId="0" fontId="25" fillId="0" borderId="23" xfId="3" applyBorder="1" applyAlignment="1">
      <alignment horizontal="left" vertical="center"/>
    </xf>
    <xf numFmtId="14" fontId="26" fillId="0" borderId="25" xfId="8" applyNumberFormat="1" applyBorder="1" applyAlignment="1" applyProtection="1">
      <alignment horizontal="left" vertical="center"/>
      <protection locked="0"/>
    </xf>
    <xf numFmtId="0" fontId="25" fillId="0" borderId="0" xfId="3" applyAlignment="1">
      <alignment horizontal="left" vertical="center"/>
    </xf>
    <xf numFmtId="0" fontId="26" fillId="0" borderId="0" xfId="12" applyAlignment="1">
      <alignment vertical="center"/>
    </xf>
    <xf numFmtId="167" fontId="27" fillId="0" borderId="23" xfId="4" applyNumberFormat="1" applyFont="1" applyBorder="1" applyAlignment="1">
      <alignment horizontal="center" vertical="center"/>
    </xf>
    <xf numFmtId="167" fontId="26" fillId="0" borderId="13" xfId="7" applyNumberFormat="1" applyFont="1" applyBorder="1" applyAlignment="1">
      <alignment horizontal="right" vertical="center"/>
    </xf>
    <xf numFmtId="0" fontId="26" fillId="0" borderId="18" xfId="2" applyBorder="1"/>
    <xf numFmtId="167" fontId="26" fillId="0" borderId="0" xfId="7" applyNumberFormat="1" applyFont="1" applyAlignment="1">
      <alignment horizontal="right" vertical="center"/>
    </xf>
    <xf numFmtId="167" fontId="27" fillId="0" borderId="22" xfId="4" applyNumberFormat="1" applyFont="1" applyBorder="1" applyAlignment="1">
      <alignment horizontal="center" vertical="center"/>
    </xf>
    <xf numFmtId="166" fontId="26" fillId="0" borderId="47" xfId="5" applyNumberFormat="1" applyBorder="1" applyAlignment="1" applyProtection="1">
      <alignment horizontal="center" vertical="center"/>
      <protection locked="0"/>
    </xf>
    <xf numFmtId="166" fontId="26" fillId="0" borderId="52" xfId="5" applyNumberFormat="1" applyBorder="1" applyAlignment="1" applyProtection="1">
      <alignment horizontal="center" vertical="center"/>
      <protection locked="0"/>
    </xf>
    <xf numFmtId="3" fontId="26" fillId="0" borderId="47" xfId="5" applyNumberFormat="1" applyBorder="1" applyAlignment="1" applyProtection="1">
      <alignment horizontal="center" vertical="center"/>
      <protection locked="0"/>
    </xf>
    <xf numFmtId="3" fontId="26" fillId="0" borderId="52" xfId="5" applyNumberFormat="1" applyBorder="1" applyAlignment="1" applyProtection="1">
      <alignment horizontal="center" vertical="center"/>
      <protection locked="0"/>
    </xf>
    <xf numFmtId="3" fontId="26" fillId="0" borderId="54" xfId="5" applyNumberFormat="1" applyBorder="1" applyAlignment="1" applyProtection="1">
      <alignment horizontal="center" vertical="center"/>
      <protection locked="0"/>
    </xf>
    <xf numFmtId="3" fontId="26" fillId="0" borderId="56" xfId="5" applyNumberFormat="1" applyBorder="1" applyAlignment="1" applyProtection="1">
      <alignment horizontal="center" vertical="center"/>
      <protection locked="0"/>
    </xf>
    <xf numFmtId="3" fontId="46" fillId="0" borderId="0" xfId="3" applyNumberFormat="1" applyFont="1" applyProtection="1">
      <protection locked="0"/>
    </xf>
    <xf numFmtId="166" fontId="26" fillId="0" borderId="45" xfId="7" applyNumberFormat="1" applyFont="1" applyBorder="1" applyAlignment="1" applyProtection="1">
      <alignment horizontal="right" vertical="center"/>
      <protection locked="0"/>
    </xf>
    <xf numFmtId="0" fontId="27" fillId="0" borderId="0" xfId="3" applyFont="1" applyAlignment="1" applyProtection="1">
      <alignment horizontal="right" vertical="center"/>
      <protection locked="0"/>
    </xf>
    <xf numFmtId="49" fontId="27" fillId="0" borderId="10" xfId="3" applyNumberFormat="1" applyFont="1" applyBorder="1" applyAlignment="1" applyProtection="1">
      <alignment horizontal="center" vertical="center"/>
      <protection locked="0"/>
    </xf>
    <xf numFmtId="1" fontId="27" fillId="0" borderId="10" xfId="3" applyNumberFormat="1" applyFont="1" applyBorder="1" applyAlignment="1" applyProtection="1">
      <alignment horizontal="center" vertical="center"/>
      <protection locked="0"/>
    </xf>
    <xf numFmtId="0" fontId="27" fillId="0" borderId="0" xfId="3" applyFont="1" applyAlignment="1">
      <alignment horizontal="left" vertical="center"/>
    </xf>
    <xf numFmtId="166" fontId="27" fillId="0" borderId="0" xfId="1" applyNumberFormat="1" applyFont="1" applyAlignment="1">
      <alignment horizontal="right" vertical="center"/>
    </xf>
    <xf numFmtId="49" fontId="26" fillId="0" borderId="47" xfId="4" applyNumberFormat="1" applyFont="1" applyBorder="1" applyAlignment="1">
      <alignment horizontal="left" indent="2"/>
    </xf>
    <xf numFmtId="49" fontId="26" fillId="0" borderId="48" xfId="4" applyNumberFormat="1" applyFont="1" applyBorder="1" applyAlignment="1">
      <alignment horizontal="left" indent="2"/>
    </xf>
    <xf numFmtId="0" fontId="162" fillId="0" borderId="0" xfId="8" applyFont="1" applyProtection="1">
      <protection locked="0"/>
    </xf>
    <xf numFmtId="0" fontId="26" fillId="0" borderId="0" xfId="8" applyProtection="1">
      <protection locked="0"/>
    </xf>
    <xf numFmtId="0" fontId="163" fillId="0" borderId="0" xfId="8" applyFont="1"/>
    <xf numFmtId="49" fontId="27" fillId="0" borderId="0" xfId="8" applyNumberFormat="1" applyFont="1" applyAlignment="1" applyProtection="1">
      <alignment vertical="center"/>
      <protection locked="0"/>
    </xf>
    <xf numFmtId="49" fontId="33" fillId="0" borderId="0" xfId="8" applyNumberFormat="1" applyFont="1" applyAlignment="1">
      <alignment vertical="center"/>
    </xf>
    <xf numFmtId="49" fontId="33" fillId="0" borderId="0" xfId="8" applyNumberFormat="1" applyFont="1" applyAlignment="1" applyProtection="1">
      <alignment horizontal="left" vertical="center"/>
      <protection locked="0"/>
    </xf>
    <xf numFmtId="166" fontId="36" fillId="0" borderId="0" xfId="8" applyNumberFormat="1" applyFont="1" applyProtection="1">
      <protection locked="0"/>
    </xf>
    <xf numFmtId="49" fontId="164" fillId="0" borderId="0" xfId="8" applyNumberFormat="1" applyFont="1" applyAlignment="1" applyProtection="1">
      <alignment horizontal="center" vertical="center"/>
      <protection locked="0"/>
    </xf>
    <xf numFmtId="0" fontId="26" fillId="0" borderId="0" xfId="8" applyAlignment="1" applyProtection="1">
      <alignment vertical="center"/>
      <protection locked="0"/>
    </xf>
    <xf numFmtId="0" fontId="36" fillId="0" borderId="0" xfId="8" applyFont="1" applyProtection="1">
      <protection locked="0"/>
    </xf>
    <xf numFmtId="0" fontId="26" fillId="0" borderId="11" xfId="8" applyBorder="1"/>
    <xf numFmtId="3" fontId="36" fillId="0" borderId="0" xfId="8" applyNumberFormat="1" applyFont="1"/>
    <xf numFmtId="0" fontId="26" fillId="0" borderId="12" xfId="3" applyFont="1" applyBorder="1" applyAlignment="1">
      <alignment horizontal="left"/>
    </xf>
    <xf numFmtId="0" fontId="26" fillId="0" borderId="57" xfId="12" applyBorder="1" applyProtection="1">
      <protection locked="0"/>
    </xf>
    <xf numFmtId="0" fontId="26" fillId="0" borderId="13" xfId="3" applyFont="1" applyBorder="1" applyAlignment="1">
      <alignment horizontal="left"/>
    </xf>
    <xf numFmtId="0" fontId="26" fillId="0" borderId="58" xfId="12" applyBorder="1" applyProtection="1">
      <protection locked="0"/>
    </xf>
    <xf numFmtId="0" fontId="26" fillId="0" borderId="46" xfId="520" applyBorder="1" applyAlignment="1">
      <alignment horizontal="center"/>
    </xf>
    <xf numFmtId="0" fontId="26" fillId="0" borderId="46" xfId="520" applyBorder="1" applyAlignment="1">
      <alignment horizontal="left"/>
    </xf>
    <xf numFmtId="166" fontId="26" fillId="0" borderId="41" xfId="520" applyNumberFormat="1" applyBorder="1" applyAlignment="1">
      <alignment horizontal="right"/>
    </xf>
    <xf numFmtId="0" fontId="26" fillId="0" borderId="18" xfId="8" applyBorder="1" applyProtection="1">
      <protection locked="0"/>
    </xf>
    <xf numFmtId="0" fontId="26" fillId="0" borderId="60" xfId="12" applyBorder="1" applyProtection="1">
      <protection locked="0"/>
    </xf>
    <xf numFmtId="0" fontId="26" fillId="0" borderId="0" xfId="12" applyProtection="1">
      <protection locked="0"/>
    </xf>
    <xf numFmtId="0" fontId="26" fillId="0" borderId="11" xfId="12" applyBorder="1" applyProtection="1">
      <protection locked="0"/>
    </xf>
    <xf numFmtId="3" fontId="26" fillId="0" borderId="18" xfId="8" applyNumberFormat="1" applyBorder="1" applyAlignment="1" applyProtection="1">
      <alignment horizontal="left"/>
      <protection locked="0"/>
    </xf>
    <xf numFmtId="3" fontId="26" fillId="0" borderId="0" xfId="8" applyNumberFormat="1" applyProtection="1">
      <protection locked="0"/>
    </xf>
    <xf numFmtId="0" fontId="26" fillId="0" borderId="26" xfId="3" applyFont="1" applyBorder="1" applyAlignment="1">
      <alignment horizontal="left"/>
    </xf>
    <xf numFmtId="0" fontId="26" fillId="0" borderId="61" xfId="12" applyBorder="1" applyProtection="1">
      <protection locked="0"/>
    </xf>
    <xf numFmtId="0" fontId="26" fillId="0" borderId="27" xfId="12" applyBorder="1"/>
    <xf numFmtId="0" fontId="26" fillId="0" borderId="28" xfId="12" applyBorder="1" applyProtection="1">
      <protection locked="0"/>
    </xf>
    <xf numFmtId="0" fontId="26" fillId="0" borderId="23" xfId="3" applyFont="1" applyBorder="1" applyAlignment="1">
      <alignment horizontal="left"/>
    </xf>
    <xf numFmtId="0" fontId="26" fillId="0" borderId="0" xfId="3" applyFont="1" applyAlignment="1">
      <alignment horizontal="left"/>
    </xf>
    <xf numFmtId="0" fontId="26" fillId="0" borderId="0" xfId="12"/>
    <xf numFmtId="0" fontId="165" fillId="0" borderId="0" xfId="8" applyFont="1"/>
    <xf numFmtId="0" fontId="166" fillId="0" borderId="0" xfId="1" applyFont="1" applyAlignment="1">
      <alignment horizontal="left" vertical="center" wrapText="1"/>
    </xf>
    <xf numFmtId="166" fontId="165" fillId="0" borderId="0" xfId="8" applyNumberFormat="1" applyFont="1" applyAlignment="1">
      <alignment horizontal="right"/>
    </xf>
    <xf numFmtId="3" fontId="167" fillId="0" borderId="0" xfId="8" applyNumberFormat="1" applyFont="1" applyAlignment="1">
      <alignment horizontal="center"/>
    </xf>
    <xf numFmtId="0" fontId="28" fillId="0" borderId="0" xfId="8" applyFont="1"/>
    <xf numFmtId="0" fontId="40" fillId="0" borderId="0" xfId="8" applyFont="1"/>
    <xf numFmtId="0" fontId="165" fillId="0" borderId="0" xfId="8" applyFont="1" applyAlignment="1">
      <alignment horizontal="left" vertical="center"/>
    </xf>
    <xf numFmtId="3" fontId="165" fillId="0" borderId="0" xfId="8" applyNumberFormat="1" applyFont="1" applyAlignment="1">
      <alignment horizontal="right"/>
    </xf>
    <xf numFmtId="0" fontId="166" fillId="0" borderId="0" xfId="8" applyFont="1" applyAlignment="1">
      <alignment vertical="center"/>
    </xf>
    <xf numFmtId="0" fontId="165" fillId="0" borderId="0" xfId="4" applyFont="1" applyAlignment="1">
      <alignment horizontal="left" indent="2"/>
    </xf>
    <xf numFmtId="215" fontId="40" fillId="0" borderId="0" xfId="277" applyNumberFormat="1" applyFont="1"/>
    <xf numFmtId="215" fontId="26" fillId="0" borderId="0" xfId="277" applyNumberFormat="1" applyFont="1"/>
    <xf numFmtId="0" fontId="165" fillId="0" borderId="0" xfId="4" applyFont="1" applyAlignment="1">
      <alignment horizontal="left" indent="3"/>
    </xf>
    <xf numFmtId="215" fontId="40" fillId="0" borderId="0" xfId="277" applyNumberFormat="1" applyFont="1" applyFill="1"/>
    <xf numFmtId="215" fontId="26" fillId="0" borderId="0" xfId="277" applyNumberFormat="1" applyFont="1" applyFill="1"/>
    <xf numFmtId="0" fontId="166" fillId="0" borderId="0" xfId="4" applyFont="1" applyAlignment="1">
      <alignment horizontal="left" indent="1"/>
    </xf>
    <xf numFmtId="166" fontId="167" fillId="0" borderId="0" xfId="8" applyNumberFormat="1" applyFont="1" applyAlignment="1">
      <alignment horizontal="center"/>
    </xf>
    <xf numFmtId="0" fontId="166" fillId="0" borderId="0" xfId="4" applyFont="1"/>
    <xf numFmtId="0" fontId="165" fillId="0" borderId="0" xfId="4" applyFont="1" applyAlignment="1">
      <alignment horizontal="left" vertical="center" indent="1"/>
    </xf>
    <xf numFmtId="0" fontId="161" fillId="0" borderId="0" xfId="8" applyFont="1"/>
    <xf numFmtId="0" fontId="26" fillId="0" borderId="0" xfId="520"/>
    <xf numFmtId="0" fontId="26" fillId="0" borderId="0" xfId="520" applyProtection="1">
      <protection locked="0"/>
    </xf>
    <xf numFmtId="0" fontId="26" fillId="0" borderId="0" xfId="8" applyAlignment="1">
      <alignment horizontal="left" wrapText="1" indent="1"/>
    </xf>
    <xf numFmtId="0" fontId="26" fillId="0" borderId="0" xfId="8" applyAlignment="1">
      <alignment horizontal="left" indent="1"/>
    </xf>
    <xf numFmtId="0" fontId="168" fillId="0" borderId="0" xfId="8" applyFont="1"/>
    <xf numFmtId="166" fontId="26" fillId="0" borderId="0" xfId="8" applyNumberFormat="1"/>
    <xf numFmtId="166" fontId="44" fillId="0" borderId="0" xfId="1" applyNumberFormat="1" applyFont="1" applyAlignment="1" applyProtection="1">
      <alignment horizontal="left" vertical="center"/>
      <protection locked="0"/>
    </xf>
    <xf numFmtId="166" fontId="169" fillId="0" borderId="0" xfId="1" applyNumberFormat="1" applyFont="1" applyAlignment="1" applyProtection="1">
      <alignment horizontal="left" vertical="center"/>
      <protection locked="0"/>
    </xf>
    <xf numFmtId="0" fontId="169" fillId="0" borderId="0" xfId="1" applyFont="1" applyAlignment="1" applyProtection="1">
      <alignment horizontal="left" vertical="center"/>
      <protection locked="0"/>
    </xf>
    <xf numFmtId="166" fontId="169" fillId="0" borderId="0" xfId="1" applyNumberFormat="1" applyFont="1" applyAlignment="1" applyProtection="1">
      <alignment horizontal="right" vertical="center"/>
      <protection locked="0"/>
    </xf>
    <xf numFmtId="166" fontId="170" fillId="0" borderId="0" xfId="1" applyNumberFormat="1" applyFont="1" applyAlignment="1" applyProtection="1">
      <alignment horizontal="left" vertical="center"/>
      <protection locked="0"/>
    </xf>
    <xf numFmtId="166" fontId="170" fillId="0" borderId="0" xfId="1" applyNumberFormat="1" applyFont="1" applyAlignment="1" applyProtection="1">
      <alignment horizontal="right" vertical="center"/>
      <protection locked="0"/>
    </xf>
    <xf numFmtId="0" fontId="26" fillId="0" borderId="0" xfId="730" applyFont="1"/>
    <xf numFmtId="0" fontId="171" fillId="0" borderId="0" xfId="730" applyFont="1"/>
    <xf numFmtId="3" fontId="165" fillId="0" borderId="0" xfId="8" applyNumberFormat="1" applyFont="1" applyAlignment="1">
      <alignment horizontal="left"/>
    </xf>
    <xf numFmtId="0" fontId="26" fillId="0" borderId="23" xfId="8" applyBorder="1"/>
    <xf numFmtId="4" fontId="26" fillId="0" borderId="25" xfId="8" applyNumberFormat="1" applyBorder="1" applyAlignment="1" applyProtection="1">
      <alignment horizontal="center" vertical="center" wrapText="1"/>
      <protection locked="0"/>
    </xf>
    <xf numFmtId="0" fontId="26" fillId="0" borderId="25" xfId="8" applyBorder="1" applyAlignment="1" applyProtection="1">
      <alignment horizontal="center" vertical="center" wrapText="1"/>
      <protection locked="0"/>
    </xf>
    <xf numFmtId="49" fontId="26" fillId="0" borderId="23" xfId="8" applyNumberFormat="1" applyBorder="1" applyAlignment="1" applyProtection="1">
      <alignment horizontal="center" vertical="center" wrapText="1"/>
      <protection locked="0"/>
    </xf>
    <xf numFmtId="0" fontId="26" fillId="0" borderId="23" xfId="8" applyBorder="1" applyAlignment="1" applyProtection="1">
      <alignment horizontal="center"/>
      <protection locked="0"/>
    </xf>
    <xf numFmtId="0" fontId="26" fillId="0" borderId="55" xfId="520" applyBorder="1" applyAlignment="1">
      <alignment horizontal="left"/>
    </xf>
    <xf numFmtId="0" fontId="26" fillId="0" borderId="108" xfId="520" applyBorder="1" applyAlignment="1">
      <alignment horizontal="center"/>
    </xf>
    <xf numFmtId="0" fontId="26" fillId="0" borderId="108" xfId="520" applyBorder="1" applyAlignment="1">
      <alignment horizontal="left"/>
    </xf>
    <xf numFmtId="166" fontId="26" fillId="0" borderId="31" xfId="520" applyNumberFormat="1" applyBorder="1" applyAlignment="1">
      <alignment horizontal="right"/>
    </xf>
    <xf numFmtId="0" fontId="26" fillId="0" borderId="56" xfId="520" applyBorder="1" applyAlignment="1">
      <alignment horizontal="left"/>
    </xf>
    <xf numFmtId="166" fontId="26" fillId="0" borderId="38" xfId="520" applyNumberFormat="1" applyBorder="1" applyAlignment="1">
      <alignment horizontal="right"/>
    </xf>
    <xf numFmtId="0" fontId="26" fillId="0" borderId="56" xfId="520" applyBorder="1" applyAlignment="1">
      <alignment horizontal="center"/>
    </xf>
    <xf numFmtId="0" fontId="26" fillId="0" borderId="0" xfId="628"/>
    <xf numFmtId="0" fontId="172" fillId="0" borderId="0" xfId="8" applyFont="1" applyAlignment="1">
      <alignment horizontal="right"/>
    </xf>
    <xf numFmtId="0" fontId="172" fillId="0" borderId="0" xfId="628" applyFont="1"/>
    <xf numFmtId="3" fontId="26" fillId="0" borderId="0" xfId="628" applyNumberFormat="1"/>
    <xf numFmtId="0" fontId="8" fillId="0" borderId="0" xfId="10"/>
    <xf numFmtId="0" fontId="27" fillId="0" borderId="10" xfId="3" applyFont="1" applyBorder="1" applyAlignment="1" applyProtection="1">
      <alignment horizontal="center" vertical="center"/>
      <protection locked="0"/>
    </xf>
    <xf numFmtId="0" fontId="33" fillId="0" borderId="0" xfId="628" applyFont="1" applyAlignment="1">
      <alignment horizontal="left"/>
    </xf>
    <xf numFmtId="166" fontId="36" fillId="0" borderId="0" xfId="520" applyNumberFormat="1" applyFont="1"/>
    <xf numFmtId="166" fontId="36" fillId="0" borderId="0" xfId="520" applyNumberFormat="1" applyFont="1" applyAlignment="1">
      <alignment horizontal="right"/>
    </xf>
    <xf numFmtId="3" fontId="29" fillId="0" borderId="0" xfId="628" applyNumberFormat="1" applyFont="1" applyAlignment="1">
      <alignment horizontal="right"/>
    </xf>
    <xf numFmtId="0" fontId="26" fillId="0" borderId="10" xfId="520" applyBorder="1"/>
    <xf numFmtId="0" fontId="33" fillId="0" borderId="12" xfId="628" applyFont="1" applyBorder="1" applyAlignment="1">
      <alignment horizontal="center" vertical="center"/>
    </xf>
    <xf numFmtId="3" fontId="27" fillId="0" borderId="10" xfId="628" applyNumberFormat="1" applyFont="1" applyBorder="1" applyAlignment="1">
      <alignment horizontal="center" vertical="center"/>
    </xf>
    <xf numFmtId="3" fontId="27" fillId="0" borderId="10" xfId="628" applyNumberFormat="1" applyFont="1" applyBorder="1" applyAlignment="1">
      <alignment horizontal="center" vertical="center" wrapText="1"/>
    </xf>
    <xf numFmtId="0" fontId="26" fillId="0" borderId="10" xfId="628" applyBorder="1" applyAlignment="1">
      <alignment horizontal="center"/>
    </xf>
    <xf numFmtId="0" fontId="26" fillId="0" borderId="23" xfId="628" applyBorder="1" applyAlignment="1">
      <alignment horizontal="center"/>
    </xf>
    <xf numFmtId="3" fontId="26" fillId="0" borderId="10" xfId="628" applyNumberFormat="1" applyBorder="1" applyAlignment="1">
      <alignment horizontal="center"/>
    </xf>
    <xf numFmtId="0" fontId="26" fillId="132" borderId="41" xfId="628" applyFill="1" applyBorder="1" applyAlignment="1">
      <alignment horizontal="center"/>
    </xf>
    <xf numFmtId="0" fontId="26" fillId="0" borderId="18" xfId="628" applyBorder="1"/>
    <xf numFmtId="166" fontId="26" fillId="133" borderId="31" xfId="628" applyNumberFormat="1" applyFill="1" applyBorder="1"/>
    <xf numFmtId="166" fontId="26" fillId="133" borderId="32" xfId="628" applyNumberFormat="1" applyFill="1" applyBorder="1"/>
    <xf numFmtId="0" fontId="26" fillId="0" borderId="41" xfId="628" applyBorder="1" applyAlignment="1">
      <alignment horizontal="center"/>
    </xf>
    <xf numFmtId="0" fontId="26" fillId="0" borderId="47" xfId="628" applyBorder="1" applyAlignment="1">
      <alignment horizontal="left" indent="1"/>
    </xf>
    <xf numFmtId="166" fontId="26" fillId="133" borderId="35" xfId="628" applyNumberFormat="1" applyFill="1" applyBorder="1"/>
    <xf numFmtId="166" fontId="26" fillId="132" borderId="35" xfId="628" applyNumberFormat="1" applyFill="1" applyBorder="1" applyProtection="1">
      <protection locked="0"/>
    </xf>
    <xf numFmtId="0" fontId="26" fillId="132" borderId="38" xfId="628" applyFill="1" applyBorder="1" applyAlignment="1">
      <alignment horizontal="center"/>
    </xf>
    <xf numFmtId="0" fontId="26" fillId="0" borderId="48" xfId="628" applyBorder="1" applyAlignment="1">
      <alignment horizontal="left" indent="2"/>
    </xf>
    <xf numFmtId="166" fontId="26" fillId="133" borderId="38" xfId="628" applyNumberFormat="1" applyFill="1" applyBorder="1"/>
    <xf numFmtId="0" fontId="26" fillId="0" borderId="32" xfId="628" applyBorder="1" applyAlignment="1">
      <alignment horizontal="center"/>
    </xf>
    <xf numFmtId="2" fontId="26" fillId="0" borderId="33" xfId="628" applyNumberFormat="1" applyBorder="1" applyAlignment="1">
      <alignment horizontal="left" indent="3"/>
    </xf>
    <xf numFmtId="0" fontId="26" fillId="0" borderId="39" xfId="794" applyFont="1" applyBorder="1" applyAlignment="1">
      <alignment horizontal="left" vertical="center" indent="4"/>
    </xf>
    <xf numFmtId="0" fontId="26" fillId="0" borderId="35" xfId="628" applyBorder="1" applyAlignment="1">
      <alignment horizontal="center"/>
    </xf>
    <xf numFmtId="0" fontId="26" fillId="0" borderId="105" xfId="794" applyFont="1" applyBorder="1" applyAlignment="1">
      <alignment horizontal="left" vertical="center" indent="5"/>
    </xf>
    <xf numFmtId="166" fontId="26" fillId="0" borderId="35" xfId="628" applyNumberFormat="1" applyBorder="1" applyAlignment="1" applyProtection="1">
      <alignment horizontal="right"/>
      <protection locked="0"/>
    </xf>
    <xf numFmtId="166" fontId="26" fillId="0" borderId="47" xfId="628" applyNumberFormat="1" applyBorder="1" applyProtection="1">
      <protection locked="0"/>
    </xf>
    <xf numFmtId="166" fontId="26" fillId="0" borderId="35" xfId="628" applyNumberFormat="1" applyBorder="1" applyProtection="1">
      <protection locked="0"/>
    </xf>
    <xf numFmtId="166" fontId="26" fillId="133" borderId="31" xfId="628" applyNumberFormat="1" applyFill="1" applyBorder="1" applyAlignment="1">
      <alignment horizontal="right"/>
    </xf>
    <xf numFmtId="0" fontId="26" fillId="132" borderId="32" xfId="628" applyFill="1" applyBorder="1" applyAlignment="1">
      <alignment horizontal="center"/>
    </xf>
    <xf numFmtId="2" fontId="26" fillId="0" borderId="32" xfId="628" applyNumberFormat="1" applyBorder="1" applyAlignment="1">
      <alignment horizontal="left" indent="3"/>
    </xf>
    <xf numFmtId="0" fontId="26" fillId="0" borderId="35" xfId="628" applyBorder="1" applyAlignment="1">
      <alignment horizontal="left" indent="4"/>
    </xf>
    <xf numFmtId="166" fontId="26" fillId="0" borderId="35" xfId="520" applyNumberFormat="1" applyBorder="1" applyProtection="1">
      <protection locked="0"/>
    </xf>
    <xf numFmtId="2" fontId="26" fillId="0" borderId="35" xfId="628" applyNumberFormat="1" applyBorder="1" applyAlignment="1">
      <alignment horizontal="left" indent="3"/>
    </xf>
    <xf numFmtId="166" fontId="26" fillId="0" borderId="41" xfId="628" applyNumberFormat="1" applyBorder="1" applyProtection="1">
      <protection locked="0"/>
    </xf>
    <xf numFmtId="166" fontId="26" fillId="133" borderId="41" xfId="628" applyNumberFormat="1" applyFill="1" applyBorder="1"/>
    <xf numFmtId="0" fontId="26" fillId="0" borderId="35" xfId="628" applyBorder="1" applyAlignment="1">
      <alignment horizontal="left" indent="2"/>
    </xf>
    <xf numFmtId="0" fontId="26" fillId="0" borderId="18" xfId="628" applyBorder="1" applyAlignment="1">
      <alignment horizontal="left" indent="3"/>
    </xf>
    <xf numFmtId="166" fontId="26" fillId="0" borderId="35" xfId="628" applyNumberFormat="1" applyBorder="1" applyAlignment="1">
      <alignment horizontal="right"/>
    </xf>
    <xf numFmtId="166" fontId="26" fillId="0" borderId="35" xfId="628" applyNumberFormat="1" applyBorder="1" applyAlignment="1">
      <alignment horizontal="center"/>
    </xf>
    <xf numFmtId="166" fontId="26" fillId="0" borderId="41" xfId="628" applyNumberFormat="1" applyBorder="1" applyAlignment="1" applyProtection="1">
      <alignment horizontal="right"/>
      <protection locked="0"/>
    </xf>
    <xf numFmtId="166" fontId="26" fillId="133" borderId="35" xfId="628" applyNumberFormat="1" applyFill="1" applyBorder="1" applyAlignment="1">
      <alignment horizontal="right"/>
    </xf>
    <xf numFmtId="166" fontId="26" fillId="132" borderId="35" xfId="628" applyNumberFormat="1" applyFill="1" applyBorder="1" applyAlignment="1" applyProtection="1">
      <alignment horizontal="right"/>
      <protection locked="0"/>
    </xf>
    <xf numFmtId="0" fontId="26" fillId="0" borderId="41" xfId="628" applyBorder="1"/>
    <xf numFmtId="166" fontId="26" fillId="132" borderId="41" xfId="628" applyNumberFormat="1" applyFill="1" applyBorder="1" applyProtection="1">
      <protection locked="0"/>
    </xf>
    <xf numFmtId="166" fontId="26" fillId="132" borderId="41" xfId="628" applyNumberFormat="1" applyFill="1" applyBorder="1" applyAlignment="1" applyProtection="1">
      <alignment horizontal="right"/>
      <protection locked="0"/>
    </xf>
    <xf numFmtId="0" fontId="26" fillId="132" borderId="31" xfId="628" applyFill="1" applyBorder="1" applyAlignment="1">
      <alignment horizontal="center"/>
    </xf>
    <xf numFmtId="0" fontId="26" fillId="0" borderId="35" xfId="628" applyBorder="1" applyAlignment="1">
      <alignment horizontal="left" indent="1"/>
    </xf>
    <xf numFmtId="0" fontId="26" fillId="0" borderId="35" xfId="628" applyBorder="1" applyAlignment="1">
      <alignment horizontal="left" indent="3"/>
    </xf>
    <xf numFmtId="0" fontId="26" fillId="34" borderId="35" xfId="628" applyFill="1" applyBorder="1" applyAlignment="1">
      <alignment horizontal="left" indent="2"/>
    </xf>
    <xf numFmtId="0" fontId="26" fillId="0" borderId="35" xfId="628" applyBorder="1"/>
    <xf numFmtId="0" fontId="26" fillId="132" borderId="10" xfId="628" applyFill="1" applyBorder="1" applyAlignment="1">
      <alignment horizontal="center"/>
    </xf>
    <xf numFmtId="0" fontId="27" fillId="132" borderId="10" xfId="628" applyFont="1" applyFill="1" applyBorder="1" applyAlignment="1">
      <alignment horizontal="left"/>
    </xf>
    <xf numFmtId="166" fontId="27" fillId="133" borderId="10" xfId="628" applyNumberFormat="1" applyFont="1" applyFill="1" applyBorder="1"/>
    <xf numFmtId="166" fontId="26" fillId="0" borderId="38" xfId="628" applyNumberFormat="1" applyBorder="1" applyAlignment="1" applyProtection="1">
      <alignment horizontal="right"/>
      <protection locked="0"/>
    </xf>
    <xf numFmtId="166" fontId="26" fillId="0" borderId="38" xfId="628" applyNumberFormat="1" applyBorder="1" applyProtection="1">
      <protection locked="0"/>
    </xf>
    <xf numFmtId="0" fontId="27" fillId="0" borderId="25" xfId="628" applyFont="1" applyBorder="1"/>
    <xf numFmtId="166" fontId="27" fillId="0" borderId="10" xfId="628" applyNumberFormat="1" applyFont="1" applyBorder="1" applyAlignment="1" applyProtection="1">
      <alignment horizontal="right"/>
      <protection locked="0"/>
    </xf>
    <xf numFmtId="3" fontId="26" fillId="0" borderId="0" xfId="520" applyNumberFormat="1"/>
    <xf numFmtId="3" fontId="172" fillId="0" borderId="0" xfId="520" applyNumberFormat="1" applyFont="1"/>
    <xf numFmtId="0" fontId="27" fillId="0" borderId="24" xfId="789" applyFont="1" applyBorder="1"/>
    <xf numFmtId="166" fontId="27" fillId="133" borderId="10" xfId="628" applyNumberFormat="1" applyFont="1" applyFill="1" applyBorder="1" applyAlignment="1">
      <alignment horizontal="right"/>
    </xf>
    <xf numFmtId="0" fontId="27" fillId="0" borderId="105" xfId="628" applyFont="1" applyBorder="1"/>
    <xf numFmtId="3" fontId="46" fillId="0" borderId="58" xfId="3" applyNumberFormat="1" applyFont="1" applyBorder="1" applyAlignment="1" applyProtection="1">
      <alignment horizontal="left"/>
      <protection locked="0"/>
    </xf>
    <xf numFmtId="0" fontId="26" fillId="0" borderId="105" xfId="628" applyBorder="1" applyAlignment="1">
      <alignment horizontal="left" indent="1"/>
    </xf>
    <xf numFmtId="3" fontId="26" fillId="0" borderId="11" xfId="13" applyNumberFormat="1" applyBorder="1" applyProtection="1">
      <protection locked="0"/>
    </xf>
    <xf numFmtId="3" fontId="46" fillId="0" borderId="11" xfId="628" applyNumberFormat="1" applyFont="1" applyBorder="1" applyProtection="1">
      <protection locked="0"/>
    </xf>
    <xf numFmtId="166" fontId="27" fillId="133" borderId="29" xfId="628" applyNumberFormat="1" applyFont="1" applyFill="1" applyBorder="1"/>
    <xf numFmtId="3" fontId="26" fillId="0" borderId="28" xfId="13" applyNumberFormat="1" applyBorder="1" applyProtection="1">
      <protection locked="0"/>
    </xf>
    <xf numFmtId="0" fontId="27" fillId="0" borderId="27" xfId="628" applyFont="1" applyBorder="1"/>
    <xf numFmtId="166" fontId="27" fillId="0" borderId="10" xfId="628" applyNumberFormat="1" applyFont="1" applyBorder="1" applyProtection="1">
      <protection locked="0"/>
    </xf>
    <xf numFmtId="3" fontId="26" fillId="0" borderId="0" xfId="628" applyNumberFormat="1" applyAlignment="1" applyProtection="1">
      <alignment horizontal="left" vertical="center"/>
      <protection locked="0"/>
    </xf>
    <xf numFmtId="3" fontId="25" fillId="0" borderId="0" xfId="3" applyNumberFormat="1" applyAlignment="1" applyProtection="1">
      <alignment horizontal="left"/>
      <protection locked="0"/>
    </xf>
    <xf numFmtId="0" fontId="26" fillId="132" borderId="35" xfId="628" applyFill="1" applyBorder="1" applyAlignment="1">
      <alignment horizontal="center"/>
    </xf>
    <xf numFmtId="0" fontId="26" fillId="0" borderId="38" xfId="628" applyBorder="1" applyAlignment="1">
      <alignment horizontal="left"/>
    </xf>
    <xf numFmtId="0" fontId="174" fillId="0" borderId="0" xfId="628" applyFont="1"/>
    <xf numFmtId="0" fontId="8" fillId="0" borderId="0" xfId="547"/>
    <xf numFmtId="1" fontId="27" fillId="0" borderId="0" xfId="3" applyNumberFormat="1" applyFont="1" applyAlignment="1" applyProtection="1">
      <alignment horizontal="center" vertical="center"/>
      <protection locked="0"/>
    </xf>
    <xf numFmtId="3" fontId="26" fillId="0" borderId="0" xfId="628" applyNumberFormat="1" applyAlignment="1">
      <alignment horizontal="right"/>
    </xf>
    <xf numFmtId="3" fontId="27" fillId="0" borderId="22" xfId="628" applyNumberFormat="1" applyFont="1" applyBorder="1" applyAlignment="1">
      <alignment horizontal="center" vertical="center" wrapText="1"/>
    </xf>
    <xf numFmtId="3" fontId="26" fillId="0" borderId="30" xfId="628" applyNumberFormat="1" applyBorder="1" applyAlignment="1">
      <alignment horizontal="center"/>
    </xf>
    <xf numFmtId="0" fontId="26" fillId="36" borderId="32" xfId="628" applyFill="1" applyBorder="1" applyAlignment="1">
      <alignment horizontal="center"/>
    </xf>
    <xf numFmtId="0" fontId="26" fillId="36" borderId="41" xfId="628" applyFill="1" applyBorder="1" applyAlignment="1">
      <alignment horizontal="center"/>
    </xf>
    <xf numFmtId="0" fontId="27" fillId="0" borderId="45" xfId="794" applyFont="1" applyBorder="1" applyAlignment="1">
      <alignment horizontal="left" vertical="center" indent="1"/>
    </xf>
    <xf numFmtId="0" fontId="26" fillId="0" borderId="47" xfId="794" applyFont="1" applyBorder="1" applyAlignment="1" applyProtection="1">
      <alignment horizontal="left" vertical="center" indent="2"/>
      <protection locked="0"/>
    </xf>
    <xf numFmtId="0" fontId="26" fillId="36" borderId="31" xfId="628" applyFill="1" applyBorder="1" applyAlignment="1">
      <alignment horizontal="center"/>
    </xf>
    <xf numFmtId="0" fontId="26" fillId="36" borderId="38" xfId="628" applyFill="1" applyBorder="1" applyAlignment="1">
      <alignment horizontal="center"/>
    </xf>
    <xf numFmtId="0" fontId="26" fillId="0" borderId="12" xfId="792" applyFont="1" applyBorder="1" applyAlignment="1">
      <alignment horizontal="left"/>
    </xf>
    <xf numFmtId="0" fontId="26" fillId="0" borderId="13" xfId="792" applyFont="1" applyBorder="1" applyAlignment="1">
      <alignment horizontal="left"/>
    </xf>
    <xf numFmtId="0" fontId="26" fillId="0" borderId="58" xfId="13" applyBorder="1"/>
    <xf numFmtId="0" fontId="26" fillId="0" borderId="0" xfId="792" applyFont="1" applyAlignment="1">
      <alignment horizontal="left"/>
    </xf>
    <xf numFmtId="0" fontId="26" fillId="0" borderId="0" xfId="13"/>
    <xf numFmtId="0" fontId="26" fillId="0" borderId="18" xfId="791" applyBorder="1" applyProtection="1">
      <protection locked="0"/>
    </xf>
    <xf numFmtId="0" fontId="26" fillId="0" borderId="0" xfId="13" applyProtection="1">
      <protection locked="0"/>
    </xf>
    <xf numFmtId="0" fontId="26" fillId="0" borderId="11" xfId="13" applyBorder="1" applyProtection="1">
      <protection locked="0"/>
    </xf>
    <xf numFmtId="3" fontId="26" fillId="0" borderId="18" xfId="791" applyNumberFormat="1" applyBorder="1" applyAlignment="1" applyProtection="1">
      <alignment horizontal="left"/>
      <protection locked="0"/>
    </xf>
    <xf numFmtId="0" fontId="26" fillId="0" borderId="26" xfId="792" applyFont="1" applyBorder="1" applyAlignment="1">
      <alignment horizontal="left"/>
    </xf>
    <xf numFmtId="0" fontId="26" fillId="0" borderId="27" xfId="13" applyBorder="1"/>
    <xf numFmtId="0" fontId="26" fillId="0" borderId="28" xfId="13" applyBorder="1"/>
    <xf numFmtId="0" fontId="26" fillId="0" borderId="23" xfId="792" applyFont="1" applyBorder="1" applyAlignment="1">
      <alignment horizontal="left"/>
    </xf>
    <xf numFmtId="166" fontId="27" fillId="33" borderId="35" xfId="628" applyNumberFormat="1" applyFont="1" applyFill="1" applyBorder="1" applyAlignment="1">
      <alignment horizontal="right"/>
    </xf>
    <xf numFmtId="0" fontId="113" fillId="0" borderId="0" xfId="488"/>
    <xf numFmtId="0" fontId="27" fillId="0" borderId="0" xfId="488" applyFont="1" applyAlignment="1">
      <alignment horizontal="right" vertical="center"/>
    </xf>
    <xf numFmtId="0" fontId="27" fillId="0" borderId="10" xfId="488" applyFont="1" applyBorder="1" applyAlignment="1" applyProtection="1">
      <alignment vertical="center"/>
      <protection locked="0"/>
    </xf>
    <xf numFmtId="1" fontId="27" fillId="0" borderId="10" xfId="488" applyNumberFormat="1" applyFont="1" applyBorder="1" applyAlignment="1" applyProtection="1">
      <alignment horizontal="center" vertical="center"/>
      <protection locked="0"/>
    </xf>
    <xf numFmtId="0" fontId="33" fillId="0" borderId="0" xfId="488" applyFont="1"/>
    <xf numFmtId="0" fontId="26" fillId="0" borderId="0" xfId="488" applyFont="1" applyAlignment="1">
      <alignment vertical="center"/>
    </xf>
    <xf numFmtId="0" fontId="27" fillId="0" borderId="29" xfId="488" applyFont="1" applyBorder="1" applyAlignment="1">
      <alignment horizontal="center" vertical="center" wrapText="1"/>
    </xf>
    <xf numFmtId="0" fontId="113" fillId="0" borderId="23" xfId="488" applyBorder="1"/>
    <xf numFmtId="0" fontId="78" fillId="0" borderId="18" xfId="488" applyFont="1" applyBorder="1" applyAlignment="1">
      <alignment horizontal="left" vertical="top" wrapText="1"/>
    </xf>
    <xf numFmtId="166" fontId="26" fillId="0" borderId="32" xfId="490" applyNumberFormat="1" applyFont="1" applyBorder="1" applyProtection="1">
      <protection locked="0"/>
    </xf>
    <xf numFmtId="0" fontId="78" fillId="0" borderId="47" xfId="488" applyFont="1" applyBorder="1" applyAlignment="1">
      <alignment horizontal="left" vertical="top"/>
    </xf>
    <xf numFmtId="166" fontId="26" fillId="0" borderId="35" xfId="490" applyNumberFormat="1" applyFont="1" applyBorder="1" applyProtection="1">
      <protection locked="0"/>
    </xf>
    <xf numFmtId="166" fontId="26" fillId="0" borderId="38" xfId="490" applyNumberFormat="1" applyFont="1" applyBorder="1" applyProtection="1">
      <protection locked="0"/>
    </xf>
    <xf numFmtId="0" fontId="26" fillId="0" borderId="29" xfId="488" applyFont="1" applyBorder="1" applyAlignment="1">
      <alignment horizontal="left" vertical="center"/>
    </xf>
    <xf numFmtId="0" fontId="176" fillId="0" borderId="0" xfId="488" applyFont="1" applyAlignment="1">
      <alignment horizontal="center"/>
    </xf>
    <xf numFmtId="0" fontId="174" fillId="36" borderId="0" xfId="488" applyFont="1" applyFill="1" applyAlignment="1">
      <alignment horizontal="center" vertical="center" wrapText="1"/>
    </xf>
    <xf numFmtId="0" fontId="26" fillId="0" borderId="0" xfId="488" applyFont="1" applyAlignment="1">
      <alignment vertical="top"/>
    </xf>
    <xf numFmtId="0" fontId="177" fillId="0" borderId="0" xfId="488" applyFont="1" applyAlignment="1">
      <alignment vertical="top"/>
    </xf>
    <xf numFmtId="0" fontId="176" fillId="0" borderId="0" xfId="488" applyFont="1"/>
    <xf numFmtId="0" fontId="176" fillId="0" borderId="10" xfId="488" applyFont="1" applyBorder="1" applyAlignment="1">
      <alignment horizontal="center"/>
    </xf>
    <xf numFmtId="0" fontId="113" fillId="0" borderId="58" xfId="488" applyBorder="1" applyAlignment="1">
      <alignment vertical="center"/>
    </xf>
    <xf numFmtId="0" fontId="26" fillId="0" borderId="13" xfId="488" applyFont="1" applyBorder="1" applyAlignment="1">
      <alignment horizontal="left" indent="1"/>
    </xf>
    <xf numFmtId="0" fontId="113" fillId="0" borderId="25" xfId="488" applyBorder="1" applyAlignment="1">
      <alignment vertical="center"/>
    </xf>
    <xf numFmtId="0" fontId="165" fillId="36" borderId="0" xfId="8" applyFont="1" applyFill="1" applyAlignment="1">
      <alignment vertical="center"/>
    </xf>
    <xf numFmtId="0" fontId="26" fillId="0" borderId="0" xfId="8" applyAlignment="1">
      <alignment vertical="center"/>
    </xf>
    <xf numFmtId="0" fontId="181" fillId="0" borderId="0" xfId="8" applyFont="1" applyAlignment="1">
      <alignment vertical="center"/>
    </xf>
    <xf numFmtId="0" fontId="182" fillId="0" borderId="0" xfId="1" applyFont="1" applyAlignment="1">
      <alignment horizontal="left" vertical="center" wrapText="1"/>
    </xf>
    <xf numFmtId="0" fontId="183" fillId="36" borderId="0" xfId="1" applyFont="1" applyFill="1" applyAlignment="1">
      <alignment horizontal="left" vertical="center" wrapText="1"/>
    </xf>
    <xf numFmtId="0" fontId="46" fillId="0" borderId="0" xfId="1" applyFont="1" applyAlignment="1">
      <alignment vertical="center"/>
    </xf>
    <xf numFmtId="0" fontId="184" fillId="0" borderId="0" xfId="8" applyFont="1" applyAlignment="1">
      <alignment horizontal="left" vertical="center"/>
    </xf>
    <xf numFmtId="166" fontId="36" fillId="0" borderId="0" xfId="8" applyNumberFormat="1" applyFont="1" applyAlignment="1">
      <alignment vertical="center"/>
    </xf>
    <xf numFmtId="166" fontId="77" fillId="0" borderId="0" xfId="8" applyNumberFormat="1" applyFont="1" applyAlignment="1">
      <alignment vertical="center"/>
    </xf>
    <xf numFmtId="0" fontId="185" fillId="0" borderId="0" xfId="3" applyFont="1" applyAlignment="1">
      <alignment horizontal="right" vertical="center"/>
    </xf>
    <xf numFmtId="1" fontId="32" fillId="0" borderId="10" xfId="3" applyNumberFormat="1" applyFont="1" applyBorder="1" applyAlignment="1" applyProtection="1">
      <alignment horizontal="center" vertical="center"/>
      <protection locked="0"/>
    </xf>
    <xf numFmtId="0" fontId="186" fillId="0" borderId="0" xfId="3" applyFont="1" applyAlignment="1">
      <alignment horizontal="left" vertical="center"/>
    </xf>
    <xf numFmtId="49" fontId="32" fillId="0" borderId="0" xfId="3" applyNumberFormat="1" applyFont="1" applyAlignment="1">
      <alignment horizontal="center" vertical="center"/>
    </xf>
    <xf numFmtId="0" fontId="77" fillId="0" borderId="0" xfId="8" applyFont="1" applyAlignment="1">
      <alignment vertical="center"/>
    </xf>
    <xf numFmtId="2" fontId="32" fillId="0" borderId="0" xfId="3" applyNumberFormat="1" applyFont="1" applyAlignment="1">
      <alignment horizontal="center" vertical="center"/>
    </xf>
    <xf numFmtId="0" fontId="26" fillId="0" borderId="29" xfId="488" applyFont="1" applyBorder="1" applyAlignment="1">
      <alignment horizontal="center" vertical="center"/>
    </xf>
    <xf numFmtId="0" fontId="113" fillId="0" borderId="12" xfId="488" applyBorder="1" applyAlignment="1">
      <alignment horizontal="center" vertical="center"/>
    </xf>
    <xf numFmtId="0" fontId="26" fillId="0" borderId="14" xfId="3" applyFont="1" applyBorder="1" applyAlignment="1">
      <alignment horizontal="center" vertical="center" wrapText="1"/>
    </xf>
    <xf numFmtId="0" fontId="26" fillId="0" borderId="17" xfId="3" applyFont="1" applyBorder="1" applyAlignment="1">
      <alignment horizontal="center" vertical="center" wrapText="1"/>
    </xf>
    <xf numFmtId="0" fontId="36" fillId="0" borderId="0" xfId="8" applyFont="1" applyAlignment="1">
      <alignment vertical="center"/>
    </xf>
    <xf numFmtId="4" fontId="26" fillId="0" borderId="0" xfId="8" applyNumberFormat="1" applyAlignment="1">
      <alignment vertical="center"/>
    </xf>
    <xf numFmtId="0" fontId="185" fillId="0" borderId="44" xfId="1" applyFont="1" applyBorder="1" applyAlignment="1">
      <alignment horizontal="left" vertical="center" wrapText="1"/>
    </xf>
    <xf numFmtId="0" fontId="27" fillId="0" borderId="33" xfId="4" applyFont="1" applyBorder="1" applyAlignment="1">
      <alignment horizontal="left" indent="1"/>
    </xf>
    <xf numFmtId="166" fontId="40" fillId="0" borderId="0" xfId="8" applyNumberFormat="1" applyFont="1" applyAlignment="1">
      <alignment vertical="center"/>
    </xf>
    <xf numFmtId="166" fontId="26" fillId="0" borderId="55" xfId="1" applyNumberFormat="1" applyFont="1" applyBorder="1" applyAlignment="1" applyProtection="1">
      <alignment horizontal="right" vertical="center"/>
      <protection locked="0"/>
    </xf>
    <xf numFmtId="0" fontId="187" fillId="0" borderId="0" xfId="8" applyFont="1" applyAlignment="1">
      <alignment vertical="center"/>
    </xf>
    <xf numFmtId="0" fontId="172" fillId="0" borderId="0" xfId="8" applyFont="1" applyAlignment="1">
      <alignment vertical="center"/>
    </xf>
    <xf numFmtId="0" fontId="27" fillId="0" borderId="44" xfId="4" applyFont="1" applyBorder="1" applyAlignment="1">
      <alignment horizontal="left" indent="1"/>
    </xf>
    <xf numFmtId="49" fontId="26" fillId="0" borderId="45" xfId="4" applyNumberFormat="1" applyFont="1" applyBorder="1" applyAlignment="1">
      <alignment horizontal="left" indent="2"/>
    </xf>
    <xf numFmtId="49" fontId="46" fillId="0" borderId="0" xfId="1" applyNumberFormat="1" applyFont="1" applyAlignment="1">
      <alignment horizontal="center" vertical="center"/>
    </xf>
    <xf numFmtId="0" fontId="46" fillId="0" borderId="0" xfId="1" applyFont="1" applyAlignment="1">
      <alignment horizontal="left" vertical="center"/>
    </xf>
    <xf numFmtId="4" fontId="46" fillId="0" borderId="0" xfId="1" applyNumberFormat="1" applyFont="1" applyAlignment="1">
      <alignment horizontal="right" vertical="center"/>
    </xf>
    <xf numFmtId="0" fontId="39" fillId="0" borderId="13" xfId="488" applyFont="1" applyBorder="1" applyAlignment="1">
      <alignment vertical="center"/>
    </xf>
    <xf numFmtId="0" fontId="46" fillId="0" borderId="13" xfId="1" applyFont="1" applyBorder="1" applyAlignment="1">
      <alignment horizontal="left" vertical="center"/>
    </xf>
    <xf numFmtId="0" fontId="27" fillId="0" borderId="10" xfId="488" applyFont="1" applyBorder="1" applyAlignment="1">
      <alignment horizontal="center" vertical="center"/>
    </xf>
    <xf numFmtId="0" fontId="27" fillId="0" borderId="25" xfId="488" applyFont="1" applyBorder="1" applyAlignment="1">
      <alignment horizontal="center" vertical="center"/>
    </xf>
    <xf numFmtId="1" fontId="27" fillId="0" borderId="0" xfId="3" applyNumberFormat="1" applyFont="1" applyAlignment="1">
      <alignment horizontal="center" vertical="center" wrapText="1"/>
    </xf>
    <xf numFmtId="0" fontId="27" fillId="0" borderId="0" xfId="8" applyFont="1" applyAlignment="1">
      <alignment horizontal="center" vertical="center"/>
    </xf>
    <xf numFmtId="0" fontId="27" fillId="0" borderId="50" xfId="4" applyFont="1" applyBorder="1"/>
    <xf numFmtId="0" fontId="27" fillId="0" borderId="33" xfId="4" applyFont="1" applyBorder="1" applyAlignment="1">
      <alignment horizontal="center"/>
    </xf>
    <xf numFmtId="0" fontId="26" fillId="0" borderId="32" xfId="488" applyFont="1" applyBorder="1" applyAlignment="1">
      <alignment horizontal="center" vertical="center"/>
    </xf>
    <xf numFmtId="0" fontId="26" fillId="0" borderId="34" xfId="488" applyFont="1" applyBorder="1" applyAlignment="1">
      <alignment horizontal="center" vertical="center"/>
    </xf>
    <xf numFmtId="0" fontId="26" fillId="0" borderId="0" xfId="8" applyAlignment="1">
      <alignment horizontal="center" vertical="center"/>
    </xf>
    <xf numFmtId="3" fontId="26" fillId="0" borderId="35" xfId="1" applyNumberFormat="1" applyFont="1" applyBorder="1" applyAlignment="1" applyProtection="1">
      <alignment horizontal="center" vertical="center"/>
      <protection locked="0"/>
    </xf>
    <xf numFmtId="3" fontId="26" fillId="0" borderId="0" xfId="8" applyNumberFormat="1" applyAlignment="1">
      <alignment vertical="center"/>
    </xf>
    <xf numFmtId="0" fontId="113" fillId="0" borderId="0" xfId="488" applyAlignment="1">
      <alignment vertical="center"/>
    </xf>
    <xf numFmtId="0" fontId="188" fillId="0" borderId="0" xfId="520" applyFont="1" applyAlignment="1">
      <alignment vertical="center"/>
    </xf>
    <xf numFmtId="0" fontId="172" fillId="0" borderId="0" xfId="8" applyFont="1" applyAlignment="1">
      <alignment vertical="center" wrapText="1"/>
    </xf>
    <xf numFmtId="166" fontId="26" fillId="0" borderId="35" xfId="1" applyNumberFormat="1" applyFont="1" applyBorder="1" applyAlignment="1" applyProtection="1">
      <alignment horizontal="center" vertical="center"/>
      <protection locked="0"/>
    </xf>
    <xf numFmtId="0" fontId="26" fillId="0" borderId="13" xfId="12" applyBorder="1" applyAlignment="1" applyProtection="1">
      <alignment vertical="center"/>
      <protection locked="0"/>
    </xf>
    <xf numFmtId="0" fontId="27" fillId="0" borderId="0" xfId="792" applyFont="1" applyAlignment="1">
      <alignment horizontal="right" vertical="center"/>
    </xf>
    <xf numFmtId="0" fontId="26" fillId="0" borderId="47" xfId="792" applyFont="1" applyBorder="1"/>
    <xf numFmtId="3" fontId="26" fillId="0" borderId="105" xfId="13" applyNumberFormat="1" applyBorder="1" applyProtection="1">
      <protection locked="0"/>
    </xf>
    <xf numFmtId="0" fontId="26" fillId="0" borderId="104" xfId="792" applyFont="1" applyBorder="1"/>
    <xf numFmtId="3" fontId="46" fillId="0" borderId="110" xfId="3" applyNumberFormat="1" applyFont="1" applyBorder="1" applyProtection="1">
      <protection locked="0"/>
    </xf>
    <xf numFmtId="0" fontId="46" fillId="0" borderId="18" xfId="520" applyFont="1" applyBorder="1" applyAlignment="1" applyProtection="1">
      <alignment vertical="center"/>
      <protection locked="0"/>
    </xf>
    <xf numFmtId="3" fontId="46" fillId="0" borderId="18" xfId="520" applyNumberFormat="1" applyFont="1" applyBorder="1" applyAlignment="1" applyProtection="1">
      <alignment horizontal="left" vertical="center"/>
      <protection locked="0"/>
    </xf>
    <xf numFmtId="3" fontId="46" fillId="0" borderId="0" xfId="520" applyNumberFormat="1" applyFont="1" applyAlignment="1" applyProtection="1">
      <alignment vertical="center"/>
      <protection locked="0"/>
    </xf>
    <xf numFmtId="14" fontId="26" fillId="0" borderId="25" xfId="520" applyNumberFormat="1" applyBorder="1" applyAlignment="1" applyProtection="1">
      <alignment horizontal="left" vertical="center"/>
      <protection locked="0"/>
    </xf>
    <xf numFmtId="0" fontId="26" fillId="0" borderId="126" xfId="13" applyBorder="1"/>
    <xf numFmtId="0" fontId="191" fillId="0" borderId="0" xfId="720" applyFont="1"/>
    <xf numFmtId="0" fontId="113" fillId="0" borderId="0" xfId="793"/>
    <xf numFmtId="0" fontId="173" fillId="0" borderId="0" xfId="720" applyFont="1"/>
    <xf numFmtId="0" fontId="8" fillId="0" borderId="0" xfId="559"/>
    <xf numFmtId="0" fontId="175" fillId="0" borderId="0" xfId="793" applyFont="1" applyAlignment="1">
      <alignment horizontal="center"/>
    </xf>
    <xf numFmtId="49" fontId="185" fillId="0" borderId="0" xfId="3" applyNumberFormat="1" applyFont="1" applyAlignment="1">
      <alignment horizontal="right" vertical="center"/>
    </xf>
    <xf numFmtId="0" fontId="175" fillId="0" borderId="23" xfId="793" applyFont="1" applyBorder="1" applyAlignment="1">
      <alignment horizontal="center"/>
    </xf>
    <xf numFmtId="49" fontId="185" fillId="0" borderId="31" xfId="3" applyNumberFormat="1" applyFont="1" applyBorder="1" applyAlignment="1">
      <alignment horizontal="right" vertical="center"/>
    </xf>
    <xf numFmtId="0" fontId="33" fillId="0" borderId="0" xfId="3" applyFont="1" applyAlignment="1">
      <alignment vertical="center"/>
    </xf>
    <xf numFmtId="49" fontId="25" fillId="0" borderId="10" xfId="794" applyNumberFormat="1" applyBorder="1" applyAlignment="1">
      <alignment horizontal="center" vertical="center"/>
    </xf>
    <xf numFmtId="49" fontId="25" fillId="0" borderId="23" xfId="794" applyNumberFormat="1" applyBorder="1" applyAlignment="1">
      <alignment horizontal="center" vertical="center"/>
    </xf>
    <xf numFmtId="0" fontId="26" fillId="0" borderId="32" xfId="793" applyFont="1" applyBorder="1" applyAlignment="1">
      <alignment horizontal="center"/>
    </xf>
    <xf numFmtId="0" fontId="26" fillId="0" borderId="35" xfId="793" applyFont="1" applyBorder="1" applyAlignment="1">
      <alignment horizontal="center"/>
    </xf>
    <xf numFmtId="0" fontId="46" fillId="0" borderId="71" xfId="794" applyFont="1" applyBorder="1" applyAlignment="1">
      <alignment horizontal="left" vertical="center" indent="1"/>
    </xf>
    <xf numFmtId="0" fontId="185" fillId="0" borderId="71" xfId="794" applyFont="1" applyBorder="1" applyAlignment="1">
      <alignment horizontal="left" vertical="center" indent="1"/>
    </xf>
    <xf numFmtId="0" fontId="185" fillId="0" borderId="33" xfId="794" applyFont="1" applyBorder="1" applyAlignment="1">
      <alignment vertical="center"/>
    </xf>
    <xf numFmtId="0" fontId="26" fillId="0" borderId="38" xfId="793" applyFont="1" applyBorder="1" applyAlignment="1">
      <alignment horizontal="center"/>
    </xf>
    <xf numFmtId="0" fontId="26" fillId="0" borderId="0" xfId="720" applyFont="1"/>
    <xf numFmtId="0" fontId="172" fillId="0" borderId="0" xfId="8" applyFont="1" applyAlignment="1">
      <alignment horizontal="left"/>
    </xf>
    <xf numFmtId="49" fontId="25" fillId="0" borderId="14" xfId="794" applyNumberFormat="1" applyBorder="1" applyAlignment="1">
      <alignment horizontal="center" vertical="center"/>
    </xf>
    <xf numFmtId="166" fontId="46" fillId="0" borderId="46" xfId="794" applyNumberFormat="1" applyFont="1" applyBorder="1" applyAlignment="1" applyProtection="1">
      <alignment horizontal="right" vertical="center"/>
      <protection locked="0"/>
    </xf>
    <xf numFmtId="166" fontId="46" fillId="0" borderId="41" xfId="794" applyNumberFormat="1" applyFont="1" applyBorder="1" applyAlignment="1" applyProtection="1">
      <alignment horizontal="right" vertical="center"/>
      <protection locked="0"/>
    </xf>
    <xf numFmtId="0" fontId="26" fillId="0" borderId="13" xfId="793" applyFont="1" applyBorder="1" applyAlignment="1">
      <alignment horizontal="center"/>
    </xf>
    <xf numFmtId="0" fontId="185" fillId="0" borderId="13" xfId="794" applyFont="1" applyBorder="1" applyAlignment="1">
      <alignment horizontal="left" vertical="center" indent="1"/>
    </xf>
    <xf numFmtId="0" fontId="185" fillId="0" borderId="48" xfId="794" applyFont="1" applyBorder="1" applyAlignment="1">
      <alignment horizontal="left" vertical="center" indent="1"/>
    </xf>
    <xf numFmtId="217" fontId="185" fillId="0" borderId="41" xfId="794" applyNumberFormat="1" applyFont="1" applyBorder="1" applyAlignment="1">
      <alignment horizontal="center" vertical="center"/>
    </xf>
    <xf numFmtId="49" fontId="25" fillId="0" borderId="30" xfId="794" applyNumberFormat="1" applyBorder="1" applyAlignment="1">
      <alignment horizontal="center" vertical="center"/>
    </xf>
    <xf numFmtId="0" fontId="175" fillId="0" borderId="10" xfId="793" applyFont="1" applyBorder="1" applyAlignment="1">
      <alignment horizontal="center"/>
    </xf>
    <xf numFmtId="0" fontId="26" fillId="0" borderId="122" xfId="793" applyFont="1" applyBorder="1" applyAlignment="1">
      <alignment horizontal="center"/>
    </xf>
    <xf numFmtId="0" fontId="26" fillId="0" borderId="0" xfId="795" applyProtection="1">
      <protection locked="0"/>
    </xf>
    <xf numFmtId="0" fontId="26" fillId="0" borderId="11" xfId="795" applyBorder="1" applyProtection="1">
      <protection locked="0"/>
    </xf>
    <xf numFmtId="0" fontId="26" fillId="0" borderId="28" xfId="795" applyBorder="1" applyProtection="1">
      <protection locked="0"/>
    </xf>
    <xf numFmtId="0" fontId="25" fillId="0" borderId="0" xfId="3" applyAlignment="1">
      <alignment horizontal="left"/>
    </xf>
    <xf numFmtId="0" fontId="26" fillId="0" borderId="0" xfId="795"/>
    <xf numFmtId="14" fontId="26" fillId="0" borderId="25" xfId="13" applyNumberFormat="1" applyBorder="1" applyAlignment="1">
      <alignment horizontal="left"/>
    </xf>
    <xf numFmtId="0" fontId="192" fillId="0" borderId="0" xfId="716" applyFont="1" applyAlignment="1">
      <alignment vertical="top"/>
    </xf>
    <xf numFmtId="0" fontId="27" fillId="0" borderId="0" xfId="8" applyFont="1" applyProtection="1">
      <protection locked="0"/>
    </xf>
    <xf numFmtId="0" fontId="27" fillId="0" borderId="0" xfId="8" applyFont="1"/>
    <xf numFmtId="49" fontId="185" fillId="0" borderId="0" xfId="3" applyNumberFormat="1" applyFont="1" applyAlignment="1" applyProtection="1">
      <alignment horizontal="right" vertical="center"/>
      <protection locked="0"/>
    </xf>
    <xf numFmtId="0" fontId="185" fillId="0" borderId="10" xfId="793" applyFont="1" applyBorder="1" applyAlignment="1" applyProtection="1">
      <alignment horizontal="center"/>
      <protection locked="0"/>
    </xf>
    <xf numFmtId="49" fontId="185" fillId="0" borderId="31" xfId="3" applyNumberFormat="1" applyFont="1" applyBorder="1" applyAlignment="1" applyProtection="1">
      <alignment horizontal="right" vertical="center"/>
      <protection locked="0"/>
    </xf>
    <xf numFmtId="0" fontId="33" fillId="0" borderId="0" xfId="8" applyFont="1" applyAlignment="1" applyProtection="1">
      <alignment vertical="center"/>
      <protection locked="0"/>
    </xf>
    <xf numFmtId="0" fontId="33" fillId="0" borderId="0" xfId="8" applyFont="1" applyAlignment="1" applyProtection="1">
      <alignment horizontal="center" vertical="center"/>
      <protection locked="0"/>
    </xf>
    <xf numFmtId="0" fontId="33" fillId="0" borderId="0" xfId="8" applyFont="1" applyAlignment="1" applyProtection="1">
      <alignment vertical="center" wrapText="1"/>
      <protection locked="0"/>
    </xf>
    <xf numFmtId="0" fontId="27" fillId="0" borderId="0" xfId="604" applyFont="1"/>
    <xf numFmtId="0" fontId="27" fillId="0" borderId="10" xfId="8" applyFont="1" applyBorder="1" applyAlignment="1" applyProtection="1">
      <alignment horizontal="center" vertical="center" wrapText="1"/>
      <protection locked="0"/>
    </xf>
    <xf numFmtId="0" fontId="27" fillId="0" borderId="19" xfId="8" applyFont="1" applyBorder="1" applyAlignment="1" applyProtection="1">
      <alignment horizontal="center" vertical="center" wrapText="1"/>
      <protection locked="0"/>
    </xf>
    <xf numFmtId="0" fontId="27" fillId="0" borderId="22" xfId="8" applyFont="1" applyBorder="1" applyAlignment="1" applyProtection="1">
      <alignment horizontal="center" vertical="center" wrapText="1"/>
      <protection locked="0"/>
    </xf>
    <xf numFmtId="166" fontId="193" fillId="0" borderId="32" xfId="794" applyNumberFormat="1" applyFont="1" applyBorder="1" applyAlignment="1" applyProtection="1">
      <alignment horizontal="center" vertical="center" wrapText="1"/>
      <protection locked="0"/>
    </xf>
    <xf numFmtId="49" fontId="26" fillId="0" borderId="116" xfId="794" applyNumberFormat="1" applyFont="1" applyBorder="1" applyAlignment="1" applyProtection="1">
      <alignment horizontal="center" vertical="center"/>
      <protection locked="0"/>
    </xf>
    <xf numFmtId="49" fontId="194" fillId="0" borderId="106" xfId="794" applyNumberFormat="1" applyFont="1" applyBorder="1" applyAlignment="1" applyProtection="1">
      <alignment horizontal="center" vertical="center"/>
      <protection locked="0"/>
    </xf>
    <xf numFmtId="49" fontId="194" fillId="0" borderId="38" xfId="794" applyNumberFormat="1" applyFont="1" applyBorder="1" applyAlignment="1" applyProtection="1">
      <alignment horizontal="center" vertical="center"/>
      <protection locked="0"/>
    </xf>
    <xf numFmtId="49" fontId="194" fillId="0" borderId="116" xfId="794" applyNumberFormat="1" applyFont="1" applyBorder="1" applyAlignment="1" applyProtection="1">
      <alignment horizontal="center" vertical="center"/>
      <protection locked="0"/>
    </xf>
    <xf numFmtId="49" fontId="194" fillId="0" borderId="30" xfId="794" applyNumberFormat="1" applyFont="1" applyBorder="1" applyAlignment="1" applyProtection="1">
      <alignment horizontal="center" vertical="center"/>
      <protection locked="0"/>
    </xf>
    <xf numFmtId="166" fontId="26" fillId="0" borderId="106" xfId="8" applyNumberFormat="1" applyBorder="1" applyAlignment="1">
      <alignment horizontal="center" vertical="center"/>
    </xf>
    <xf numFmtId="166" fontId="75" fillId="0" borderId="112" xfId="794" applyNumberFormat="1" applyFont="1" applyBorder="1" applyAlignment="1" applyProtection="1">
      <alignment vertical="center"/>
      <protection locked="0"/>
    </xf>
    <xf numFmtId="166" fontId="75" fillId="0" borderId="117" xfId="794" applyNumberFormat="1" applyFont="1" applyBorder="1" applyAlignment="1" applyProtection="1">
      <alignment vertical="center"/>
      <protection locked="0"/>
    </xf>
    <xf numFmtId="166" fontId="75" fillId="0" borderId="41" xfId="794" applyNumberFormat="1" applyFont="1" applyBorder="1" applyAlignment="1" applyProtection="1">
      <alignment vertical="center"/>
      <protection locked="0"/>
    </xf>
    <xf numFmtId="166" fontId="26" fillId="0" borderId="117" xfId="8" applyNumberFormat="1" applyBorder="1"/>
    <xf numFmtId="0" fontId="46" fillId="0" borderId="57" xfId="3" applyFont="1" applyBorder="1" applyAlignment="1">
      <alignment horizontal="left" vertical="center"/>
    </xf>
    <xf numFmtId="0" fontId="26" fillId="0" borderId="113" xfId="792" applyFont="1" applyBorder="1"/>
    <xf numFmtId="0" fontId="26" fillId="0" borderId="105" xfId="792" applyFont="1" applyBorder="1"/>
    <xf numFmtId="3" fontId="46" fillId="0" borderId="37" xfId="3" applyNumberFormat="1" applyFont="1" applyBorder="1" applyProtection="1">
      <protection locked="0"/>
    </xf>
    <xf numFmtId="0" fontId="75" fillId="0" borderId="0" xfId="747"/>
    <xf numFmtId="3" fontId="46" fillId="0" borderId="60" xfId="520" applyNumberFormat="1" applyFont="1" applyBorder="1" applyAlignment="1" applyProtection="1">
      <alignment vertical="center"/>
      <protection locked="0"/>
    </xf>
    <xf numFmtId="0" fontId="46" fillId="0" borderId="18" xfId="3" applyFont="1" applyBorder="1" applyAlignment="1">
      <alignment horizontal="left" vertical="center"/>
    </xf>
    <xf numFmtId="0" fontId="26" fillId="0" borderId="61" xfId="12" applyBorder="1" applyAlignment="1">
      <alignment vertical="center"/>
    </xf>
    <xf numFmtId="14" fontId="26" fillId="0" borderId="24" xfId="520" applyNumberFormat="1" applyBorder="1" applyAlignment="1" applyProtection="1">
      <alignment horizontal="left" vertical="center"/>
      <protection locked="0"/>
    </xf>
    <xf numFmtId="0" fontId="26" fillId="0" borderId="25" xfId="8" applyBorder="1"/>
    <xf numFmtId="166" fontId="27" fillId="0" borderId="12" xfId="794" applyNumberFormat="1" applyFont="1" applyBorder="1" applyAlignment="1">
      <alignment horizontal="center" vertical="center" wrapText="1"/>
    </xf>
    <xf numFmtId="166" fontId="26" fillId="0" borderId="27" xfId="794" applyNumberFormat="1" applyFont="1" applyBorder="1" applyAlignment="1">
      <alignment horizontal="center" vertical="center" wrapText="1"/>
    </xf>
    <xf numFmtId="49" fontId="27" fillId="0" borderId="26" xfId="794" applyNumberFormat="1" applyFont="1" applyBorder="1" applyAlignment="1">
      <alignment horizontal="center" vertical="center" wrapText="1"/>
    </xf>
    <xf numFmtId="49" fontId="26" fillId="0" borderId="27" xfId="794" applyNumberFormat="1" applyFont="1" applyBorder="1" applyAlignment="1">
      <alignment horizontal="center" vertical="center" wrapText="1"/>
    </xf>
    <xf numFmtId="166" fontId="26" fillId="0" borderId="12" xfId="794" applyNumberFormat="1" applyFont="1" applyBorder="1" applyAlignment="1">
      <alignment horizontal="center" vertical="center" wrapText="1"/>
    </xf>
    <xf numFmtId="0" fontId="26" fillId="0" borderId="31" xfId="794" applyFont="1" applyBorder="1" applyAlignment="1">
      <alignment horizontal="center" vertical="center"/>
    </xf>
    <xf numFmtId="0" fontId="27" fillId="0" borderId="44" xfId="794" applyFont="1" applyBorder="1" applyAlignment="1">
      <alignment vertical="center"/>
    </xf>
    <xf numFmtId="0" fontId="26" fillId="0" borderId="35" xfId="794" applyFont="1" applyBorder="1" applyAlignment="1">
      <alignment horizontal="center" vertical="center"/>
    </xf>
    <xf numFmtId="0" fontId="26" fillId="0" borderId="47" xfId="794" applyFont="1" applyBorder="1" applyAlignment="1">
      <alignment horizontal="left" vertical="center" indent="1"/>
    </xf>
    <xf numFmtId="166" fontId="196" fillId="0" borderId="0" xfId="520" applyNumberFormat="1" applyFont="1"/>
    <xf numFmtId="0" fontId="26" fillId="0" borderId="122" xfId="794" applyFont="1" applyBorder="1" applyAlignment="1">
      <alignment horizontal="center" vertical="center"/>
    </xf>
    <xf numFmtId="0" fontId="26" fillId="0" borderId="32" xfId="794" applyFont="1" applyBorder="1" applyAlignment="1">
      <alignment horizontal="center" vertical="center"/>
    </xf>
    <xf numFmtId="0" fontId="27" fillId="0" borderId="44" xfId="794" applyFont="1" applyBorder="1" applyAlignment="1">
      <alignment horizontal="left" vertical="center"/>
    </xf>
    <xf numFmtId="0" fontId="26" fillId="0" borderId="41" xfId="794" applyFont="1" applyBorder="1" applyAlignment="1">
      <alignment horizontal="center" vertical="center"/>
    </xf>
    <xf numFmtId="0" fontId="26" fillId="0" borderId="38" xfId="794" applyFont="1" applyBorder="1" applyAlignment="1">
      <alignment horizontal="center" vertical="center"/>
    </xf>
    <xf numFmtId="0" fontId="26" fillId="0" borderId="48" xfId="794" applyFont="1" applyBorder="1" applyAlignment="1">
      <alignment horizontal="left" vertical="center" indent="1"/>
    </xf>
    <xf numFmtId="166" fontId="26" fillId="0" borderId="0" xfId="520" applyNumberFormat="1"/>
    <xf numFmtId="0" fontId="26" fillId="0" borderId="59" xfId="792" applyFont="1" applyBorder="1"/>
    <xf numFmtId="0" fontId="197" fillId="0" borderId="0" xfId="8" applyFont="1"/>
    <xf numFmtId="166" fontId="26" fillId="36" borderId="62" xfId="607" applyNumberFormat="1" applyFont="1" applyFill="1" applyBorder="1"/>
    <xf numFmtId="0" fontId="67" fillId="0" borderId="0" xfId="566" applyFont="1"/>
    <xf numFmtId="0" fontId="185" fillId="0" borderId="23" xfId="793" applyFont="1" applyBorder="1" applyAlignment="1" applyProtection="1">
      <alignment horizontal="center"/>
      <protection locked="0"/>
    </xf>
    <xf numFmtId="0" fontId="33" fillId="34" borderId="0" xfId="3" applyFont="1" applyFill="1" applyAlignment="1">
      <alignment horizontal="left" vertical="center"/>
    </xf>
    <xf numFmtId="0" fontId="190" fillId="0" borderId="0" xfId="0" applyFont="1"/>
    <xf numFmtId="0" fontId="25" fillId="0" borderId="35" xfId="794" applyBorder="1" applyAlignment="1">
      <alignment horizontal="left" vertical="center" indent="1"/>
    </xf>
    <xf numFmtId="0" fontId="75" fillId="0" borderId="0" xfId="708"/>
    <xf numFmtId="49" fontId="185" fillId="0" borderId="11" xfId="3" applyNumberFormat="1" applyFont="1" applyBorder="1" applyAlignment="1">
      <alignment horizontal="right" vertical="center"/>
    </xf>
    <xf numFmtId="1" fontId="175" fillId="0" borderId="0" xfId="793" applyNumberFormat="1" applyFont="1" applyAlignment="1">
      <alignment horizontal="center"/>
    </xf>
    <xf numFmtId="0" fontId="199" fillId="0" borderId="0" xfId="708" applyFont="1"/>
    <xf numFmtId="0" fontId="27" fillId="0" borderId="0" xfId="708" applyFont="1"/>
    <xf numFmtId="0" fontId="190" fillId="0" borderId="0" xfId="708" applyFont="1"/>
    <xf numFmtId="166" fontId="185" fillId="34" borderId="27" xfId="794" applyNumberFormat="1" applyFont="1" applyFill="1" applyBorder="1" applyAlignment="1">
      <alignment horizontal="left" vertical="center"/>
    </xf>
    <xf numFmtId="0" fontId="190" fillId="0" borderId="12" xfId="708" applyFont="1" applyBorder="1"/>
    <xf numFmtId="0" fontId="75" fillId="0" borderId="17" xfId="708" applyBorder="1" applyAlignment="1">
      <alignment horizontal="center"/>
    </xf>
    <xf numFmtId="0" fontId="75" fillId="0" borderId="12" xfId="708" applyBorder="1" applyAlignment="1">
      <alignment horizontal="center"/>
    </xf>
    <xf numFmtId="0" fontId="75" fillId="0" borderId="29" xfId="708" applyBorder="1" applyAlignment="1">
      <alignment horizontal="center"/>
    </xf>
    <xf numFmtId="0" fontId="26" fillId="0" borderId="50" xfId="708" applyFont="1" applyBorder="1" applyAlignment="1">
      <alignment horizontal="center" vertical="center"/>
    </xf>
    <xf numFmtId="0" fontId="27" fillId="0" borderId="103" xfId="708" applyFont="1" applyBorder="1" applyAlignment="1">
      <alignment vertical="center" wrapText="1"/>
    </xf>
    <xf numFmtId="0" fontId="27" fillId="0" borderId="44" xfId="708" applyFont="1" applyBorder="1" applyAlignment="1">
      <alignment horizontal="center"/>
    </xf>
    <xf numFmtId="0" fontId="26" fillId="0" borderId="55" xfId="714" applyFont="1" applyBorder="1" applyAlignment="1">
      <alignment horizontal="center" vertical="center"/>
    </xf>
    <xf numFmtId="0" fontId="27" fillId="0" borderId="59" xfId="714" applyFont="1" applyBorder="1" applyAlignment="1">
      <alignment horizontal="left" indent="1"/>
    </xf>
    <xf numFmtId="0" fontId="27" fillId="0" borderId="47" xfId="714" applyFont="1" applyBorder="1" applyAlignment="1">
      <alignment horizontal="center"/>
    </xf>
    <xf numFmtId="0" fontId="26" fillId="0" borderId="59" xfId="714" applyFont="1" applyBorder="1" applyAlignment="1">
      <alignment horizontal="left" indent="2"/>
    </xf>
    <xf numFmtId="0" fontId="26" fillId="0" borderId="47" xfId="714" applyFont="1" applyBorder="1" applyAlignment="1">
      <alignment horizontal="center"/>
    </xf>
    <xf numFmtId="0" fontId="190" fillId="0" borderId="59" xfId="714" applyFont="1" applyBorder="1" applyAlignment="1">
      <alignment horizontal="left" indent="1"/>
    </xf>
    <xf numFmtId="0" fontId="27" fillId="0" borderId="47" xfId="714" applyFont="1" applyBorder="1" applyAlignment="1">
      <alignment horizontal="center" vertical="center"/>
    </xf>
    <xf numFmtId="0" fontId="75" fillId="0" borderId="59" xfId="714" applyBorder="1" applyAlignment="1">
      <alignment horizontal="left" indent="2"/>
    </xf>
    <xf numFmtId="0" fontId="27" fillId="0" borderId="47" xfId="566" applyFont="1" applyBorder="1" applyAlignment="1">
      <alignment horizontal="center" vertical="center"/>
    </xf>
    <xf numFmtId="0" fontId="27" fillId="0" borderId="59" xfId="714" applyFont="1" applyBorder="1" applyAlignment="1">
      <alignment horizontal="left" indent="2"/>
    </xf>
    <xf numFmtId="0" fontId="26" fillId="0" borderId="59" xfId="794" applyFont="1" applyBorder="1" applyAlignment="1">
      <alignment horizontal="left" vertical="center" indent="3"/>
    </xf>
    <xf numFmtId="0" fontId="27" fillId="0" borderId="59" xfId="794" applyFont="1" applyBorder="1" applyAlignment="1">
      <alignment horizontal="left" vertical="center" indent="2"/>
    </xf>
    <xf numFmtId="0" fontId="26" fillId="0" borderId="56" xfId="714" applyFont="1" applyBorder="1" applyAlignment="1">
      <alignment horizontal="center" vertical="center"/>
    </xf>
    <xf numFmtId="0" fontId="26" fillId="0" borderId="106" xfId="794" applyFont="1" applyBorder="1" applyAlignment="1">
      <alignment horizontal="left" vertical="center" indent="3"/>
    </xf>
    <xf numFmtId="0" fontId="26" fillId="0" borderId="48" xfId="714" applyFont="1" applyBorder="1" applyAlignment="1">
      <alignment horizontal="center"/>
    </xf>
    <xf numFmtId="0" fontId="26" fillId="0" borderId="55" xfId="708" applyFont="1" applyBorder="1" applyAlignment="1">
      <alignment horizontal="center" vertical="center"/>
    </xf>
    <xf numFmtId="0" fontId="75" fillId="0" borderId="59" xfId="708" applyBorder="1"/>
    <xf numFmtId="0" fontId="26" fillId="0" borderId="47" xfId="566" applyFont="1" applyBorder="1" applyAlignment="1">
      <alignment horizontal="center" vertical="center"/>
    </xf>
    <xf numFmtId="0" fontId="75" fillId="0" borderId="47" xfId="708" applyBorder="1" applyAlignment="1">
      <alignment horizontal="center"/>
    </xf>
    <xf numFmtId="3" fontId="75" fillId="0" borderId="35" xfId="708" applyNumberFormat="1" applyBorder="1"/>
    <xf numFmtId="166" fontId="26" fillId="0" borderId="35" xfId="11" applyNumberFormat="1" applyFont="1" applyBorder="1"/>
    <xf numFmtId="4" fontId="75" fillId="0" borderId="35" xfId="708" applyNumberFormat="1" applyBorder="1"/>
    <xf numFmtId="166" fontId="75" fillId="0" borderId="35" xfId="708" applyNumberFormat="1" applyBorder="1"/>
    <xf numFmtId="0" fontId="172" fillId="0" borderId="0" xfId="708" applyFont="1"/>
    <xf numFmtId="0" fontId="46" fillId="0" borderId="12" xfId="3" applyFont="1" applyBorder="1" applyAlignment="1">
      <alignment horizontal="left"/>
    </xf>
    <xf numFmtId="0" fontId="26" fillId="0" borderId="37" xfId="795" applyBorder="1"/>
    <xf numFmtId="0" fontId="46" fillId="0" borderId="18" xfId="708" applyFont="1" applyBorder="1"/>
    <xf numFmtId="0" fontId="26" fillId="0" borderId="91" xfId="795" applyBorder="1"/>
    <xf numFmtId="0" fontId="26" fillId="0" borderId="131" xfId="795" applyBorder="1"/>
    <xf numFmtId="3" fontId="46" fillId="0" borderId="18" xfId="708" applyNumberFormat="1" applyFont="1" applyBorder="1" applyAlignment="1">
      <alignment horizontal="left"/>
    </xf>
    <xf numFmtId="0" fontId="26" fillId="0" borderId="129" xfId="795" applyBorder="1"/>
    <xf numFmtId="0" fontId="26" fillId="0" borderId="11" xfId="795" applyBorder="1"/>
    <xf numFmtId="0" fontId="46" fillId="0" borderId="26" xfId="3" applyFont="1" applyBorder="1" applyAlignment="1">
      <alignment horizontal="left"/>
    </xf>
    <xf numFmtId="0" fontId="26" fillId="0" borderId="120" xfId="795" applyBorder="1"/>
    <xf numFmtId="0" fontId="26" fillId="0" borderId="28" xfId="795" applyBorder="1"/>
    <xf numFmtId="0" fontId="46" fillId="0" borderId="10" xfId="3" applyFont="1" applyBorder="1" applyAlignment="1">
      <alignment horizontal="left"/>
    </xf>
    <xf numFmtId="14" fontId="26" fillId="0" borderId="0" xfId="708" applyNumberFormat="1" applyFont="1" applyAlignment="1" applyProtection="1">
      <alignment horizontal="left" vertical="center"/>
      <protection locked="0"/>
    </xf>
    <xf numFmtId="0" fontId="26" fillId="0" borderId="0" xfId="519"/>
    <xf numFmtId="0" fontId="201" fillId="0" borderId="0" xfId="519" applyFont="1"/>
    <xf numFmtId="0" fontId="26" fillId="0" borderId="0" xfId="519" applyAlignment="1">
      <alignment horizontal="left" indent="1"/>
    </xf>
    <xf numFmtId="0" fontId="27" fillId="0" borderId="0" xfId="519" applyFont="1"/>
    <xf numFmtId="0" fontId="33" fillId="0" borderId="0" xfId="3" applyFont="1"/>
    <xf numFmtId="0" fontId="27" fillId="0" borderId="0" xfId="519" applyFont="1" applyAlignment="1">
      <alignment wrapText="1"/>
    </xf>
    <xf numFmtId="0" fontId="27" fillId="0" borderId="0" xfId="519" applyFont="1" applyAlignment="1">
      <alignment horizontal="center" vertical="center"/>
    </xf>
    <xf numFmtId="0" fontId="27" fillId="0" borderId="0" xfId="794" applyFont="1" applyAlignment="1">
      <alignment horizontal="left" vertical="center" wrapText="1"/>
    </xf>
    <xf numFmtId="3" fontId="27" fillId="0" borderId="0" xfId="794" applyNumberFormat="1" applyFont="1" applyAlignment="1">
      <alignment horizontal="center" vertical="center"/>
    </xf>
    <xf numFmtId="166" fontId="27" fillId="0" borderId="0" xfId="794" applyNumberFormat="1" applyFont="1" applyAlignment="1" applyProtection="1">
      <alignment horizontal="center" vertical="center"/>
      <protection locked="0"/>
    </xf>
    <xf numFmtId="49" fontId="27" fillId="0" borderId="0" xfId="794" applyNumberFormat="1" applyFont="1" applyAlignment="1">
      <alignment horizontal="center" vertical="center"/>
    </xf>
    <xf numFmtId="0" fontId="27" fillId="0" borderId="23" xfId="519" applyFont="1" applyBorder="1" applyAlignment="1">
      <alignment horizontal="center"/>
    </xf>
    <xf numFmtId="0" fontId="27" fillId="0" borderId="10" xfId="519" applyFont="1" applyBorder="1" applyAlignment="1">
      <alignment horizontal="center"/>
    </xf>
    <xf numFmtId="0" fontId="202" fillId="0" borderId="18" xfId="519" applyFont="1" applyBorder="1" applyAlignment="1">
      <alignment wrapText="1"/>
    </xf>
    <xf numFmtId="0" fontId="202" fillId="0" borderId="0" xfId="519" applyFont="1" applyAlignment="1">
      <alignment wrapText="1"/>
    </xf>
    <xf numFmtId="0" fontId="26" fillId="0" borderId="50" xfId="519" applyBorder="1" applyAlignment="1">
      <alignment horizontal="center" vertical="center"/>
    </xf>
    <xf numFmtId="0" fontId="26" fillId="0" borderId="55" xfId="519" applyBorder="1" applyAlignment="1">
      <alignment horizontal="center" vertical="center"/>
    </xf>
    <xf numFmtId="166" fontId="27" fillId="0" borderId="47" xfId="519" applyNumberFormat="1" applyFont="1" applyBorder="1" applyProtection="1">
      <protection locked="0"/>
    </xf>
    <xf numFmtId="0" fontId="202" fillId="0" borderId="0" xfId="520" applyFont="1"/>
    <xf numFmtId="0" fontId="27" fillId="0" borderId="128" xfId="794" applyFont="1" applyBorder="1" applyAlignment="1">
      <alignment horizontal="left" vertical="center" wrapText="1" indent="1"/>
    </xf>
    <xf numFmtId="166" fontId="27" fillId="0" borderId="35" xfId="519" applyNumberFormat="1" applyFont="1" applyBorder="1" applyProtection="1">
      <protection locked="0"/>
    </xf>
    <xf numFmtId="166" fontId="185" fillId="0" borderId="35" xfId="607" applyNumberFormat="1" applyFont="1" applyBorder="1"/>
    <xf numFmtId="0" fontId="27" fillId="0" borderId="24" xfId="794" applyFont="1" applyBorder="1" applyAlignment="1">
      <alignment vertical="top" wrapText="1"/>
    </xf>
    <xf numFmtId="166" fontId="185" fillId="0" borderId="10" xfId="607" applyNumberFormat="1" applyFont="1" applyBorder="1"/>
    <xf numFmtId="0" fontId="27" fillId="0" borderId="0" xfId="520" applyFont="1"/>
    <xf numFmtId="0" fontId="27" fillId="0" borderId="27" xfId="794" applyFont="1" applyBorder="1" applyAlignment="1">
      <alignment vertical="center" wrapText="1"/>
    </xf>
    <xf numFmtId="0" fontId="27" fillId="0" borderId="30" xfId="519" applyFont="1" applyBorder="1"/>
    <xf numFmtId="0" fontId="172" fillId="0" borderId="0" xfId="519" applyFont="1"/>
    <xf numFmtId="0" fontId="33" fillId="0" borderId="0" xfId="3" applyFont="1" applyAlignment="1">
      <alignment vertical="center" wrapText="1"/>
    </xf>
    <xf numFmtId="0" fontId="202" fillId="0" borderId="0" xfId="519" applyFont="1"/>
    <xf numFmtId="49" fontId="185" fillId="0" borderId="10" xfId="794" applyNumberFormat="1" applyFont="1" applyBorder="1" applyAlignment="1">
      <alignment horizontal="center" vertical="center"/>
    </xf>
    <xf numFmtId="49" fontId="185" fillId="0" borderId="58" xfId="794" applyNumberFormat="1" applyFont="1" applyBorder="1" applyAlignment="1">
      <alignment horizontal="center" vertical="center"/>
    </xf>
    <xf numFmtId="49" fontId="185" fillId="0" borderId="19" xfId="794" applyNumberFormat="1" applyFont="1" applyBorder="1" applyAlignment="1">
      <alignment horizontal="center" vertical="center"/>
    </xf>
    <xf numFmtId="49" fontId="185" fillId="0" borderId="24" xfId="794" applyNumberFormat="1" applyFont="1" applyBorder="1" applyAlignment="1">
      <alignment horizontal="center" vertical="center"/>
    </xf>
    <xf numFmtId="49" fontId="26" fillId="0" borderId="33" xfId="794" applyNumberFormat="1" applyFont="1" applyBorder="1" applyAlignment="1">
      <alignment horizontal="left" vertical="center" wrapText="1"/>
    </xf>
    <xf numFmtId="166" fontId="27" fillId="0" borderId="32" xfId="794" applyNumberFormat="1" applyFont="1" applyBorder="1" applyAlignment="1" applyProtection="1">
      <alignment horizontal="center" vertical="center"/>
      <protection locked="0"/>
    </xf>
    <xf numFmtId="0" fontId="26" fillId="0" borderId="105" xfId="794" applyFont="1" applyBorder="1" applyAlignment="1">
      <alignment horizontal="left" vertical="center" wrapText="1"/>
    </xf>
    <xf numFmtId="166" fontId="27" fillId="0" borderId="35" xfId="794" applyNumberFormat="1" applyFont="1" applyBorder="1" applyAlignment="1" applyProtection="1">
      <alignment horizontal="center" vertical="center"/>
      <protection locked="0"/>
    </xf>
    <xf numFmtId="0" fontId="46" fillId="0" borderId="16" xfId="3" applyFont="1" applyBorder="1" applyAlignment="1">
      <alignment horizontal="left"/>
    </xf>
    <xf numFmtId="0" fontId="26" fillId="0" borderId="58" xfId="795" applyBorder="1"/>
    <xf numFmtId="0" fontId="46" fillId="0" borderId="18" xfId="519" applyFont="1" applyBorder="1"/>
    <xf numFmtId="3" fontId="46" fillId="0" borderId="18" xfId="519" applyNumberFormat="1" applyFont="1" applyBorder="1" applyAlignment="1">
      <alignment horizontal="left"/>
    </xf>
    <xf numFmtId="3" fontId="46" fillId="0" borderId="129" xfId="519" applyNumberFormat="1" applyFont="1" applyBorder="1"/>
    <xf numFmtId="14" fontId="26" fillId="0" borderId="0" xfId="519" applyNumberFormat="1" applyAlignment="1" applyProtection="1">
      <alignment horizontal="left" vertical="center"/>
      <protection locked="0"/>
    </xf>
    <xf numFmtId="0" fontId="27" fillId="0" borderId="0" xfId="795" applyFont="1"/>
    <xf numFmtId="0" fontId="26" fillId="0" borderId="57" xfId="795" applyBorder="1"/>
    <xf numFmtId="0" fontId="26" fillId="0" borderId="60" xfId="795" applyBorder="1" applyProtection="1">
      <protection locked="0"/>
    </xf>
    <xf numFmtId="0" fontId="26" fillId="0" borderId="61" xfId="795" applyBorder="1" applyProtection="1">
      <protection locked="0"/>
    </xf>
    <xf numFmtId="0" fontId="27" fillId="0" borderId="20" xfId="8" applyFont="1" applyBorder="1" applyAlignment="1" applyProtection="1">
      <alignment horizontal="center" vertical="center" wrapText="1"/>
      <protection locked="0"/>
    </xf>
    <xf numFmtId="0" fontId="27" fillId="0" borderId="49" xfId="8" applyFont="1" applyBorder="1" applyAlignment="1" applyProtection="1">
      <alignment horizontal="center" vertical="center" wrapText="1"/>
      <protection locked="0"/>
    </xf>
    <xf numFmtId="0" fontId="27" fillId="0" borderId="21" xfId="8" applyFont="1" applyBorder="1" applyAlignment="1" applyProtection="1">
      <alignment horizontal="center" vertical="center" wrapText="1"/>
      <protection locked="0"/>
    </xf>
    <xf numFmtId="166" fontId="75" fillId="0" borderId="62" xfId="794" applyNumberFormat="1" applyFont="1" applyBorder="1" applyAlignment="1" applyProtection="1">
      <alignment vertical="center"/>
      <protection locked="0"/>
    </xf>
    <xf numFmtId="166" fontId="75" fillId="0" borderId="111" xfId="794" applyNumberFormat="1" applyFont="1" applyBorder="1" applyAlignment="1" applyProtection="1">
      <alignment vertical="center"/>
      <protection locked="0"/>
    </xf>
    <xf numFmtId="166" fontId="193" fillId="0" borderId="50" xfId="794" applyNumberFormat="1" applyFont="1" applyBorder="1" applyAlignment="1" applyProtection="1">
      <alignment horizontal="center" vertical="center" wrapText="1"/>
      <protection locked="0"/>
    </xf>
    <xf numFmtId="166" fontId="193" fillId="0" borderId="42" xfId="794" applyNumberFormat="1" applyFont="1" applyBorder="1" applyAlignment="1" applyProtection="1">
      <alignment horizontal="center" vertical="center" wrapText="1"/>
      <protection locked="0"/>
    </xf>
    <xf numFmtId="166" fontId="193" fillId="0" borderId="103" xfId="794" applyNumberFormat="1" applyFont="1" applyBorder="1" applyAlignment="1" applyProtection="1">
      <alignment horizontal="center" vertical="center" wrapText="1"/>
      <protection locked="0"/>
    </xf>
    <xf numFmtId="49" fontId="26" fillId="0" borderId="56" xfId="794" applyNumberFormat="1" applyFont="1" applyBorder="1" applyAlignment="1" applyProtection="1">
      <alignment horizontal="center" vertical="center"/>
      <protection locked="0"/>
    </xf>
    <xf numFmtId="49" fontId="194" fillId="0" borderId="61" xfId="794" applyNumberFormat="1" applyFont="1" applyBorder="1" applyAlignment="1" applyProtection="1">
      <alignment horizontal="center" vertical="center"/>
      <protection locked="0"/>
    </xf>
    <xf numFmtId="49" fontId="194" fillId="0" borderId="115" xfId="794" applyNumberFormat="1" applyFont="1" applyBorder="1" applyAlignment="1" applyProtection="1">
      <alignment horizontal="center" vertical="center"/>
      <protection locked="0"/>
    </xf>
    <xf numFmtId="49" fontId="25" fillId="0" borderId="48" xfId="794" applyNumberFormat="1" applyBorder="1" applyAlignment="1">
      <alignment horizontal="center" vertical="center"/>
    </xf>
    <xf numFmtId="166" fontId="75" fillId="0" borderId="113" xfId="794" applyNumberFormat="1" applyFont="1" applyBorder="1" applyAlignment="1" applyProtection="1">
      <alignment vertical="center"/>
      <protection locked="0"/>
    </xf>
    <xf numFmtId="166" fontId="193" fillId="0" borderId="51" xfId="794" applyNumberFormat="1" applyFont="1" applyBorder="1" applyAlignment="1" applyProtection="1">
      <alignment horizontal="center" vertical="center" wrapText="1"/>
      <protection locked="0"/>
    </xf>
    <xf numFmtId="49" fontId="194" fillId="0" borderId="54" xfId="794" applyNumberFormat="1" applyFont="1" applyBorder="1" applyAlignment="1" applyProtection="1">
      <alignment horizontal="center" vertical="center"/>
      <protection locked="0"/>
    </xf>
    <xf numFmtId="166" fontId="75" fillId="0" borderId="46" xfId="794" applyNumberFormat="1" applyFont="1" applyBorder="1" applyAlignment="1" applyProtection="1">
      <alignment vertical="center"/>
      <protection locked="0"/>
    </xf>
    <xf numFmtId="166" fontId="75" fillId="0" borderId="118" xfId="794" applyNumberFormat="1" applyFont="1" applyBorder="1" applyAlignment="1" applyProtection="1">
      <alignment vertical="center"/>
      <protection locked="0"/>
    </xf>
    <xf numFmtId="166" fontId="75" fillId="0" borderId="55" xfId="794" applyNumberFormat="1" applyFont="1" applyBorder="1" applyAlignment="1" applyProtection="1">
      <alignment vertical="center"/>
      <protection locked="0"/>
    </xf>
    <xf numFmtId="166" fontId="75" fillId="0" borderId="52" xfId="794" applyNumberFormat="1" applyFont="1" applyBorder="1" applyAlignment="1" applyProtection="1">
      <alignment vertical="center"/>
      <protection locked="0"/>
    </xf>
    <xf numFmtId="166" fontId="75" fillId="0" borderId="127" xfId="794" applyNumberFormat="1" applyFont="1" applyBorder="1" applyAlignment="1" applyProtection="1">
      <alignment vertical="center"/>
      <protection locked="0"/>
    </xf>
    <xf numFmtId="166" fontId="75" fillId="0" borderId="35" xfId="794" applyNumberFormat="1" applyFont="1" applyBorder="1" applyAlignment="1" applyProtection="1">
      <alignment vertical="center"/>
      <protection locked="0"/>
    </xf>
    <xf numFmtId="49" fontId="194" fillId="0" borderId="56" xfId="794" applyNumberFormat="1" applyFont="1" applyBorder="1" applyAlignment="1" applyProtection="1">
      <alignment horizontal="center" vertical="center"/>
      <protection locked="0"/>
    </xf>
    <xf numFmtId="0" fontId="27" fillId="0" borderId="24" xfId="8" applyFont="1" applyBorder="1" applyAlignment="1" applyProtection="1">
      <alignment horizontal="center" vertical="center" wrapText="1"/>
      <protection locked="0"/>
    </xf>
    <xf numFmtId="166" fontId="193" fillId="0" borderId="33" xfId="794" applyNumberFormat="1" applyFont="1" applyBorder="1" applyAlignment="1" applyProtection="1">
      <alignment horizontal="center" vertical="center" wrapText="1"/>
      <protection locked="0"/>
    </xf>
    <xf numFmtId="49" fontId="194" fillId="0" borderId="27" xfId="794" applyNumberFormat="1" applyFont="1" applyBorder="1" applyAlignment="1" applyProtection="1">
      <alignment horizontal="center" vertical="center"/>
      <protection locked="0"/>
    </xf>
    <xf numFmtId="217" fontId="185" fillId="0" borderId="23" xfId="794" applyNumberFormat="1" applyFont="1" applyBorder="1" applyAlignment="1">
      <alignment horizontal="center" vertical="center"/>
    </xf>
    <xf numFmtId="166" fontId="26" fillId="0" borderId="127" xfId="8" applyNumberFormat="1" applyBorder="1"/>
    <xf numFmtId="166" fontId="27" fillId="135" borderId="41" xfId="8" applyNumberFormat="1" applyFont="1" applyFill="1" applyBorder="1"/>
    <xf numFmtId="166" fontId="27" fillId="135" borderId="35" xfId="8" applyNumberFormat="1" applyFont="1" applyFill="1" applyBorder="1"/>
    <xf numFmtId="166" fontId="27" fillId="135" borderId="10" xfId="8" applyNumberFormat="1" applyFont="1" applyFill="1" applyBorder="1"/>
    <xf numFmtId="166" fontId="190" fillId="135" borderId="19" xfId="794" applyNumberFormat="1" applyFont="1" applyFill="1" applyBorder="1" applyAlignment="1" applyProtection="1">
      <alignment vertical="center"/>
      <protection locked="0"/>
    </xf>
    <xf numFmtId="166" fontId="190" fillId="135" borderId="20" xfId="794" applyNumberFormat="1" applyFont="1" applyFill="1" applyBorder="1" applyAlignment="1" applyProtection="1">
      <alignment vertical="center"/>
      <protection locked="0"/>
    </xf>
    <xf numFmtId="166" fontId="190" fillId="135" borderId="21" xfId="794" applyNumberFormat="1" applyFont="1" applyFill="1" applyBorder="1" applyAlignment="1" applyProtection="1">
      <alignment vertical="center"/>
      <protection locked="0"/>
    </xf>
    <xf numFmtId="166" fontId="190" fillId="135" borderId="22" xfId="794" applyNumberFormat="1" applyFont="1" applyFill="1" applyBorder="1" applyAlignment="1" applyProtection="1">
      <alignment vertical="center"/>
      <protection locked="0"/>
    </xf>
    <xf numFmtId="166" fontId="190" fillId="135" borderId="10" xfId="794" applyNumberFormat="1" applyFont="1" applyFill="1" applyBorder="1" applyAlignment="1" applyProtection="1">
      <alignment vertical="center"/>
      <protection locked="0"/>
    </xf>
    <xf numFmtId="166" fontId="190" fillId="135" borderId="49" xfId="794" applyNumberFormat="1" applyFont="1" applyFill="1" applyBorder="1" applyAlignment="1" applyProtection="1">
      <alignment vertical="center"/>
      <protection locked="0"/>
    </xf>
    <xf numFmtId="166" fontId="27" fillId="135" borderId="21" xfId="8" applyNumberFormat="1" applyFont="1" applyFill="1" applyBorder="1"/>
    <xf numFmtId="166" fontId="27" fillId="0" borderId="47" xfId="794" applyNumberFormat="1" applyFont="1" applyBorder="1" applyAlignment="1">
      <alignment horizontal="right" vertical="center"/>
    </xf>
    <xf numFmtId="166" fontId="26" fillId="0" borderId="47" xfId="794" applyNumberFormat="1" applyFont="1" applyBorder="1" applyAlignment="1" applyProtection="1">
      <alignment horizontal="right" vertical="center"/>
      <protection locked="0"/>
    </xf>
    <xf numFmtId="166" fontId="26" fillId="0" borderId="48" xfId="794" applyNumberFormat="1" applyFont="1" applyBorder="1" applyAlignment="1" applyProtection="1">
      <alignment horizontal="right" vertical="center"/>
      <protection locked="0"/>
    </xf>
    <xf numFmtId="166" fontId="27" fillId="135" borderId="44" xfId="794" applyNumberFormat="1" applyFont="1" applyFill="1" applyBorder="1" applyAlignment="1">
      <alignment horizontal="right" vertical="center"/>
    </xf>
    <xf numFmtId="166" fontId="27" fillId="135" borderId="44" xfId="794" applyNumberFormat="1" applyFont="1" applyFill="1" applyBorder="1" applyAlignment="1" applyProtection="1">
      <alignment horizontal="right" vertical="center"/>
      <protection locked="0"/>
    </xf>
    <xf numFmtId="0" fontId="198" fillId="0" borderId="0" xfId="727" applyFont="1"/>
    <xf numFmtId="0" fontId="26" fillId="0" borderId="0" xfId="564"/>
    <xf numFmtId="0" fontId="26" fillId="0" borderId="0" xfId="564" applyAlignment="1">
      <alignment horizontal="center"/>
    </xf>
    <xf numFmtId="166" fontId="27" fillId="0" borderId="10" xfId="564" applyNumberFormat="1" applyFont="1" applyBorder="1" applyAlignment="1">
      <alignment horizontal="center" vertical="center" wrapText="1"/>
    </xf>
    <xf numFmtId="0" fontId="27" fillId="0" borderId="10" xfId="564" applyFont="1" applyBorder="1" applyAlignment="1">
      <alignment horizontal="center" vertical="center" wrapText="1"/>
    </xf>
    <xf numFmtId="0" fontId="26" fillId="0" borderId="23" xfId="564" applyBorder="1" applyAlignment="1">
      <alignment horizontal="center"/>
    </xf>
    <xf numFmtId="0" fontId="26" fillId="0" borderId="20" xfId="564" applyBorder="1" applyAlignment="1">
      <alignment horizontal="center"/>
    </xf>
    <xf numFmtId="166" fontId="26" fillId="0" borderId="10" xfId="564" applyNumberFormat="1" applyBorder="1" applyAlignment="1">
      <alignment horizontal="center"/>
    </xf>
    <xf numFmtId="0" fontId="26" fillId="0" borderId="10" xfId="564" applyBorder="1" applyAlignment="1">
      <alignment horizontal="center"/>
    </xf>
    <xf numFmtId="0" fontId="26" fillId="0" borderId="18" xfId="564" applyBorder="1" applyAlignment="1">
      <alignment horizontal="center"/>
    </xf>
    <xf numFmtId="0" fontId="26" fillId="0" borderId="44" xfId="564" applyBorder="1" applyAlignment="1">
      <alignment horizontal="center"/>
    </xf>
    <xf numFmtId="166" fontId="26" fillId="36" borderId="50" xfId="607" applyNumberFormat="1" applyFont="1" applyFill="1" applyBorder="1"/>
    <xf numFmtId="166" fontId="26" fillId="36" borderId="32" xfId="607" applyNumberFormat="1" applyFont="1" applyFill="1" applyBorder="1"/>
    <xf numFmtId="166" fontId="26" fillId="0" borderId="0" xfId="564" applyNumberFormat="1"/>
    <xf numFmtId="0" fontId="26" fillId="0" borderId="47" xfId="564" applyBorder="1" applyAlignment="1">
      <alignment horizontal="center"/>
    </xf>
    <xf numFmtId="166" fontId="26" fillId="36" borderId="55" xfId="607" applyNumberFormat="1" applyFont="1" applyFill="1" applyBorder="1"/>
    <xf numFmtId="166" fontId="26" fillId="36" borderId="35" xfId="607" applyNumberFormat="1" applyFont="1" applyFill="1" applyBorder="1"/>
    <xf numFmtId="0" fontId="26" fillId="0" borderId="121" xfId="564" applyBorder="1" applyAlignment="1">
      <alignment horizontal="center"/>
    </xf>
    <xf numFmtId="166" fontId="26" fillId="36" borderId="56" xfId="607" applyNumberFormat="1" applyFont="1" applyFill="1" applyBorder="1"/>
    <xf numFmtId="166" fontId="26" fillId="36" borderId="38" xfId="607" applyNumberFormat="1" applyFont="1" applyFill="1" applyBorder="1"/>
    <xf numFmtId="0" fontId="26" fillId="0" borderId="32" xfId="564" applyBorder="1" applyAlignment="1">
      <alignment horizontal="center"/>
    </xf>
    <xf numFmtId="0" fontId="26" fillId="0" borderId="35" xfId="564" applyBorder="1" applyAlignment="1">
      <alignment horizontal="center"/>
    </xf>
    <xf numFmtId="0" fontId="26" fillId="0" borderId="122" xfId="564" applyBorder="1" applyAlignment="1">
      <alignment horizontal="center"/>
    </xf>
    <xf numFmtId="166" fontId="203" fillId="0" borderId="0" xfId="564" applyNumberFormat="1" applyFont="1"/>
    <xf numFmtId="0" fontId="46" fillId="0" borderId="13" xfId="3" applyFont="1" applyBorder="1" applyAlignment="1">
      <alignment horizontal="left"/>
    </xf>
    <xf numFmtId="0" fontId="26" fillId="0" borderId="127" xfId="792" applyFont="1" applyBorder="1"/>
    <xf numFmtId="0" fontId="26" fillId="0" borderId="126" xfId="795" applyBorder="1"/>
    <xf numFmtId="0" fontId="46" fillId="0" borderId="18" xfId="564" applyFont="1" applyBorder="1"/>
    <xf numFmtId="3" fontId="46" fillId="0" borderId="18" xfId="564" applyNumberFormat="1" applyFont="1" applyBorder="1" applyAlignment="1">
      <alignment horizontal="left"/>
    </xf>
    <xf numFmtId="3" fontId="46" fillId="0" borderId="0" xfId="564" applyNumberFormat="1" applyFont="1"/>
    <xf numFmtId="0" fontId="26" fillId="0" borderId="27" xfId="795" applyBorder="1"/>
    <xf numFmtId="0" fontId="25" fillId="0" borderId="23" xfId="3" applyBorder="1" applyAlignment="1">
      <alignment horizontal="left"/>
    </xf>
    <xf numFmtId="14" fontId="26" fillId="0" borderId="25" xfId="564" applyNumberFormat="1" applyBorder="1" applyAlignment="1" applyProtection="1">
      <alignment horizontal="left" vertical="center"/>
      <protection locked="0"/>
    </xf>
    <xf numFmtId="0" fontId="26" fillId="0" borderId="0" xfId="564" applyAlignment="1">
      <alignment wrapText="1"/>
    </xf>
    <xf numFmtId="0" fontId="26" fillId="0" borderId="44" xfId="794" applyFont="1" applyBorder="1" applyAlignment="1">
      <alignment horizontal="left" vertical="center" indent="1"/>
    </xf>
    <xf numFmtId="0" fontId="27" fillId="0" borderId="23" xfId="794" applyFont="1" applyBorder="1" applyAlignment="1">
      <alignment horizontal="left" vertical="center"/>
    </xf>
    <xf numFmtId="0" fontId="26" fillId="0" borderId="121" xfId="794" applyFont="1" applyBorder="1" applyAlignment="1">
      <alignment horizontal="left" vertical="center" indent="1"/>
    </xf>
    <xf numFmtId="0" fontId="26" fillId="0" borderId="91" xfId="794" applyFont="1" applyBorder="1" applyAlignment="1">
      <alignment horizontal="left" vertical="center" indent="1"/>
    </xf>
    <xf numFmtId="166" fontId="27" fillId="33" borderId="115" xfId="564" applyNumberFormat="1" applyFont="1" applyFill="1" applyBorder="1"/>
    <xf numFmtId="166" fontId="27" fillId="33" borderId="30" xfId="564" applyNumberFormat="1" applyFont="1" applyFill="1" applyBorder="1"/>
    <xf numFmtId="166" fontId="26" fillId="36" borderId="44" xfId="607" applyNumberFormat="1" applyFont="1" applyFill="1" applyBorder="1"/>
    <xf numFmtId="166" fontId="26" fillId="36" borderId="47" xfId="607" applyNumberFormat="1" applyFont="1" applyFill="1" applyBorder="1"/>
    <xf numFmtId="166" fontId="26" fillId="36" borderId="48" xfId="607" applyNumberFormat="1" applyFont="1" applyFill="1" applyBorder="1"/>
    <xf numFmtId="166" fontId="27" fillId="33" borderId="26" xfId="564" applyNumberFormat="1" applyFont="1" applyFill="1" applyBorder="1"/>
    <xf numFmtId="166" fontId="26" fillId="36" borderId="96" xfId="607" applyNumberFormat="1" applyFont="1" applyFill="1" applyBorder="1"/>
    <xf numFmtId="166" fontId="26" fillId="36" borderId="98" xfId="607" applyNumberFormat="1" applyFont="1" applyFill="1" applyBorder="1"/>
    <xf numFmtId="166" fontId="26" fillId="36" borderId="33" xfId="607" applyNumberFormat="1" applyFont="1" applyFill="1" applyBorder="1"/>
    <xf numFmtId="166" fontId="26" fillId="36" borderId="105" xfId="607" applyNumberFormat="1" applyFont="1" applyFill="1" applyBorder="1"/>
    <xf numFmtId="166" fontId="26" fillId="36" borderId="53" xfId="607" applyNumberFormat="1" applyFont="1" applyFill="1" applyBorder="1"/>
    <xf numFmtId="0" fontId="185" fillId="0" borderId="35" xfId="794" applyFont="1" applyBorder="1" applyAlignment="1">
      <alignment horizontal="left" vertical="center"/>
    </xf>
    <xf numFmtId="0" fontId="185" fillId="0" borderId="38" xfId="794" applyFont="1" applyBorder="1" applyAlignment="1">
      <alignment horizontal="left" vertical="center"/>
    </xf>
    <xf numFmtId="0" fontId="185" fillId="134" borderId="32" xfId="794" applyFont="1" applyFill="1" applyBorder="1" applyAlignment="1">
      <alignment horizontal="center" vertical="center"/>
    </xf>
    <xf numFmtId="0" fontId="185" fillId="134" borderId="34" xfId="794" applyFont="1" applyFill="1" applyBorder="1" applyAlignment="1">
      <alignment horizontal="center" vertical="center"/>
    </xf>
    <xf numFmtId="166" fontId="200" fillId="0" borderId="35" xfId="714" applyNumberFormat="1" applyFont="1" applyBorder="1" applyAlignment="1">
      <alignment horizontal="right" vertical="center"/>
    </xf>
    <xf numFmtId="166" fontId="26" fillId="0" borderId="35" xfId="714" applyNumberFormat="1" applyFont="1" applyBorder="1" applyAlignment="1">
      <alignment horizontal="right" vertical="center"/>
    </xf>
    <xf numFmtId="166" fontId="26" fillId="0" borderId="38" xfId="714" applyNumberFormat="1" applyFont="1" applyBorder="1" applyAlignment="1">
      <alignment horizontal="right" vertical="center"/>
    </xf>
    <xf numFmtId="166" fontId="27" fillId="135" borderId="35" xfId="11" applyNumberFormat="1" applyFont="1" applyFill="1" applyBorder="1"/>
    <xf numFmtId="166" fontId="27" fillId="135" borderId="32" xfId="11" applyNumberFormat="1" applyFont="1" applyFill="1" applyBorder="1"/>
    <xf numFmtId="166" fontId="27" fillId="135" borderId="47" xfId="519" applyNumberFormat="1" applyFont="1" applyFill="1" applyBorder="1"/>
    <xf numFmtId="166" fontId="27" fillId="135" borderId="38" xfId="519" applyNumberFormat="1" applyFont="1" applyFill="1" applyBorder="1"/>
    <xf numFmtId="166" fontId="27" fillId="135" borderId="35" xfId="519" applyNumberFormat="1" applyFont="1" applyFill="1" applyBorder="1"/>
    <xf numFmtId="0" fontId="27" fillId="134" borderId="32" xfId="519" applyFont="1" applyFill="1" applyBorder="1" applyAlignment="1">
      <alignment horizontal="center"/>
    </xf>
    <xf numFmtId="166" fontId="26" fillId="134" borderId="35" xfId="519" applyNumberFormat="1" applyFill="1" applyBorder="1" applyAlignment="1" applyProtection="1">
      <alignment horizontal="center"/>
      <protection locked="0"/>
    </xf>
    <xf numFmtId="166" fontId="27" fillId="134" borderId="35" xfId="519" applyNumberFormat="1" applyFont="1" applyFill="1" applyBorder="1" applyAlignment="1">
      <alignment horizontal="center"/>
    </xf>
    <xf numFmtId="166" fontId="27" fillId="134" borderId="122" xfId="519" applyNumberFormat="1" applyFont="1" applyFill="1" applyBorder="1" applyAlignment="1" applyProtection="1">
      <alignment horizontal="center"/>
      <protection locked="0"/>
    </xf>
    <xf numFmtId="166" fontId="25" fillId="134" borderId="35" xfId="607" applyNumberFormat="1" applyFill="1" applyBorder="1" applyAlignment="1">
      <alignment horizontal="center"/>
    </xf>
    <xf numFmtId="166" fontId="26" fillId="134" borderId="122" xfId="519" applyNumberFormat="1" applyFill="1" applyBorder="1" applyAlignment="1">
      <alignment horizontal="center"/>
    </xf>
    <xf numFmtId="166" fontId="27" fillId="134" borderId="26" xfId="519" applyNumberFormat="1" applyFont="1" applyFill="1" applyBorder="1" applyAlignment="1">
      <alignment horizontal="center"/>
    </xf>
    <xf numFmtId="4" fontId="26" fillId="134" borderId="35" xfId="794" applyNumberFormat="1" applyFont="1" applyFill="1" applyBorder="1" applyAlignment="1" applyProtection="1">
      <alignment horizontal="center" vertical="center"/>
      <protection locked="0"/>
    </xf>
    <xf numFmtId="4" fontId="26" fillId="134" borderId="37" xfId="794" applyNumberFormat="1" applyFont="1" applyFill="1" applyBorder="1" applyAlignment="1" applyProtection="1">
      <alignment horizontal="center" vertical="center"/>
      <protection locked="0"/>
    </xf>
    <xf numFmtId="0" fontId="27" fillId="0" borderId="12" xfId="488" applyFont="1" applyBorder="1" applyAlignment="1">
      <alignment horizontal="center" vertical="center"/>
    </xf>
    <xf numFmtId="0" fontId="178" fillId="0" borderId="27" xfId="488" applyFont="1" applyBorder="1" applyAlignment="1">
      <alignment horizontal="left" vertical="top" wrapText="1"/>
    </xf>
    <xf numFmtId="0" fontId="26" fillId="0" borderId="10" xfId="488" applyFont="1" applyBorder="1" applyAlignment="1">
      <alignment horizontal="center" vertical="center"/>
    </xf>
    <xf numFmtId="0" fontId="26" fillId="0" borderId="24" xfId="488" applyFont="1" applyBorder="1" applyAlignment="1">
      <alignment horizontal="center" vertical="center"/>
    </xf>
    <xf numFmtId="0" fontId="26" fillId="0" borderId="25" xfId="488" applyFont="1" applyBorder="1" applyAlignment="1">
      <alignment horizontal="center" vertical="center"/>
    </xf>
    <xf numFmtId="0" fontId="176" fillId="0" borderId="32" xfId="488" applyFont="1" applyBorder="1" applyAlignment="1">
      <alignment horizontal="center" vertical="center"/>
    </xf>
    <xf numFmtId="0" fontId="176" fillId="0" borderId="35" xfId="488" applyFont="1" applyBorder="1" applyAlignment="1">
      <alignment horizontal="center" vertical="center"/>
    </xf>
    <xf numFmtId="0" fontId="78" fillId="0" borderId="35" xfId="488" applyFont="1" applyBorder="1" applyAlignment="1">
      <alignment horizontal="left" vertical="top"/>
    </xf>
    <xf numFmtId="0" fontId="78" fillId="0" borderId="122" xfId="488" applyFont="1" applyBorder="1" applyAlignment="1">
      <alignment horizontal="left" vertical="top"/>
    </xf>
    <xf numFmtId="0" fontId="26" fillId="0" borderId="47" xfId="488" applyFont="1" applyBorder="1" applyAlignment="1">
      <alignment vertical="top"/>
    </xf>
    <xf numFmtId="0" fontId="26" fillId="0" borderId="133" xfId="488" applyFont="1" applyBorder="1" applyAlignment="1">
      <alignment vertical="top"/>
    </xf>
    <xf numFmtId="0" fontId="27" fillId="0" borderId="23" xfId="488" applyFont="1" applyBorder="1" applyAlignment="1">
      <alignment vertical="top"/>
    </xf>
    <xf numFmtId="0" fontId="78" fillId="0" borderId="29" xfId="488" applyFont="1" applyBorder="1" applyAlignment="1">
      <alignment vertical="top"/>
    </xf>
    <xf numFmtId="0" fontId="177" fillId="0" borderId="43" xfId="488" applyFont="1" applyBorder="1" applyAlignment="1">
      <alignment vertical="top"/>
    </xf>
    <xf numFmtId="0" fontId="177" fillId="0" borderId="11" xfId="488" applyFont="1" applyBorder="1" applyAlignment="1">
      <alignment vertical="top"/>
    </xf>
    <xf numFmtId="0" fontId="26" fillId="36" borderId="29" xfId="488" applyFont="1" applyFill="1" applyBorder="1" applyAlignment="1">
      <alignment horizontal="left" vertical="top" wrapText="1"/>
    </xf>
    <xf numFmtId="0" fontId="176" fillId="0" borderId="38" xfId="488" applyFont="1" applyBorder="1" applyAlignment="1">
      <alignment horizontal="center" vertical="center"/>
    </xf>
    <xf numFmtId="0" fontId="177" fillId="0" borderId="25" xfId="488" applyFont="1" applyBorder="1" applyAlignment="1">
      <alignment vertical="top"/>
    </xf>
    <xf numFmtId="0" fontId="27" fillId="0" borderId="12" xfId="488" applyFont="1" applyBorder="1"/>
    <xf numFmtId="0" fontId="26" fillId="0" borderId="44" xfId="488" applyFont="1" applyBorder="1"/>
    <xf numFmtId="0" fontId="26" fillId="0" borderId="33" xfId="488" applyFont="1" applyBorder="1"/>
    <xf numFmtId="0" fontId="113" fillId="0" borderId="34" xfId="488" applyBorder="1" applyAlignment="1">
      <alignment vertical="center"/>
    </xf>
    <xf numFmtId="0" fontId="26" fillId="0" borderId="47" xfId="488" applyFont="1" applyBorder="1"/>
    <xf numFmtId="0" fontId="179" fillId="0" borderId="37" xfId="488" applyFont="1" applyBorder="1"/>
    <xf numFmtId="0" fontId="26" fillId="0" borderId="0" xfId="488" applyFont="1"/>
    <xf numFmtId="0" fontId="26" fillId="0" borderId="47" xfId="490" applyFont="1" applyBorder="1"/>
    <xf numFmtId="0" fontId="37" fillId="0" borderId="37" xfId="488" applyFont="1" applyBorder="1"/>
    <xf numFmtId="0" fontId="26" fillId="0" borderId="0" xfId="490" applyFont="1"/>
    <xf numFmtId="0" fontId="26" fillId="0" borderId="133" xfId="490" applyFont="1" applyBorder="1"/>
    <xf numFmtId="0" fontId="37" fillId="0" borderId="11" xfId="488" applyFont="1" applyBorder="1"/>
    <xf numFmtId="0" fontId="26" fillId="0" borderId="26" xfId="490" applyFont="1" applyBorder="1"/>
    <xf numFmtId="0" fontId="26" fillId="0" borderId="27" xfId="488" applyFont="1" applyBorder="1"/>
    <xf numFmtId="0" fontId="179" fillId="0" borderId="28" xfId="488" applyFont="1" applyBorder="1"/>
    <xf numFmtId="4" fontId="26" fillId="0" borderId="0" xfId="520" applyNumberFormat="1"/>
    <xf numFmtId="0" fontId="180" fillId="0" borderId="0" xfId="520" applyFont="1"/>
    <xf numFmtId="0" fontId="178" fillId="0" borderId="27" xfId="490" applyFont="1" applyBorder="1" applyAlignment="1">
      <alignment vertical="top" wrapText="1"/>
    </xf>
    <xf numFmtId="166" fontId="26" fillId="0" borderId="41" xfId="490" applyNumberFormat="1" applyFont="1" applyBorder="1" applyProtection="1">
      <protection locked="0"/>
    </xf>
    <xf numFmtId="166" fontId="26" fillId="0" borderId="37" xfId="490" applyNumberFormat="1" applyFont="1" applyBorder="1" applyProtection="1">
      <protection locked="0"/>
    </xf>
    <xf numFmtId="166" fontId="26" fillId="0" borderId="132" xfId="490" applyNumberFormat="1" applyFont="1" applyBorder="1" applyProtection="1">
      <protection locked="0"/>
    </xf>
    <xf numFmtId="166" fontId="26" fillId="0" borderId="0" xfId="488" applyNumberFormat="1" applyFont="1" applyProtection="1">
      <protection locked="0"/>
    </xf>
    <xf numFmtId="166" fontId="26" fillId="0" borderId="0" xfId="488" applyNumberFormat="1" applyFont="1"/>
    <xf numFmtId="166" fontId="178" fillId="0" borderId="27" xfId="490" applyNumberFormat="1" applyFont="1" applyBorder="1" applyAlignment="1">
      <alignment vertical="top" wrapText="1"/>
    </xf>
    <xf numFmtId="166" fontId="26" fillId="0" borderId="10" xfId="488" applyNumberFormat="1" applyFont="1" applyBorder="1"/>
    <xf numFmtId="166" fontId="26" fillId="0" borderId="35" xfId="488" applyNumberFormat="1" applyFont="1" applyBorder="1" applyProtection="1">
      <protection locked="0"/>
    </xf>
    <xf numFmtId="166" fontId="26" fillId="0" borderId="30" xfId="488" applyNumberFormat="1" applyFont="1" applyBorder="1" applyProtection="1">
      <protection locked="0"/>
    </xf>
    <xf numFmtId="0" fontId="26" fillId="0" borderId="0" xfId="488" applyFont="1" applyAlignment="1">
      <alignment horizontal="right"/>
    </xf>
    <xf numFmtId="166" fontId="26" fillId="0" borderId="0" xfId="8" applyNumberFormat="1" applyAlignment="1">
      <alignment horizontal="right" vertical="center"/>
    </xf>
    <xf numFmtId="166" fontId="27" fillId="0" borderId="44" xfId="794" applyNumberFormat="1" applyFont="1" applyBorder="1" applyAlignment="1">
      <alignment horizontal="center" vertical="center" wrapText="1"/>
    </xf>
    <xf numFmtId="166" fontId="26" fillId="0" borderId="26" xfId="794" applyNumberFormat="1" applyFont="1" applyBorder="1" applyAlignment="1">
      <alignment horizontal="center" vertical="center" wrapText="1"/>
    </xf>
    <xf numFmtId="166" fontId="26" fillId="0" borderId="23" xfId="794" applyNumberFormat="1" applyFont="1" applyBorder="1" applyAlignment="1">
      <alignment horizontal="center" vertical="center" wrapText="1"/>
    </xf>
    <xf numFmtId="166" fontId="26" fillId="0" borderId="47" xfId="8" applyNumberFormat="1" applyBorder="1" applyAlignment="1" applyProtection="1">
      <alignment horizontal="right"/>
      <protection locked="0"/>
    </xf>
    <xf numFmtId="166" fontId="26" fillId="0" borderId="133" xfId="8" applyNumberFormat="1" applyBorder="1" applyAlignment="1" applyProtection="1">
      <alignment horizontal="right"/>
      <protection locked="0"/>
    </xf>
    <xf numFmtId="166" fontId="26" fillId="0" borderId="48" xfId="8" applyNumberFormat="1" applyBorder="1" applyAlignment="1" applyProtection="1">
      <alignment horizontal="right"/>
      <protection locked="0"/>
    </xf>
    <xf numFmtId="0" fontId="26" fillId="0" borderId="0" xfId="8" applyAlignment="1">
      <alignment horizontal="right"/>
    </xf>
    <xf numFmtId="0" fontId="25" fillId="0" borderId="0" xfId="1524"/>
    <xf numFmtId="0" fontId="32" fillId="0" borderId="0" xfId="1524" applyFont="1" applyAlignment="1">
      <alignment vertical="top"/>
    </xf>
    <xf numFmtId="0" fontId="79" fillId="0" borderId="0" xfId="1524" applyFont="1"/>
    <xf numFmtId="0" fontId="32" fillId="0" borderId="0" xfId="1524" applyFont="1"/>
    <xf numFmtId="49" fontId="32" fillId="0" borderId="10" xfId="1524" applyNumberFormat="1" applyFont="1" applyBorder="1" applyAlignment="1" applyProtection="1">
      <alignment horizontal="center"/>
      <protection locked="0"/>
    </xf>
    <xf numFmtId="1" fontId="32" fillId="0" borderId="10" xfId="1524" applyNumberFormat="1" applyFont="1" applyBorder="1" applyAlignment="1" applyProtection="1">
      <alignment horizontal="center"/>
      <protection locked="0"/>
    </xf>
    <xf numFmtId="14" fontId="32" fillId="0" borderId="10" xfId="1524" applyNumberFormat="1" applyFont="1" applyBorder="1" applyAlignment="1" applyProtection="1">
      <alignment horizontal="center"/>
      <protection locked="0"/>
    </xf>
    <xf numFmtId="0" fontId="79" fillId="0" borderId="0" xfId="1524" applyFont="1" applyAlignment="1">
      <alignment horizontal="center"/>
    </xf>
    <xf numFmtId="0" fontId="25" fillId="0" borderId="0" xfId="1524" applyAlignment="1">
      <alignment horizontal="right"/>
    </xf>
    <xf numFmtId="49" fontId="25" fillId="0" borderId="10" xfId="1524" applyNumberFormat="1" applyBorder="1" applyAlignment="1" applyProtection="1">
      <alignment horizontal="center" vertical="center"/>
      <protection locked="0"/>
    </xf>
    <xf numFmtId="0" fontId="25" fillId="0" borderId="0" xfId="1524" applyAlignment="1">
      <alignment vertical="center"/>
    </xf>
    <xf numFmtId="0" fontId="25" fillId="0" borderId="10" xfId="1524" applyBorder="1" applyAlignment="1" applyProtection="1">
      <alignment horizontal="center" vertical="center"/>
      <protection locked="0"/>
    </xf>
    <xf numFmtId="0" fontId="25" fillId="0" borderId="10" xfId="1524" applyBorder="1" applyAlignment="1" applyProtection="1">
      <alignment vertical="center"/>
      <protection locked="0"/>
    </xf>
    <xf numFmtId="49" fontId="25" fillId="0" borderId="0" xfId="1524" applyNumberFormat="1" applyAlignment="1" applyProtection="1">
      <alignment horizontal="center" vertical="center"/>
      <protection locked="0"/>
    </xf>
    <xf numFmtId="0" fontId="25" fillId="0" borderId="0" xfId="1524" applyAlignment="1" applyProtection="1">
      <alignment horizontal="center" vertical="center"/>
      <protection locked="0"/>
    </xf>
    <xf numFmtId="0" fontId="25" fillId="0" borderId="0" xfId="1524" applyAlignment="1" applyProtection="1">
      <alignment vertical="center"/>
      <protection locked="0"/>
    </xf>
    <xf numFmtId="166" fontId="26" fillId="0" borderId="122" xfId="1" applyNumberFormat="1" applyFont="1" applyBorder="1" applyAlignment="1" applyProtection="1">
      <alignment horizontal="right" vertical="center"/>
      <protection locked="0"/>
    </xf>
    <xf numFmtId="166" fontId="26" fillId="33" borderId="132" xfId="1" applyNumberFormat="1" applyFont="1" applyFill="1" applyBorder="1" applyAlignment="1">
      <alignment horizontal="right" vertical="center"/>
    </xf>
    <xf numFmtId="166" fontId="26" fillId="0" borderId="31" xfId="1" applyNumberFormat="1" applyFont="1" applyBorder="1" applyAlignment="1" applyProtection="1">
      <alignment horizontal="right" vertical="center"/>
      <protection locked="0"/>
    </xf>
    <xf numFmtId="49" fontId="27" fillId="0" borderId="33" xfId="5" applyNumberFormat="1" applyFont="1" applyBorder="1" applyAlignment="1">
      <alignment vertical="center"/>
    </xf>
    <xf numFmtId="49" fontId="26" fillId="0" borderId="39" xfId="7" applyNumberFormat="1" applyFont="1" applyBorder="1" applyAlignment="1">
      <alignment horizontal="left" vertical="top" indent="1"/>
    </xf>
    <xf numFmtId="49" fontId="26" fillId="0" borderId="105" xfId="7" applyNumberFormat="1" applyFont="1" applyBorder="1" applyAlignment="1">
      <alignment horizontal="left" vertical="top" indent="1"/>
    </xf>
    <xf numFmtId="49" fontId="26" fillId="0" borderId="24" xfId="5" applyNumberFormat="1" applyBorder="1" applyAlignment="1">
      <alignment vertical="center"/>
    </xf>
    <xf numFmtId="49" fontId="26" fillId="0" borderId="53" xfId="7" applyNumberFormat="1" applyFont="1" applyBorder="1" applyAlignment="1">
      <alignment horizontal="left" vertical="top" indent="1"/>
    </xf>
    <xf numFmtId="49" fontId="26" fillId="0" borderId="33" xfId="5" applyNumberFormat="1" applyBorder="1" applyAlignment="1">
      <alignment vertical="center"/>
    </xf>
    <xf numFmtId="49" fontId="27" fillId="0" borderId="24" xfId="4" applyNumberFormat="1" applyFont="1" applyBorder="1" applyAlignment="1">
      <alignment vertical="center"/>
    </xf>
    <xf numFmtId="167" fontId="26" fillId="0" borderId="27" xfId="4" applyNumberFormat="1" applyFont="1" applyBorder="1" applyAlignment="1">
      <alignment horizontal="center"/>
    </xf>
    <xf numFmtId="167" fontId="27" fillId="0" borderId="33" xfId="5" applyNumberFormat="1" applyFont="1" applyBorder="1" applyAlignment="1">
      <alignment horizontal="left" vertical="center"/>
    </xf>
    <xf numFmtId="167" fontId="26" fillId="0" borderId="105" xfId="4" applyNumberFormat="1" applyFont="1" applyBorder="1" applyAlignment="1">
      <alignment horizontal="left" vertical="center" indent="1"/>
    </xf>
    <xf numFmtId="166" fontId="26" fillId="0" borderId="31" xfId="7" applyNumberFormat="1" applyFont="1" applyBorder="1" applyAlignment="1" applyProtection="1">
      <alignment horizontal="right" vertical="center"/>
      <protection locked="0"/>
    </xf>
    <xf numFmtId="166" fontId="26" fillId="33" borderId="10" xfId="1" applyNumberFormat="1" applyFont="1" applyFill="1" applyBorder="1" applyAlignment="1">
      <alignment horizontal="right" vertical="center"/>
    </xf>
    <xf numFmtId="166" fontId="26" fillId="33" borderId="126" xfId="1" applyNumberFormat="1" applyFont="1" applyFill="1" applyBorder="1" applyAlignment="1">
      <alignment horizontal="right" vertical="center"/>
    </xf>
    <xf numFmtId="216" fontId="185" fillId="0" borderId="41" xfId="794" applyNumberFormat="1" applyFont="1" applyBorder="1" applyAlignment="1">
      <alignment horizontal="center" vertical="center"/>
    </xf>
    <xf numFmtId="217" fontId="185" fillId="0" borderId="38" xfId="794" applyNumberFormat="1" applyFont="1" applyBorder="1" applyAlignment="1">
      <alignment horizontal="center" vertical="center"/>
    </xf>
    <xf numFmtId="167" fontId="26" fillId="0" borderId="128" xfId="4" applyNumberFormat="1" applyFont="1" applyBorder="1" applyAlignment="1">
      <alignment horizontal="left" vertical="center" indent="1"/>
    </xf>
    <xf numFmtId="167" fontId="26" fillId="0" borderId="122" xfId="5" applyNumberFormat="1" applyBorder="1" applyAlignment="1">
      <alignment horizontal="center" vertical="center"/>
    </xf>
    <xf numFmtId="3" fontId="26" fillId="0" borderId="133" xfId="5" applyNumberFormat="1" applyBorder="1" applyAlignment="1" applyProtection="1">
      <alignment horizontal="center" vertical="center"/>
      <protection locked="0"/>
    </xf>
    <xf numFmtId="3" fontId="26" fillId="0" borderId="123" xfId="5" applyNumberFormat="1" applyBorder="1" applyAlignment="1" applyProtection="1">
      <alignment horizontal="center" vertical="center"/>
      <protection locked="0"/>
    </xf>
    <xf numFmtId="0" fontId="8" fillId="0" borderId="0" xfId="10" applyAlignment="1">
      <alignment vertical="top" wrapText="1"/>
    </xf>
    <xf numFmtId="0" fontId="26" fillId="0" borderId="105" xfId="488" applyFont="1" applyBorder="1"/>
    <xf numFmtId="166" fontId="26" fillId="0" borderId="122" xfId="490" applyNumberFormat="1" applyFont="1" applyBorder="1" applyProtection="1">
      <protection locked="0"/>
    </xf>
    <xf numFmtId="0" fontId="176" fillId="0" borderId="10" xfId="488" applyFont="1" applyBorder="1" applyAlignment="1">
      <alignment horizontal="center" vertical="center"/>
    </xf>
    <xf numFmtId="0" fontId="176" fillId="0" borderId="41" xfId="488" applyFont="1" applyBorder="1" applyAlignment="1">
      <alignment horizontal="center"/>
    </xf>
    <xf numFmtId="0" fontId="26" fillId="0" borderId="40" xfId="488" applyFont="1" applyBorder="1" applyAlignment="1">
      <alignment vertical="top"/>
    </xf>
    <xf numFmtId="0" fontId="78" fillId="0" borderId="38" xfId="488" applyFont="1" applyBorder="1" applyAlignment="1">
      <alignment horizontal="left" vertical="top"/>
    </xf>
    <xf numFmtId="218" fontId="8" fillId="0" borderId="0" xfId="10" applyNumberFormat="1"/>
    <xf numFmtId="166" fontId="26" fillId="0" borderId="122" xfId="628" applyNumberFormat="1" applyBorder="1" applyProtection="1">
      <protection locked="0"/>
    </xf>
    <xf numFmtId="166" fontId="26" fillId="0" borderId="135" xfId="628" applyNumberFormat="1" applyBorder="1" applyProtection="1">
      <protection locked="0"/>
    </xf>
    <xf numFmtId="166" fontId="27" fillId="133" borderId="134" xfId="628" applyNumberFormat="1" applyFont="1" applyFill="1" applyBorder="1"/>
    <xf numFmtId="166" fontId="26" fillId="0" borderId="136" xfId="628" applyNumberFormat="1" applyBorder="1" applyProtection="1">
      <protection locked="0"/>
    </xf>
    <xf numFmtId="166" fontId="26" fillId="133" borderId="122" xfId="628" applyNumberFormat="1" applyFill="1" applyBorder="1"/>
    <xf numFmtId="166" fontId="26" fillId="0" borderId="137" xfId="628" applyNumberFormat="1" applyBorder="1" applyProtection="1">
      <protection locked="0"/>
    </xf>
    <xf numFmtId="166" fontId="26" fillId="133" borderId="137" xfId="628" applyNumberFormat="1" applyFill="1" applyBorder="1" applyAlignment="1">
      <alignment horizontal="right"/>
    </xf>
    <xf numFmtId="166" fontId="26" fillId="0" borderId="137" xfId="628" applyNumberFormat="1" applyBorder="1" applyAlignment="1" applyProtection="1">
      <alignment horizontal="right"/>
      <protection locked="0"/>
    </xf>
    <xf numFmtId="166" fontId="26" fillId="133" borderId="137" xfId="628" applyNumberFormat="1" applyFill="1" applyBorder="1"/>
    <xf numFmtId="166" fontId="26" fillId="132" borderId="137" xfId="628" applyNumberFormat="1" applyFill="1" applyBorder="1" applyProtection="1">
      <protection locked="0"/>
    </xf>
    <xf numFmtId="0" fontId="26" fillId="0" borderId="133" xfId="628" applyBorder="1" applyAlignment="1">
      <alignment horizontal="left" indent="3"/>
    </xf>
    <xf numFmtId="0" fontId="26" fillId="0" borderId="133" xfId="628" applyBorder="1" applyAlignment="1">
      <alignment horizontal="left" indent="4"/>
    </xf>
    <xf numFmtId="166" fontId="26" fillId="133" borderId="138" xfId="628" applyNumberFormat="1" applyFill="1" applyBorder="1"/>
    <xf numFmtId="4" fontId="8" fillId="0" borderId="0" xfId="10" applyNumberFormat="1"/>
    <xf numFmtId="166" fontId="26" fillId="0" borderId="136" xfId="628" applyNumberFormat="1" applyBorder="1" applyAlignment="1" applyProtection="1">
      <alignment horizontal="right"/>
      <protection locked="0"/>
    </xf>
    <xf numFmtId="166" fontId="26" fillId="0" borderId="122" xfId="628" applyNumberFormat="1" applyBorder="1" applyAlignment="1" applyProtection="1">
      <alignment horizontal="right"/>
      <protection locked="0"/>
    </xf>
    <xf numFmtId="166" fontId="26" fillId="132" borderId="139" xfId="628" applyNumberFormat="1" applyFill="1" applyBorder="1" applyAlignment="1" applyProtection="1">
      <alignment horizontal="right"/>
      <protection locked="0"/>
    </xf>
    <xf numFmtId="166" fontId="26" fillId="133" borderId="139" xfId="628" applyNumberFormat="1" applyFill="1" applyBorder="1"/>
    <xf numFmtId="166" fontId="26" fillId="0" borderId="139" xfId="628" applyNumberFormat="1" applyBorder="1" applyAlignment="1" applyProtection="1">
      <alignment horizontal="right"/>
      <protection locked="0"/>
    </xf>
    <xf numFmtId="166" fontId="26" fillId="0" borderId="137" xfId="628" applyNumberFormat="1" applyBorder="1" applyAlignment="1">
      <alignment horizontal="center"/>
    </xf>
    <xf numFmtId="166" fontId="26" fillId="0" borderId="137" xfId="628" applyNumberFormat="1" applyBorder="1" applyAlignment="1">
      <alignment horizontal="right"/>
    </xf>
    <xf numFmtId="2" fontId="26" fillId="0" borderId="122" xfId="628" applyNumberFormat="1" applyBorder="1" applyAlignment="1">
      <alignment horizontal="left" indent="3"/>
    </xf>
    <xf numFmtId="0" fontId="26" fillId="0" borderId="122" xfId="628" applyBorder="1" applyAlignment="1">
      <alignment horizontal="left" indent="4"/>
    </xf>
    <xf numFmtId="0" fontId="26" fillId="0" borderId="122" xfId="628" applyBorder="1" applyAlignment="1">
      <alignment horizontal="left" indent="5"/>
    </xf>
    <xf numFmtId="166" fontId="26" fillId="133" borderId="138" xfId="628" applyNumberFormat="1" applyFill="1" applyBorder="1" applyAlignment="1">
      <alignment horizontal="right"/>
    </xf>
    <xf numFmtId="166" fontId="26" fillId="133" borderId="140" xfId="628" applyNumberFormat="1" applyFill="1" applyBorder="1"/>
    <xf numFmtId="166" fontId="26" fillId="133" borderId="135" xfId="628" applyNumberFormat="1" applyFill="1" applyBorder="1"/>
    <xf numFmtId="3" fontId="26" fillId="0" borderId="134" xfId="628" applyNumberFormat="1" applyBorder="1" applyAlignment="1">
      <alignment horizontal="center"/>
    </xf>
    <xf numFmtId="3" fontId="25" fillId="0" borderId="10" xfId="3" applyNumberFormat="1" applyBorder="1" applyAlignment="1" applyProtection="1">
      <alignment horizontal="left"/>
      <protection locked="0"/>
    </xf>
    <xf numFmtId="49" fontId="26" fillId="0" borderId="10" xfId="8" applyNumberFormat="1" applyBorder="1" applyAlignment="1" applyProtection="1">
      <alignment horizontal="center" vertical="center" wrapText="1"/>
      <protection locked="0"/>
    </xf>
    <xf numFmtId="0" fontId="26" fillId="0" borderId="38" xfId="520" applyBorder="1" applyAlignment="1">
      <alignment horizontal="left"/>
    </xf>
    <xf numFmtId="49" fontId="26" fillId="0" borderId="25" xfId="8" applyNumberFormat="1" applyBorder="1" applyAlignment="1" applyProtection="1">
      <alignment horizontal="center" vertical="center" wrapText="1"/>
      <protection locked="0"/>
    </xf>
    <xf numFmtId="166" fontId="26" fillId="0" borderId="54" xfId="628" applyNumberFormat="1" applyBorder="1" applyAlignment="1">
      <alignment horizontal="center"/>
    </xf>
    <xf numFmtId="0" fontId="26" fillId="0" borderId="48" xfId="794" applyFont="1" applyBorder="1" applyAlignment="1" applyProtection="1">
      <alignment horizontal="left" vertical="center" indent="2"/>
      <protection locked="0"/>
    </xf>
    <xf numFmtId="166" fontId="26" fillId="0" borderId="52" xfId="628" applyNumberFormat="1" applyBorder="1" applyAlignment="1">
      <alignment horizontal="center"/>
    </xf>
    <xf numFmtId="166" fontId="26" fillId="0" borderId="47" xfId="628" applyNumberFormat="1" applyBorder="1" applyAlignment="1">
      <alignment horizontal="right"/>
    </xf>
    <xf numFmtId="0" fontId="26" fillId="0" borderId="0" xfId="794" applyFont="1" applyAlignment="1" applyProtection="1">
      <alignment horizontal="left" vertical="center" indent="2"/>
      <protection locked="0"/>
    </xf>
    <xf numFmtId="0" fontId="26" fillId="0" borderId="45" xfId="488" applyFont="1" applyBorder="1" applyAlignment="1">
      <alignment vertical="top"/>
    </xf>
    <xf numFmtId="0" fontId="26" fillId="0" borderId="10" xfId="488" applyFont="1" applyBorder="1" applyAlignment="1">
      <alignment horizontal="left" vertical="center"/>
    </xf>
    <xf numFmtId="0" fontId="26" fillId="36" borderId="10" xfId="488" applyFont="1" applyFill="1" applyBorder="1" applyAlignment="1">
      <alignment vertical="top"/>
    </xf>
    <xf numFmtId="166" fontId="26" fillId="0" borderId="10" xfId="490" applyNumberFormat="1" applyFont="1" applyBorder="1" applyProtection="1">
      <protection locked="0"/>
    </xf>
    <xf numFmtId="0" fontId="172" fillId="0" borderId="0" xfId="520" applyFont="1"/>
    <xf numFmtId="0" fontId="202" fillId="0" borderId="0" xfId="8" applyFont="1"/>
    <xf numFmtId="2" fontId="35" fillId="0" borderId="0" xfId="3" applyNumberFormat="1" applyFont="1" applyAlignment="1">
      <alignment horizontal="center" vertical="center"/>
    </xf>
    <xf numFmtId="0" fontId="27" fillId="0" borderId="0" xfId="1" applyFont="1" applyAlignment="1">
      <alignment vertical="center"/>
    </xf>
    <xf numFmtId="49" fontId="27" fillId="0" borderId="29" xfId="1" applyNumberFormat="1" applyFont="1" applyBorder="1" applyAlignment="1">
      <alignment horizontal="center" vertical="center"/>
    </xf>
    <xf numFmtId="0" fontId="27" fillId="0" borderId="0" xfId="2" applyFont="1"/>
    <xf numFmtId="4" fontId="209" fillId="0" borderId="0" xfId="2" applyNumberFormat="1" applyFont="1"/>
    <xf numFmtId="166" fontId="26" fillId="0" borderId="51" xfId="1" applyNumberFormat="1" applyFont="1" applyBorder="1" applyAlignment="1">
      <alignment horizontal="right" vertical="center" wrapText="1"/>
    </xf>
    <xf numFmtId="166" fontId="26" fillId="0" borderId="52" xfId="1" applyNumberFormat="1" applyFont="1" applyBorder="1" applyAlignment="1">
      <alignment horizontal="right" vertical="center" wrapText="1"/>
    </xf>
    <xf numFmtId="3" fontId="26" fillId="0" borderId="71" xfId="13" applyNumberFormat="1" applyBorder="1" applyProtection="1">
      <protection locked="0"/>
    </xf>
    <xf numFmtId="0" fontId="26" fillId="0" borderId="29" xfId="4" applyFont="1" applyBorder="1" applyAlignment="1">
      <alignment horizontal="center" vertical="center"/>
    </xf>
    <xf numFmtId="166" fontId="26" fillId="0" borderId="71" xfId="1" applyNumberFormat="1" applyFont="1" applyBorder="1" applyAlignment="1" applyProtection="1">
      <alignment horizontal="right" vertical="center"/>
      <protection locked="0"/>
    </xf>
    <xf numFmtId="166" fontId="26" fillId="0" borderId="71" xfId="628" applyNumberFormat="1" applyBorder="1" applyAlignment="1">
      <alignment horizontal="right"/>
    </xf>
    <xf numFmtId="166" fontId="26" fillId="0" borderId="37" xfId="628" applyNumberFormat="1" applyBorder="1" applyAlignment="1">
      <alignment horizontal="center"/>
    </xf>
    <xf numFmtId="166" fontId="26" fillId="0" borderId="43" xfId="628" applyNumberFormat="1" applyBorder="1" applyAlignment="1">
      <alignment horizontal="center"/>
    </xf>
    <xf numFmtId="166" fontId="26" fillId="0" borderId="38" xfId="628" applyNumberFormat="1" applyBorder="1" applyAlignment="1">
      <alignment horizontal="right"/>
    </xf>
    <xf numFmtId="0" fontId="27" fillId="0" borderId="71" xfId="794" applyFont="1" applyBorder="1" applyAlignment="1">
      <alignment horizontal="left" vertical="center" wrapText="1" indent="1"/>
    </xf>
    <xf numFmtId="0" fontId="26" fillId="0" borderId="71" xfId="794" applyFont="1" applyBorder="1" applyAlignment="1">
      <alignment horizontal="left" vertical="center" wrapText="1" indent="2"/>
    </xf>
    <xf numFmtId="0" fontId="26" fillId="0" borderId="32" xfId="519" applyBorder="1" applyAlignment="1">
      <alignment horizontal="center" vertical="center"/>
    </xf>
    <xf numFmtId="0" fontId="26" fillId="0" borderId="35" xfId="519" applyBorder="1" applyAlignment="1">
      <alignment horizontal="center" vertical="center"/>
    </xf>
    <xf numFmtId="0" fontId="26" fillId="0" borderId="122" xfId="519" applyBorder="1" applyAlignment="1">
      <alignment horizontal="center" vertical="center"/>
    </xf>
    <xf numFmtId="0" fontId="26" fillId="0" borderId="10" xfId="519" applyBorder="1" applyAlignment="1">
      <alignment horizontal="center" vertical="center"/>
    </xf>
    <xf numFmtId="0" fontId="26" fillId="34" borderId="0" xfId="520" applyFill="1"/>
    <xf numFmtId="0" fontId="210" fillId="0" borderId="0" xfId="1524" applyFont="1"/>
    <xf numFmtId="0" fontId="46" fillId="0" borderId="128" xfId="794" applyFont="1" applyBorder="1" applyAlignment="1">
      <alignment horizontal="left" vertical="center" indent="1"/>
    </xf>
    <xf numFmtId="1" fontId="27" fillId="0" borderId="47" xfId="794" applyNumberFormat="1" applyFont="1" applyBorder="1" applyAlignment="1">
      <alignment horizontal="center" vertical="center" wrapText="1"/>
    </xf>
    <xf numFmtId="166" fontId="26" fillId="134" borderId="122" xfId="519" applyNumberFormat="1" applyFill="1" applyBorder="1" applyAlignment="1" applyProtection="1">
      <alignment horizontal="center"/>
      <protection locked="0"/>
    </xf>
    <xf numFmtId="166" fontId="27" fillId="0" borderId="13" xfId="1" applyNumberFormat="1" applyFont="1" applyBorder="1" applyAlignment="1">
      <alignment horizontal="right" vertical="center"/>
    </xf>
    <xf numFmtId="166" fontId="46" fillId="0" borderId="108" xfId="794" applyNumberFormat="1" applyFont="1" applyBorder="1" applyAlignment="1" applyProtection="1">
      <alignment horizontal="right" vertical="center"/>
      <protection locked="0"/>
    </xf>
    <xf numFmtId="166" fontId="46" fillId="0" borderId="31" xfId="794" applyNumberFormat="1" applyFont="1" applyBorder="1" applyAlignment="1" applyProtection="1">
      <alignment horizontal="right" vertical="center"/>
      <protection locked="0"/>
    </xf>
    <xf numFmtId="3" fontId="26" fillId="0" borderId="26" xfId="628" applyNumberFormat="1" applyBorder="1" applyAlignment="1">
      <alignment horizontal="center"/>
    </xf>
    <xf numFmtId="166" fontId="46" fillId="0" borderId="112" xfId="794" applyNumberFormat="1" applyFont="1" applyBorder="1" applyAlignment="1" applyProtection="1">
      <alignment horizontal="right" vertical="center"/>
      <protection locked="0"/>
    </xf>
    <xf numFmtId="166" fontId="27" fillId="133" borderId="35" xfId="1" applyNumberFormat="1" applyFont="1" applyFill="1" applyBorder="1" applyAlignment="1">
      <alignment horizontal="right" vertical="center"/>
    </xf>
    <xf numFmtId="166" fontId="27" fillId="133" borderId="38" xfId="1" applyNumberFormat="1" applyFont="1" applyFill="1" applyBorder="1" applyAlignment="1">
      <alignment horizontal="right" vertical="center"/>
    </xf>
    <xf numFmtId="166" fontId="27" fillId="133" borderId="122" xfId="1" applyNumberFormat="1" applyFont="1" applyFill="1" applyBorder="1" applyAlignment="1">
      <alignment horizontal="right" vertical="center"/>
    </xf>
    <xf numFmtId="166" fontId="27" fillId="33" borderId="38" xfId="628" applyNumberFormat="1" applyFont="1" applyFill="1" applyBorder="1" applyAlignment="1">
      <alignment horizontal="right"/>
    </xf>
    <xf numFmtId="0" fontId="26" fillId="0" borderId="133" xfId="794" applyFont="1" applyBorder="1" applyAlignment="1" applyProtection="1">
      <alignment horizontal="left" vertical="center" indent="2"/>
      <protection locked="0"/>
    </xf>
    <xf numFmtId="166" fontId="27" fillId="33" borderId="122" xfId="628" applyNumberFormat="1" applyFont="1" applyFill="1" applyBorder="1" applyAlignment="1">
      <alignment horizontal="right"/>
    </xf>
    <xf numFmtId="166" fontId="26" fillId="0" borderId="122" xfId="628" applyNumberFormat="1" applyBorder="1" applyAlignment="1">
      <alignment horizontal="right"/>
    </xf>
    <xf numFmtId="166" fontId="26" fillId="0" borderId="128" xfId="628" applyNumberFormat="1" applyBorder="1" applyAlignment="1">
      <alignment horizontal="right"/>
    </xf>
    <xf numFmtId="166" fontId="26" fillId="0" borderId="133" xfId="628" applyNumberFormat="1" applyBorder="1" applyAlignment="1">
      <alignment horizontal="right"/>
    </xf>
    <xf numFmtId="0" fontId="27" fillId="0" borderId="44" xfId="794" applyFont="1" applyBorder="1" applyAlignment="1">
      <alignment horizontal="left" vertical="center" indent="1"/>
    </xf>
    <xf numFmtId="49" fontId="25" fillId="0" borderId="38" xfId="794" applyNumberFormat="1" applyBorder="1" applyAlignment="1">
      <alignment horizontal="center" vertical="center"/>
    </xf>
    <xf numFmtId="166" fontId="32" fillId="0" borderId="32" xfId="794" applyNumberFormat="1" applyFont="1" applyBorder="1" applyAlignment="1">
      <alignment horizontal="center" vertical="center" wrapText="1"/>
    </xf>
    <xf numFmtId="166" fontId="32" fillId="0" borderId="46" xfId="794" applyNumberFormat="1" applyFont="1" applyBorder="1" applyAlignment="1">
      <alignment horizontal="center" vertical="center" wrapText="1"/>
    </xf>
    <xf numFmtId="166" fontId="32" fillId="0" borderId="41" xfId="794" applyNumberFormat="1" applyFont="1" applyBorder="1" applyAlignment="1">
      <alignment horizontal="center" vertical="center" wrapText="1"/>
    </xf>
    <xf numFmtId="166" fontId="32" fillId="0" borderId="50" xfId="794" applyNumberFormat="1" applyFont="1" applyBorder="1" applyAlignment="1">
      <alignment horizontal="center" vertical="center" wrapText="1"/>
    </xf>
    <xf numFmtId="0" fontId="26" fillId="0" borderId="41" xfId="793" applyFont="1" applyBorder="1" applyAlignment="1">
      <alignment horizontal="center"/>
    </xf>
    <xf numFmtId="166" fontId="46" fillId="0" borderId="60" xfId="794" applyNumberFormat="1" applyFont="1" applyBorder="1" applyAlignment="1" applyProtection="1">
      <alignment horizontal="right" vertical="center"/>
      <protection locked="0"/>
    </xf>
    <xf numFmtId="0" fontId="185" fillId="0" borderId="38" xfId="794" applyFont="1" applyBorder="1" applyAlignment="1">
      <alignment horizontal="left" vertical="center" indent="1"/>
    </xf>
    <xf numFmtId="3" fontId="27" fillId="0" borderId="24" xfId="628" applyNumberFormat="1" applyFont="1" applyBorder="1" applyAlignment="1">
      <alignment horizontal="center" vertical="center" wrapText="1"/>
    </xf>
    <xf numFmtId="3" fontId="27" fillId="0" borderId="25" xfId="628" applyNumberFormat="1" applyFont="1" applyBorder="1" applyAlignment="1">
      <alignment horizontal="center" vertical="center" wrapText="1"/>
    </xf>
    <xf numFmtId="166" fontId="32" fillId="0" borderId="10" xfId="794" applyNumberFormat="1" applyFont="1" applyBorder="1" applyAlignment="1">
      <alignment horizontal="center" vertical="center" wrapText="1"/>
    </xf>
    <xf numFmtId="0" fontId="27" fillId="136" borderId="25" xfId="628" applyFont="1" applyFill="1" applyBorder="1" applyAlignment="1">
      <alignment horizontal="left"/>
    </xf>
    <xf numFmtId="166" fontId="27" fillId="136" borderId="10" xfId="628" applyNumberFormat="1" applyFont="1" applyFill="1" applyBorder="1"/>
    <xf numFmtId="166" fontId="27" fillId="136" borderId="134" xfId="628" applyNumberFormat="1" applyFont="1" applyFill="1" applyBorder="1"/>
    <xf numFmtId="166" fontId="27" fillId="137" borderId="32" xfId="1" applyNumberFormat="1" applyFont="1" applyFill="1" applyBorder="1" applyAlignment="1">
      <alignment horizontal="right" vertical="center" wrapText="1"/>
    </xf>
    <xf numFmtId="0" fontId="26" fillId="136" borderId="10" xfId="628" applyFill="1" applyBorder="1" applyAlignment="1">
      <alignment horizontal="center"/>
    </xf>
    <xf numFmtId="0" fontId="27" fillId="136" borderId="23" xfId="628" applyFont="1" applyFill="1" applyBorder="1"/>
    <xf numFmtId="166" fontId="26" fillId="136" borderId="35" xfId="628" applyNumberFormat="1" applyFill="1" applyBorder="1" applyAlignment="1">
      <alignment horizontal="center"/>
    </xf>
    <xf numFmtId="166" fontId="26" fillId="136" borderId="41" xfId="628" applyNumberFormat="1" applyFill="1" applyBorder="1" applyAlignment="1">
      <alignment horizontal="center"/>
    </xf>
    <xf numFmtId="166" fontId="26" fillId="136" borderId="38" xfId="628" applyNumberFormat="1" applyFill="1" applyBorder="1" applyAlignment="1">
      <alignment horizontal="center"/>
    </xf>
    <xf numFmtId="166" fontId="26" fillId="136" borderId="13" xfId="628" applyNumberFormat="1" applyFill="1" applyBorder="1" applyAlignment="1">
      <alignment horizontal="center"/>
    </xf>
    <xf numFmtId="166" fontId="26" fillId="136" borderId="105" xfId="628" applyNumberFormat="1" applyFill="1" applyBorder="1" applyAlignment="1" applyProtection="1">
      <alignment horizontal="center"/>
      <protection locked="0"/>
    </xf>
    <xf numFmtId="166" fontId="26" fillId="136" borderId="128" xfId="628" applyNumberFormat="1" applyFill="1" applyBorder="1" applyAlignment="1" applyProtection="1">
      <alignment horizontal="center"/>
      <protection locked="0"/>
    </xf>
    <xf numFmtId="166" fontId="26" fillId="136" borderId="35" xfId="628" applyNumberFormat="1" applyFill="1" applyBorder="1" applyAlignment="1" applyProtection="1">
      <alignment horizontal="center"/>
      <protection locked="0"/>
    </xf>
    <xf numFmtId="166" fontId="26" fillId="136" borderId="32" xfId="628" applyNumberFormat="1" applyFill="1" applyBorder="1" applyAlignment="1">
      <alignment horizontal="center"/>
    </xf>
    <xf numFmtId="166" fontId="26" fillId="136" borderId="139" xfId="628" applyNumberFormat="1" applyFill="1" applyBorder="1" applyAlignment="1">
      <alignment horizontal="center"/>
    </xf>
    <xf numFmtId="166" fontId="26" fillId="136" borderId="30" xfId="628" applyNumberFormat="1" applyFill="1" applyBorder="1" applyAlignment="1">
      <alignment horizontal="center"/>
    </xf>
    <xf numFmtId="166" fontId="26" fillId="136" borderId="37" xfId="628" applyNumberFormat="1" applyFill="1" applyBorder="1" applyAlignment="1" applyProtection="1">
      <alignment horizontal="center"/>
      <protection locked="0"/>
    </xf>
    <xf numFmtId="166" fontId="26" fillId="136" borderId="122" xfId="628" applyNumberFormat="1" applyFill="1" applyBorder="1" applyAlignment="1">
      <alignment horizontal="center"/>
    </xf>
    <xf numFmtId="0" fontId="27" fillId="136" borderId="10" xfId="628" applyFont="1" applyFill="1" applyBorder="1"/>
    <xf numFmtId="166" fontId="27" fillId="136" borderId="10" xfId="628" applyNumberFormat="1" applyFont="1" applyFill="1" applyBorder="1" applyAlignment="1">
      <alignment horizontal="right"/>
    </xf>
    <xf numFmtId="166" fontId="27" fillId="136" borderId="134" xfId="628" applyNumberFormat="1" applyFont="1" applyFill="1" applyBorder="1" applyAlignment="1">
      <alignment horizontal="right"/>
    </xf>
    <xf numFmtId="166" fontId="26" fillId="136" borderId="137" xfId="628" applyNumberFormat="1" applyFill="1" applyBorder="1" applyAlignment="1">
      <alignment horizontal="center"/>
    </xf>
    <xf numFmtId="166" fontId="27" fillId="136" borderId="10" xfId="628" applyNumberFormat="1" applyFont="1" applyFill="1" applyBorder="1" applyAlignment="1">
      <alignment horizontal="center"/>
    </xf>
    <xf numFmtId="166" fontId="27" fillId="35" borderId="10" xfId="490" applyNumberFormat="1" applyFont="1" applyFill="1" applyBorder="1" applyProtection="1">
      <protection locked="0"/>
    </xf>
    <xf numFmtId="166" fontId="27" fillId="35" borderId="10" xfId="488" applyNumberFormat="1" applyFont="1" applyFill="1" applyBorder="1"/>
    <xf numFmtId="166" fontId="27" fillId="137" borderId="34" xfId="1" applyNumberFormat="1" applyFont="1" applyFill="1" applyBorder="1" applyAlignment="1">
      <alignment horizontal="right" vertical="center" wrapText="1"/>
    </xf>
    <xf numFmtId="0" fontId="35" fillId="0" borderId="0" xfId="2" applyFont="1" applyAlignment="1">
      <alignment horizontal="right" vertical="center"/>
    </xf>
    <xf numFmtId="167" fontId="26" fillId="0" borderId="48" xfId="5" applyNumberFormat="1" applyBorder="1" applyAlignment="1">
      <alignment horizontal="center" vertical="center"/>
    </xf>
    <xf numFmtId="166" fontId="27" fillId="0" borderId="32" xfId="794" applyNumberFormat="1" applyFont="1" applyBorder="1" applyAlignment="1">
      <alignment horizontal="center" vertical="center" wrapText="1"/>
    </xf>
    <xf numFmtId="0" fontId="27" fillId="134" borderId="41" xfId="520" applyFont="1" applyFill="1" applyBorder="1" applyAlignment="1">
      <alignment horizontal="center"/>
    </xf>
    <xf numFmtId="14" fontId="26" fillId="0" borderId="35" xfId="8" applyNumberFormat="1" applyBorder="1" applyProtection="1">
      <protection locked="0"/>
    </xf>
    <xf numFmtId="14" fontId="26" fillId="0" borderId="122" xfId="8" applyNumberFormat="1" applyBorder="1" applyProtection="1">
      <protection locked="0"/>
    </xf>
    <xf numFmtId="0" fontId="27" fillId="134" borderId="32" xfId="520" applyFont="1" applyFill="1" applyBorder="1" applyAlignment="1">
      <alignment horizontal="center"/>
    </xf>
    <xf numFmtId="14" fontId="26" fillId="0" borderId="38" xfId="8" applyNumberFormat="1" applyBorder="1" applyProtection="1">
      <protection locked="0"/>
    </xf>
    <xf numFmtId="0" fontId="213" fillId="0" borderId="0" xfId="0" applyFont="1" applyAlignment="1">
      <alignment vertical="center"/>
    </xf>
    <xf numFmtId="0" fontId="214" fillId="0" borderId="0" xfId="0" applyFont="1" applyAlignment="1">
      <alignment vertical="center"/>
    </xf>
    <xf numFmtId="0" fontId="215" fillId="0" borderId="0" xfId="508" applyFont="1"/>
    <xf numFmtId="0" fontId="216" fillId="0" borderId="0" xfId="508" applyFont="1"/>
    <xf numFmtId="0" fontId="217" fillId="0" borderId="0" xfId="508" applyFont="1"/>
    <xf numFmtId="166" fontId="217" fillId="0" borderId="0" xfId="545" applyNumberFormat="1" applyFont="1"/>
    <xf numFmtId="0" fontId="216" fillId="0" borderId="0" xfId="545" applyFont="1"/>
    <xf numFmtId="49" fontId="218" fillId="0" borderId="0" xfId="3" applyNumberFormat="1" applyFont="1" applyAlignment="1">
      <alignment horizontal="center" vertical="center"/>
    </xf>
    <xf numFmtId="2" fontId="217" fillId="0" borderId="0" xfId="3" applyNumberFormat="1" applyFont="1" applyAlignment="1">
      <alignment horizontal="center" vertical="center"/>
    </xf>
    <xf numFmtId="0" fontId="26" fillId="0" borderId="0" xfId="545"/>
    <xf numFmtId="0" fontId="27" fillId="0" borderId="56" xfId="4" applyFont="1" applyBorder="1" applyAlignment="1">
      <alignment horizontal="center" vertical="center" wrapText="1"/>
    </xf>
    <xf numFmtId="0" fontId="27" fillId="0" borderId="98" xfId="4" applyFont="1" applyBorder="1" applyAlignment="1">
      <alignment horizontal="center" vertical="center" wrapText="1"/>
    </xf>
    <xf numFmtId="0" fontId="27" fillId="0" borderId="54" xfId="4" applyFont="1" applyBorder="1" applyAlignment="1">
      <alignment horizontal="center" vertical="center" wrapText="1"/>
    </xf>
    <xf numFmtId="0" fontId="27" fillId="0" borderId="98" xfId="4" applyFont="1" applyBorder="1" applyAlignment="1">
      <alignment horizontal="center" vertical="center"/>
    </xf>
    <xf numFmtId="0" fontId="27" fillId="0" borderId="106" xfId="4" applyFont="1" applyBorder="1" applyAlignment="1">
      <alignment horizontal="center" vertical="center" wrapText="1"/>
    </xf>
    <xf numFmtId="49" fontId="26" fillId="0" borderId="10" xfId="1" applyNumberFormat="1" applyFont="1" applyBorder="1" applyAlignment="1">
      <alignment horizontal="center" vertical="center"/>
    </xf>
    <xf numFmtId="0" fontId="26" fillId="0" borderId="107" xfId="4" applyFont="1" applyBorder="1" applyAlignment="1">
      <alignment horizontal="center" vertical="center"/>
    </xf>
    <xf numFmtId="0" fontId="26" fillId="0" borderId="61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26" fillId="0" borderId="130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6" fillId="0" borderId="108" xfId="4" applyFont="1" applyBorder="1" applyAlignment="1">
      <alignment horizontal="center" vertical="center"/>
    </xf>
    <xf numFmtId="0" fontId="26" fillId="0" borderId="109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166" fontId="27" fillId="138" borderId="34" xfId="1" applyNumberFormat="1" applyFont="1" applyFill="1" applyBorder="1" applyAlignment="1">
      <alignment horizontal="right" vertical="center" wrapText="1"/>
    </xf>
    <xf numFmtId="166" fontId="27" fillId="33" borderId="50" xfId="1" applyNumberFormat="1" applyFont="1" applyFill="1" applyBorder="1" applyAlignment="1">
      <alignment horizontal="right" vertical="center"/>
    </xf>
    <xf numFmtId="166" fontId="27" fillId="33" borderId="96" xfId="1" applyNumberFormat="1" applyFont="1" applyFill="1" applyBorder="1" applyAlignment="1">
      <alignment horizontal="right" vertical="center"/>
    </xf>
    <xf numFmtId="166" fontId="27" fillId="33" borderId="42" xfId="1" applyNumberFormat="1" applyFont="1" applyFill="1" applyBorder="1" applyAlignment="1">
      <alignment horizontal="right" vertical="center"/>
    </xf>
    <xf numFmtId="166" fontId="27" fillId="33" borderId="33" xfId="1" applyNumberFormat="1" applyFont="1" applyFill="1" applyBorder="1" applyAlignment="1">
      <alignment horizontal="right" vertical="center"/>
    </xf>
    <xf numFmtId="166" fontId="27" fillId="33" borderId="51" xfId="1" applyNumberFormat="1" applyFont="1" applyFill="1" applyBorder="1" applyAlignment="1">
      <alignment horizontal="right" vertical="center"/>
    </xf>
    <xf numFmtId="166" fontId="27" fillId="33" borderId="103" xfId="1" applyNumberFormat="1" applyFont="1" applyFill="1" applyBorder="1" applyAlignment="1">
      <alignment horizontal="right" vertical="center"/>
    </xf>
    <xf numFmtId="166" fontId="26" fillId="0" borderId="47" xfId="1" applyNumberFormat="1" applyFont="1" applyBorder="1" applyAlignment="1">
      <alignment horizontal="right" vertical="center" wrapText="1"/>
    </xf>
    <xf numFmtId="166" fontId="26" fillId="0" borderId="62" xfId="1" applyNumberFormat="1" applyFont="1" applyBorder="1" applyAlignment="1">
      <alignment horizontal="right" vertical="center" wrapText="1"/>
    </xf>
    <xf numFmtId="166" fontId="27" fillId="35" borderId="40" xfId="1" applyNumberFormat="1" applyFont="1" applyFill="1" applyBorder="1" applyAlignment="1">
      <alignment horizontal="right" vertical="center" wrapText="1"/>
    </xf>
    <xf numFmtId="166" fontId="26" fillId="0" borderId="117" xfId="1" applyNumberFormat="1" applyFont="1" applyBorder="1" applyAlignment="1">
      <alignment horizontal="right" vertical="center" wrapText="1"/>
    </xf>
    <xf numFmtId="166" fontId="27" fillId="35" borderId="118" xfId="1" applyNumberFormat="1" applyFont="1" applyFill="1" applyBorder="1" applyAlignment="1">
      <alignment horizontal="right" vertical="center" wrapText="1"/>
    </xf>
    <xf numFmtId="166" fontId="26" fillId="0" borderId="59" xfId="1" applyNumberFormat="1" applyFont="1" applyBorder="1" applyAlignment="1">
      <alignment horizontal="right" vertical="center" wrapText="1"/>
    </xf>
    <xf numFmtId="166" fontId="26" fillId="0" borderId="39" xfId="1" applyNumberFormat="1" applyFont="1" applyBorder="1" applyAlignment="1">
      <alignment horizontal="right" vertical="center" wrapText="1"/>
    </xf>
    <xf numFmtId="166" fontId="27" fillId="35" borderId="34" xfId="1" applyNumberFormat="1" applyFont="1" applyFill="1" applyBorder="1" applyAlignment="1">
      <alignment horizontal="right" vertical="center"/>
    </xf>
    <xf numFmtId="166" fontId="27" fillId="35" borderId="51" xfId="1" applyNumberFormat="1" applyFont="1" applyFill="1" applyBorder="1" applyAlignment="1">
      <alignment horizontal="right" vertical="center"/>
    </xf>
    <xf numFmtId="166" fontId="27" fillId="33" borderId="44" xfId="1" applyNumberFormat="1" applyFont="1" applyFill="1" applyBorder="1" applyAlignment="1">
      <alignment horizontal="right" vertical="center"/>
    </xf>
    <xf numFmtId="166" fontId="26" fillId="0" borderId="47" xfId="1" applyNumberFormat="1" applyFont="1" applyBorder="1" applyAlignment="1">
      <alignment horizontal="right" vertical="center"/>
    </xf>
    <xf numFmtId="166" fontId="26" fillId="0" borderId="112" xfId="1" applyNumberFormat="1" applyFont="1" applyBorder="1" applyAlignment="1">
      <alignment horizontal="right" vertical="center"/>
    </xf>
    <xf numFmtId="166" fontId="26" fillId="0" borderId="111" xfId="1" applyNumberFormat="1" applyFont="1" applyBorder="1" applyAlignment="1">
      <alignment horizontal="right" vertical="center"/>
    </xf>
    <xf numFmtId="166" fontId="26" fillId="0" borderId="117" xfId="1" applyNumberFormat="1" applyFont="1" applyBorder="1" applyAlignment="1">
      <alignment horizontal="right" vertical="center"/>
    </xf>
    <xf numFmtId="166" fontId="26" fillId="0" borderId="39" xfId="1" applyNumberFormat="1" applyFont="1" applyBorder="1" applyAlignment="1">
      <alignment horizontal="right" vertical="center"/>
    </xf>
    <xf numFmtId="166" fontId="26" fillId="0" borderId="45" xfId="1" applyNumberFormat="1" applyFont="1" applyBorder="1" applyAlignment="1">
      <alignment horizontal="right" vertical="center"/>
    </xf>
    <xf numFmtId="166" fontId="26" fillId="0" borderId="141" xfId="1" applyNumberFormat="1" applyFont="1" applyBorder="1" applyAlignment="1" applyProtection="1">
      <alignment horizontal="right" vertical="center"/>
      <protection locked="0"/>
    </xf>
    <xf numFmtId="166" fontId="26" fillId="0" borderId="47" xfId="1" applyNumberFormat="1" applyFont="1" applyBorder="1" applyAlignment="1" applyProtection="1">
      <alignment horizontal="right" vertical="center"/>
      <protection locked="0"/>
    </xf>
    <xf numFmtId="166" fontId="26" fillId="0" borderId="59" xfId="1" applyNumberFormat="1" applyFont="1" applyBorder="1" applyAlignment="1" applyProtection="1">
      <alignment horizontal="right" vertical="center"/>
      <protection locked="0"/>
    </xf>
    <xf numFmtId="3" fontId="26" fillId="0" borderId="122" xfId="1" applyNumberFormat="1" applyFont="1" applyBorder="1" applyAlignment="1">
      <alignment horizontal="center"/>
    </xf>
    <xf numFmtId="166" fontId="26" fillId="0" borderId="114" xfId="1" applyNumberFormat="1" applyFont="1" applyBorder="1" applyAlignment="1">
      <alignment horizontal="right" vertical="center"/>
    </xf>
    <xf numFmtId="166" fontId="26" fillId="0" borderId="125" xfId="1" applyNumberFormat="1" applyFont="1" applyBorder="1" applyAlignment="1">
      <alignment horizontal="right" vertical="center"/>
    </xf>
    <xf numFmtId="166" fontId="26" fillId="0" borderId="91" xfId="1" applyNumberFormat="1" applyFont="1" applyBorder="1" applyAlignment="1">
      <alignment horizontal="right" vertical="center"/>
    </xf>
    <xf numFmtId="166" fontId="26" fillId="0" borderId="0" xfId="1" applyNumberFormat="1" applyFont="1" applyAlignment="1">
      <alignment horizontal="right" vertical="center"/>
    </xf>
    <xf numFmtId="166" fontId="26" fillId="0" borderId="26" xfId="1" applyNumberFormat="1" applyFont="1" applyBorder="1" applyAlignment="1">
      <alignment horizontal="right" vertical="center"/>
    </xf>
    <xf numFmtId="166" fontId="26" fillId="0" borderId="120" xfId="1" applyNumberFormat="1" applyFont="1" applyBorder="1" applyAlignment="1">
      <alignment horizontal="right" vertical="center"/>
    </xf>
    <xf numFmtId="166" fontId="27" fillId="35" borderId="109" xfId="1" applyNumberFormat="1" applyFont="1" applyFill="1" applyBorder="1" applyAlignment="1">
      <alignment horizontal="right" vertical="center" wrapText="1"/>
    </xf>
    <xf numFmtId="166" fontId="26" fillId="0" borderId="112" xfId="1" applyNumberFormat="1" applyFont="1" applyBorder="1" applyAlignment="1" applyProtection="1">
      <alignment horizontal="right" vertical="center"/>
      <protection locked="0"/>
    </xf>
    <xf numFmtId="166" fontId="26" fillId="0" borderId="39" xfId="1" applyNumberFormat="1" applyFont="1" applyBorder="1" applyAlignment="1" applyProtection="1">
      <alignment horizontal="right" vertical="center"/>
      <protection locked="0"/>
    </xf>
    <xf numFmtId="166" fontId="26" fillId="0" borderId="46" xfId="1" applyNumberFormat="1" applyFont="1" applyBorder="1" applyAlignment="1" applyProtection="1">
      <alignment horizontal="right" vertical="center"/>
      <protection locked="0"/>
    </xf>
    <xf numFmtId="166" fontId="26" fillId="0" borderId="117" xfId="1" applyNumberFormat="1" applyFont="1" applyBorder="1" applyAlignment="1" applyProtection="1">
      <alignment horizontal="right" vertical="center"/>
      <protection locked="0"/>
    </xf>
    <xf numFmtId="166" fontId="26" fillId="0" borderId="133" xfId="1" applyNumberFormat="1" applyFont="1" applyBorder="1" applyAlignment="1" applyProtection="1">
      <alignment horizontal="right" vertical="center"/>
      <protection locked="0"/>
    </xf>
    <xf numFmtId="166" fontId="26" fillId="0" borderId="125" xfId="1" applyNumberFormat="1" applyFont="1" applyBorder="1" applyAlignment="1">
      <alignment horizontal="right" vertical="center" wrapText="1"/>
    </xf>
    <xf numFmtId="166" fontId="27" fillId="35" borderId="11" xfId="1" applyNumberFormat="1" applyFont="1" applyFill="1" applyBorder="1" applyAlignment="1">
      <alignment horizontal="right" vertical="center" wrapText="1"/>
    </xf>
    <xf numFmtId="166" fontId="26" fillId="0" borderId="60" xfId="1" applyNumberFormat="1" applyFont="1" applyBorder="1" applyAlignment="1" applyProtection="1">
      <alignment horizontal="right" vertical="center"/>
      <protection locked="0"/>
    </xf>
    <xf numFmtId="166" fontId="26" fillId="0" borderId="0" xfId="1" applyNumberFormat="1" applyFont="1" applyAlignment="1" applyProtection="1">
      <alignment horizontal="right" vertical="center"/>
      <protection locked="0"/>
    </xf>
    <xf numFmtId="166" fontId="27" fillId="35" borderId="119" xfId="1" applyNumberFormat="1" applyFont="1" applyFill="1" applyBorder="1" applyAlignment="1">
      <alignment horizontal="right" vertical="center" wrapText="1"/>
    </xf>
    <xf numFmtId="166" fontId="26" fillId="0" borderId="107" xfId="1" applyNumberFormat="1" applyFont="1" applyBorder="1" applyAlignment="1" applyProtection="1">
      <alignment horizontal="right" vertical="center"/>
      <protection locked="0"/>
    </xf>
    <xf numFmtId="166" fontId="26" fillId="0" borderId="27" xfId="1" applyNumberFormat="1" applyFont="1" applyBorder="1" applyAlignment="1" applyProtection="1">
      <alignment horizontal="right" vertical="center"/>
      <protection locked="0"/>
    </xf>
    <xf numFmtId="166" fontId="26" fillId="0" borderId="120" xfId="1" applyNumberFormat="1" applyFont="1" applyBorder="1" applyAlignment="1" applyProtection="1">
      <alignment horizontal="right" vertical="center"/>
      <protection locked="0"/>
    </xf>
    <xf numFmtId="3" fontId="26" fillId="0" borderId="10" xfId="1" applyNumberFormat="1" applyFont="1" applyBorder="1" applyAlignment="1">
      <alignment horizontal="center"/>
    </xf>
    <xf numFmtId="166" fontId="26" fillId="0" borderId="19" xfId="1" applyNumberFormat="1" applyFont="1" applyBorder="1" applyAlignment="1">
      <alignment horizontal="right" vertical="center" wrapText="1"/>
    </xf>
    <xf numFmtId="166" fontId="26" fillId="0" borderId="20" xfId="1" applyNumberFormat="1" applyFont="1" applyBorder="1" applyAlignment="1">
      <alignment horizontal="right" vertical="center" wrapText="1"/>
    </xf>
    <xf numFmtId="166" fontId="27" fillId="35" borderId="25" xfId="1" applyNumberFormat="1" applyFont="1" applyFill="1" applyBorder="1" applyAlignment="1">
      <alignment horizontal="right" vertical="center" wrapText="1"/>
    </xf>
    <xf numFmtId="166" fontId="26" fillId="0" borderId="21" xfId="1" applyNumberFormat="1" applyFont="1" applyBorder="1" applyAlignment="1">
      <alignment horizontal="right" vertical="center" wrapText="1"/>
    </xf>
    <xf numFmtId="166" fontId="27" fillId="35" borderId="22" xfId="1" applyNumberFormat="1" applyFont="1" applyFill="1" applyBorder="1" applyAlignment="1">
      <alignment horizontal="right" vertical="center" wrapText="1"/>
    </xf>
    <xf numFmtId="166" fontId="26" fillId="0" borderId="115" xfId="1" applyNumberFormat="1" applyFont="1" applyBorder="1" applyAlignment="1">
      <alignment horizontal="right" vertical="center" wrapText="1"/>
    </xf>
    <xf numFmtId="166" fontId="26" fillId="0" borderId="120" xfId="1" applyNumberFormat="1" applyFont="1" applyBorder="1" applyAlignment="1">
      <alignment horizontal="right" vertical="center" wrapText="1"/>
    </xf>
    <xf numFmtId="166" fontId="27" fillId="35" borderId="10" xfId="1" applyNumberFormat="1" applyFont="1" applyFill="1" applyBorder="1" applyAlignment="1">
      <alignment horizontal="right" vertical="center" wrapText="1"/>
    </xf>
    <xf numFmtId="166" fontId="215" fillId="0" borderId="0" xfId="508" applyNumberFormat="1" applyFont="1"/>
    <xf numFmtId="167" fontId="215" fillId="0" borderId="0" xfId="659" applyNumberFormat="1" applyFont="1"/>
    <xf numFmtId="0" fontId="26" fillId="0" borderId="23" xfId="3" applyFont="1" applyBorder="1" applyAlignment="1">
      <alignment horizontal="left" vertical="center"/>
    </xf>
    <xf numFmtId="0" fontId="26" fillId="34" borderId="0" xfId="8" applyFill="1" applyAlignment="1">
      <alignment vertical="center"/>
    </xf>
    <xf numFmtId="166" fontId="27" fillId="0" borderId="50" xfId="1" applyNumberFormat="1" applyFont="1" applyBorder="1" applyAlignment="1">
      <alignment horizontal="right" vertical="center" wrapText="1"/>
    </xf>
    <xf numFmtId="166" fontId="26" fillId="0" borderId="55" xfId="1" applyNumberFormat="1" applyFont="1" applyBorder="1" applyAlignment="1">
      <alignment horizontal="right" vertical="center" wrapText="1"/>
    </xf>
    <xf numFmtId="166" fontId="27" fillId="0" borderId="55" xfId="1" applyNumberFormat="1" applyFont="1" applyBorder="1" applyAlignment="1">
      <alignment horizontal="right" vertical="center" wrapText="1"/>
    </xf>
    <xf numFmtId="166" fontId="27" fillId="0" borderId="55" xfId="1" applyNumberFormat="1" applyFont="1" applyBorder="1" applyAlignment="1">
      <alignment horizontal="right" vertical="center"/>
    </xf>
    <xf numFmtId="166" fontId="26" fillId="0" borderId="55" xfId="1" applyNumberFormat="1" applyFont="1" applyBorder="1" applyAlignment="1">
      <alignment horizontal="right" vertical="center"/>
    </xf>
    <xf numFmtId="166" fontId="26" fillId="0" borderId="54" xfId="1" applyNumberFormat="1" applyFont="1" applyBorder="1" applyAlignment="1">
      <alignment horizontal="right" vertical="center" wrapText="1"/>
    </xf>
    <xf numFmtId="49" fontId="26" fillId="0" borderId="105" xfId="4" applyNumberFormat="1" applyFont="1" applyBorder="1" applyAlignment="1">
      <alignment horizontal="left" vertical="center" indent="2"/>
    </xf>
    <xf numFmtId="49" fontId="26" fillId="0" borderId="53" xfId="4" applyNumberFormat="1" applyFont="1" applyBorder="1" applyAlignment="1">
      <alignment horizontal="left" vertical="center" indent="2"/>
    </xf>
    <xf numFmtId="0" fontId="46" fillId="34" borderId="0" xfId="1" applyFont="1" applyFill="1" applyAlignment="1">
      <alignment vertical="center"/>
    </xf>
    <xf numFmtId="0" fontId="219" fillId="34" borderId="0" xfId="1" applyFont="1" applyFill="1" applyAlignment="1">
      <alignment vertical="center"/>
    </xf>
    <xf numFmtId="0" fontId="172" fillId="34" borderId="0" xfId="8" applyFont="1" applyFill="1" applyAlignment="1">
      <alignment vertical="center"/>
    </xf>
    <xf numFmtId="3" fontId="46" fillId="34" borderId="32" xfId="1" applyNumberFormat="1" applyFont="1" applyFill="1" applyBorder="1" applyAlignment="1">
      <alignment horizontal="center" vertical="center"/>
    </xf>
    <xf numFmtId="49" fontId="46" fillId="34" borderId="27" xfId="1" applyNumberFormat="1" applyFont="1" applyFill="1" applyBorder="1" applyAlignment="1">
      <alignment horizontal="center" vertical="center"/>
    </xf>
    <xf numFmtId="0" fontId="220" fillId="34" borderId="23" xfId="4" applyFont="1" applyFill="1" applyBorder="1" applyAlignment="1">
      <alignment vertical="center"/>
    </xf>
    <xf numFmtId="3" fontId="46" fillId="34" borderId="35" xfId="1" applyNumberFormat="1" applyFont="1" applyFill="1" applyBorder="1" applyAlignment="1">
      <alignment horizontal="center" vertical="center"/>
    </xf>
    <xf numFmtId="3" fontId="46" fillId="34" borderId="38" xfId="1" applyNumberFormat="1" applyFont="1" applyFill="1" applyBorder="1" applyAlignment="1">
      <alignment horizontal="center" vertical="center"/>
    </xf>
    <xf numFmtId="166" fontId="26" fillId="0" borderId="133" xfId="628" applyNumberFormat="1" applyBorder="1" applyProtection="1">
      <protection locked="0"/>
    </xf>
    <xf numFmtId="166" fontId="26" fillId="136" borderId="122" xfId="628" applyNumberFormat="1" applyFill="1" applyBorder="1" applyAlignment="1" applyProtection="1">
      <alignment horizontal="center"/>
      <protection locked="0"/>
    </xf>
    <xf numFmtId="166" fontId="26" fillId="133" borderId="32" xfId="628" applyNumberFormat="1" applyFill="1" applyBorder="1" applyAlignment="1">
      <alignment horizontal="right"/>
    </xf>
    <xf numFmtId="166" fontId="26" fillId="133" borderId="140" xfId="628" applyNumberFormat="1" applyFill="1" applyBorder="1" applyAlignment="1">
      <alignment horizontal="right"/>
    </xf>
    <xf numFmtId="3" fontId="26" fillId="0" borderId="55" xfId="1" applyNumberFormat="1" applyFont="1" applyBorder="1" applyAlignment="1">
      <alignment horizontal="center"/>
    </xf>
    <xf numFmtId="166" fontId="26" fillId="0" borderId="30" xfId="794" applyNumberFormat="1" applyFont="1" applyBorder="1" applyAlignment="1">
      <alignment horizontal="center" vertical="center" wrapText="1"/>
    </xf>
    <xf numFmtId="1" fontId="27" fillId="0" borderId="122" xfId="794" applyNumberFormat="1" applyFont="1" applyBorder="1" applyAlignment="1">
      <alignment horizontal="center" vertical="center" wrapText="1"/>
    </xf>
    <xf numFmtId="166" fontId="26" fillId="0" borderId="38" xfId="794" applyNumberFormat="1" applyFont="1" applyBorder="1" applyAlignment="1">
      <alignment horizontal="center" vertical="center" wrapText="1"/>
    </xf>
    <xf numFmtId="14" fontId="26" fillId="0" borderId="0" xfId="520" applyNumberFormat="1" applyAlignment="1" applyProtection="1">
      <alignment horizontal="left" vertical="center"/>
      <protection locked="0"/>
    </xf>
    <xf numFmtId="0" fontId="26" fillId="34" borderId="41" xfId="628" applyFill="1" applyBorder="1" applyAlignment="1">
      <alignment horizontal="center"/>
    </xf>
    <xf numFmtId="0" fontId="26" fillId="34" borderId="47" xfId="628" applyFill="1" applyBorder="1" applyAlignment="1">
      <alignment horizontal="left" indent="1"/>
    </xf>
    <xf numFmtId="166" fontId="26" fillId="139" borderId="35" xfId="628" applyNumberFormat="1" applyFill="1" applyBorder="1"/>
    <xf numFmtId="166" fontId="26" fillId="139" borderId="35" xfId="628" applyNumberFormat="1" applyFill="1" applyBorder="1" applyProtection="1">
      <protection locked="0"/>
    </xf>
    <xf numFmtId="166" fontId="26" fillId="139" borderId="137" xfId="628" applyNumberFormat="1" applyFill="1" applyBorder="1" applyProtection="1">
      <protection locked="0"/>
    </xf>
    <xf numFmtId="0" fontId="26" fillId="0" borderId="0" xfId="1526"/>
    <xf numFmtId="0" fontId="32" fillId="0" borderId="10" xfId="1527" applyFont="1" applyBorder="1" applyAlignment="1">
      <alignment horizontal="center"/>
    </xf>
    <xf numFmtId="1" fontId="32" fillId="0" borderId="10" xfId="1527" applyNumberFormat="1" applyFont="1" applyBorder="1" applyAlignment="1">
      <alignment horizontal="center"/>
    </xf>
    <xf numFmtId="0" fontId="25" fillId="0" borderId="0" xfId="1527"/>
    <xf numFmtId="0" fontId="221" fillId="0" borderId="0" xfId="1527" applyFont="1"/>
    <xf numFmtId="0" fontId="26" fillId="0" borderId="24" xfId="564" applyBorder="1" applyAlignment="1">
      <alignment horizontal="center"/>
    </xf>
    <xf numFmtId="3" fontId="26" fillId="0" borderId="0" xfId="1" applyNumberFormat="1" applyFont="1" applyAlignment="1" applyProtection="1">
      <alignment horizontal="center" vertical="center"/>
      <protection locked="0"/>
    </xf>
    <xf numFmtId="0" fontId="46" fillId="34" borderId="0" xfId="1" applyFont="1" applyFill="1" applyAlignment="1">
      <alignment horizontal="center" vertical="center"/>
    </xf>
    <xf numFmtId="0" fontId="36" fillId="0" borderId="0" xfId="8" applyFont="1" applyAlignment="1">
      <alignment horizontal="center" vertical="center"/>
    </xf>
    <xf numFmtId="0" fontId="41" fillId="0" borderId="0" xfId="8" applyFont="1" applyAlignment="1">
      <alignment horizontal="center" vertical="center"/>
    </xf>
    <xf numFmtId="0" fontId="26" fillId="0" borderId="0" xfId="1531" applyAlignment="1">
      <alignment vertical="center"/>
    </xf>
    <xf numFmtId="0" fontId="223" fillId="0" borderId="0" xfId="1527" applyFont="1"/>
    <xf numFmtId="0" fontId="26" fillId="0" borderId="0" xfId="1531"/>
    <xf numFmtId="0" fontId="33" fillId="0" borderId="0" xfId="1531" applyFont="1"/>
    <xf numFmtId="0" fontId="27" fillId="0" borderId="0" xfId="1531" applyFont="1"/>
    <xf numFmtId="0" fontId="26" fillId="0" borderId="0" xfId="1531" applyAlignment="1">
      <alignment horizontal="right" vertical="center"/>
    </xf>
    <xf numFmtId="0" fontId="29" fillId="0" borderId="0" xfId="576" applyFont="1"/>
    <xf numFmtId="0" fontId="207" fillId="0" borderId="0" xfId="1523" applyFont="1" applyAlignment="1">
      <alignment vertical="center"/>
    </xf>
    <xf numFmtId="0" fontId="27" fillId="0" borderId="29" xfId="1531" applyFont="1" applyBorder="1" applyAlignment="1">
      <alignment horizontal="center" vertical="center" wrapText="1"/>
    </xf>
    <xf numFmtId="0" fontId="27" fillId="0" borderId="19" xfId="1531" applyFont="1" applyBorder="1" applyAlignment="1">
      <alignment horizontal="center" vertical="center" wrapText="1"/>
    </xf>
    <xf numFmtId="0" fontId="27" fillId="0" borderId="20" xfId="1531" applyFont="1" applyBorder="1" applyAlignment="1">
      <alignment horizontal="center" vertical="center" wrapText="1"/>
    </xf>
    <xf numFmtId="0" fontId="27" fillId="0" borderId="22" xfId="1531" applyFont="1" applyBorder="1" applyAlignment="1">
      <alignment horizontal="center" vertical="center" wrapText="1"/>
    </xf>
    <xf numFmtId="0" fontId="26" fillId="0" borderId="29" xfId="1531" applyBorder="1" applyAlignment="1">
      <alignment horizontal="center" vertical="center"/>
    </xf>
    <xf numFmtId="0" fontId="26" fillId="0" borderId="29" xfId="1531" applyBorder="1" applyAlignment="1">
      <alignment horizontal="left" vertical="center" wrapText="1"/>
    </xf>
    <xf numFmtId="0" fontId="26" fillId="0" borderId="12" xfId="1531" applyBorder="1" applyAlignment="1">
      <alignment horizontal="left" vertical="center" wrapText="1"/>
    </xf>
    <xf numFmtId="166" fontId="26" fillId="0" borderId="29" xfId="1531" applyNumberFormat="1" applyBorder="1" applyAlignment="1">
      <alignment vertical="center"/>
    </xf>
    <xf numFmtId="0" fontId="26" fillId="0" borderId="35" xfId="1531" applyBorder="1" applyAlignment="1">
      <alignment horizontal="center" vertical="center"/>
    </xf>
    <xf numFmtId="0" fontId="26" fillId="0" borderId="35" xfId="1531" applyBorder="1" applyAlignment="1">
      <alignment horizontal="left" vertical="center" wrapText="1"/>
    </xf>
    <xf numFmtId="0" fontId="26" fillId="0" borderId="47" xfId="1531" applyBorder="1" applyAlignment="1">
      <alignment horizontal="left" vertical="center" wrapText="1"/>
    </xf>
    <xf numFmtId="166" fontId="26" fillId="0" borderId="35" xfId="1531" applyNumberFormat="1" applyBorder="1" applyAlignment="1">
      <alignment vertical="center"/>
    </xf>
    <xf numFmtId="0" fontId="44" fillId="0" borderId="0" xfId="1528" applyFont="1" applyProtection="1">
      <protection locked="0"/>
    </xf>
    <xf numFmtId="0" fontId="79" fillId="0" borderId="0" xfId="792" applyFont="1" applyAlignment="1">
      <alignment horizontal="left"/>
    </xf>
    <xf numFmtId="0" fontId="27" fillId="0" borderId="0" xfId="1526" applyFont="1" applyAlignment="1">
      <alignment horizontal="right"/>
    </xf>
    <xf numFmtId="1" fontId="27" fillId="0" borderId="0" xfId="1526" applyNumberFormat="1" applyFont="1" applyAlignment="1">
      <alignment horizontal="center"/>
    </xf>
    <xf numFmtId="0" fontId="79" fillId="0" borderId="0" xfId="1527" applyFont="1" applyProtection="1">
      <protection locked="0"/>
    </xf>
    <xf numFmtId="0" fontId="79" fillId="0" borderId="0" xfId="1532" applyFont="1" applyProtection="1">
      <protection locked="0"/>
    </xf>
    <xf numFmtId="3" fontId="79" fillId="0" borderId="0" xfId="1527" applyNumberFormat="1" applyFont="1" applyAlignment="1" applyProtection="1">
      <alignment horizontal="left"/>
      <protection locked="0"/>
    </xf>
    <xf numFmtId="3" fontId="79" fillId="0" borderId="0" xfId="1527" applyNumberFormat="1" applyFont="1" applyProtection="1">
      <protection locked="0"/>
    </xf>
    <xf numFmtId="0" fontId="79" fillId="0" borderId="0" xfId="792" applyFont="1" applyAlignment="1" applyProtection="1">
      <alignment horizontal="left"/>
      <protection locked="0"/>
    </xf>
    <xf numFmtId="0" fontId="26" fillId="0" borderId="57" xfId="12" applyBorder="1"/>
    <xf numFmtId="0" fontId="26" fillId="0" borderId="58" xfId="12" applyBorder="1"/>
    <xf numFmtId="0" fontId="26" fillId="0" borderId="47" xfId="3" applyFont="1" applyBorder="1"/>
    <xf numFmtId="0" fontId="26" fillId="0" borderId="142" xfId="12" applyBorder="1"/>
    <xf numFmtId="3" fontId="26" fillId="0" borderId="0" xfId="791" applyNumberFormat="1" applyProtection="1">
      <protection locked="0"/>
    </xf>
    <xf numFmtId="0" fontId="26" fillId="0" borderId="61" xfId="12" applyBorder="1"/>
    <xf numFmtId="0" fontId="26" fillId="0" borderId="28" xfId="12" applyBorder="1"/>
    <xf numFmtId="14" fontId="26" fillId="0" borderId="25" xfId="12" applyNumberFormat="1" applyBorder="1" applyAlignment="1">
      <alignment horizontal="left"/>
    </xf>
    <xf numFmtId="14" fontId="25" fillId="0" borderId="0" xfId="1527" applyNumberFormat="1" applyAlignment="1" applyProtection="1">
      <alignment horizontal="left" vertical="center"/>
      <protection locked="0"/>
    </xf>
    <xf numFmtId="0" fontId="79" fillId="0" borderId="0" xfId="1532" applyFont="1"/>
    <xf numFmtId="3" fontId="46" fillId="34" borderId="0" xfId="1" applyNumberFormat="1" applyFont="1" applyFill="1" applyAlignment="1">
      <alignment horizontal="center" vertical="center"/>
    </xf>
    <xf numFmtId="0" fontId="161" fillId="0" borderId="0" xfId="8" applyFont="1" applyAlignment="1">
      <alignment vertical="center"/>
    </xf>
    <xf numFmtId="1" fontId="32" fillId="0" borderId="0" xfId="3" applyNumberFormat="1" applyFont="1" applyAlignment="1">
      <alignment horizontal="center" vertical="center"/>
    </xf>
    <xf numFmtId="1" fontId="27" fillId="0" borderId="0" xfId="3" applyNumberFormat="1" applyFont="1" applyAlignment="1">
      <alignment horizontal="center" vertical="center"/>
    </xf>
    <xf numFmtId="0" fontId="202" fillId="0" borderId="0" xfId="8" applyFont="1" applyProtection="1">
      <protection locked="0"/>
    </xf>
    <xf numFmtId="166" fontId="26" fillId="34" borderId="32" xfId="8" applyNumberFormat="1" applyFill="1" applyBorder="1"/>
    <xf numFmtId="166" fontId="26" fillId="35" borderId="32" xfId="8" applyNumberFormat="1" applyFill="1" applyBorder="1"/>
    <xf numFmtId="9" fontId="185" fillId="136" borderId="32" xfId="1534" applyFont="1" applyFill="1" applyBorder="1" applyAlignment="1">
      <alignment horizontal="right" vertical="center"/>
    </xf>
    <xf numFmtId="14" fontId="8" fillId="0" borderId="32" xfId="546" applyNumberFormat="1" applyBorder="1"/>
    <xf numFmtId="3" fontId="8" fillId="0" borderId="32" xfId="546" applyNumberFormat="1" applyBorder="1"/>
    <xf numFmtId="166" fontId="26" fillId="34" borderId="35" xfId="8" applyNumberFormat="1" applyFill="1" applyBorder="1"/>
    <xf numFmtId="166" fontId="26" fillId="35" borderId="35" xfId="8" applyNumberFormat="1" applyFill="1" applyBorder="1"/>
    <xf numFmtId="9" fontId="185" fillId="136" borderId="35" xfId="1534" applyFont="1" applyFill="1" applyBorder="1" applyAlignment="1">
      <alignment horizontal="right" vertical="center"/>
    </xf>
    <xf numFmtId="14" fontId="8" fillId="0" borderId="35" xfId="546" applyNumberFormat="1" applyBorder="1"/>
    <xf numFmtId="3" fontId="8" fillId="0" borderId="35" xfId="546" applyNumberFormat="1" applyBorder="1"/>
    <xf numFmtId="0" fontId="26" fillId="0" borderId="144" xfId="794" applyFont="1" applyBorder="1" applyAlignment="1">
      <alignment horizontal="left" vertical="center" indent="1"/>
    </xf>
    <xf numFmtId="3" fontId="26" fillId="0" borderId="143" xfId="8" applyNumberFormat="1" applyBorder="1"/>
    <xf numFmtId="166" fontId="26" fillId="35" borderId="143" xfId="8" applyNumberFormat="1" applyFill="1" applyBorder="1"/>
    <xf numFmtId="9" fontId="185" fillId="136" borderId="38" xfId="1534" applyFont="1" applyFill="1" applyBorder="1" applyAlignment="1">
      <alignment horizontal="right" vertical="center"/>
    </xf>
    <xf numFmtId="0" fontId="26" fillId="35" borderId="35" xfId="8" applyFill="1" applyBorder="1" applyProtection="1">
      <protection locked="0"/>
    </xf>
    <xf numFmtId="0" fontId="27" fillId="0" borderId="38" xfId="8" applyFont="1" applyBorder="1"/>
    <xf numFmtId="166" fontId="27" fillId="137" borderId="22" xfId="628" applyNumberFormat="1" applyFont="1" applyFill="1" applyBorder="1" applyAlignment="1">
      <alignment horizontal="right"/>
    </xf>
    <xf numFmtId="9" fontId="27" fillId="137" borderId="22" xfId="1534" applyFont="1" applyFill="1" applyBorder="1" applyAlignment="1">
      <alignment horizontal="right"/>
    </xf>
    <xf numFmtId="0" fontId="26" fillId="0" borderId="35" xfId="8" applyBorder="1" applyProtection="1">
      <protection locked="0"/>
    </xf>
    <xf numFmtId="0" fontId="224" fillId="0" borderId="0" xfId="8" applyFont="1"/>
    <xf numFmtId="14" fontId="8" fillId="0" borderId="38" xfId="546" applyNumberFormat="1" applyBorder="1"/>
    <xf numFmtId="0" fontId="26" fillId="35" borderId="38" xfId="8" applyFill="1" applyBorder="1" applyProtection="1">
      <protection locked="0"/>
    </xf>
    <xf numFmtId="0" fontId="26" fillId="0" borderId="38" xfId="8" applyBorder="1" applyProtection="1">
      <protection locked="0"/>
    </xf>
    <xf numFmtId="0" fontId="185" fillId="136" borderId="10" xfId="794" applyFont="1" applyFill="1" applyBorder="1" applyAlignment="1">
      <alignment horizontal="center" vertical="center"/>
    </xf>
    <xf numFmtId="0" fontId="185" fillId="139" borderId="0" xfId="794" applyFont="1" applyFill="1" applyAlignment="1">
      <alignment horizontal="center" vertical="center"/>
    </xf>
    <xf numFmtId="0" fontId="26" fillId="0" borderId="10" xfId="8" applyBorder="1"/>
    <xf numFmtId="0" fontId="27" fillId="0" borderId="0" xfId="794" applyFont="1" applyAlignment="1">
      <alignment horizontal="left" vertical="center" indent="1"/>
    </xf>
    <xf numFmtId="0" fontId="26" fillId="0" borderId="32" xfId="794" applyFont="1" applyBorder="1" applyAlignment="1">
      <alignment horizontal="left" vertical="center" indent="1"/>
    </xf>
    <xf numFmtId="220" fontId="26" fillId="35" borderId="44" xfId="1536" applyNumberFormat="1" applyFont="1" applyFill="1" applyBorder="1"/>
    <xf numFmtId="220" fontId="26" fillId="35" borderId="32" xfId="1536" applyNumberFormat="1" applyFont="1" applyFill="1" applyBorder="1" applyProtection="1">
      <protection locked="0"/>
    </xf>
    <xf numFmtId="220" fontId="26" fillId="0" borderId="32" xfId="1534" applyNumberFormat="1" applyFont="1" applyBorder="1"/>
    <xf numFmtId="221" fontId="26" fillId="34" borderId="32" xfId="1536" applyNumberFormat="1" applyFont="1" applyFill="1" applyBorder="1"/>
    <xf numFmtId="1" fontId="26" fillId="35" borderId="33" xfId="1536" applyNumberFormat="1" applyFont="1" applyFill="1" applyBorder="1"/>
    <xf numFmtId="1" fontId="26" fillId="35" borderId="32" xfId="1536" applyNumberFormat="1" applyFont="1" applyFill="1" applyBorder="1" applyProtection="1">
      <protection locked="0"/>
    </xf>
    <xf numFmtId="0" fontId="26" fillId="0" borderId="35" xfId="794" applyFont="1" applyBorder="1" applyAlignment="1">
      <alignment horizontal="left" vertical="center" indent="1"/>
    </xf>
    <xf numFmtId="220" fontId="26" fillId="35" borderId="47" xfId="1536" applyNumberFormat="1" applyFont="1" applyFill="1" applyBorder="1"/>
    <xf numFmtId="220" fontId="26" fillId="35" borderId="35" xfId="1536" applyNumberFormat="1" applyFont="1" applyFill="1" applyBorder="1" applyProtection="1">
      <protection locked="0"/>
    </xf>
    <xf numFmtId="220" fontId="26" fillId="0" borderId="35" xfId="1534" applyNumberFormat="1" applyFont="1" applyBorder="1"/>
    <xf numFmtId="221" fontId="26" fillId="34" borderId="35" xfId="1536" applyNumberFormat="1" applyFont="1" applyFill="1" applyBorder="1"/>
    <xf numFmtId="1" fontId="26" fillId="35" borderId="71" xfId="1536" applyNumberFormat="1" applyFont="1" applyFill="1" applyBorder="1"/>
    <xf numFmtId="1" fontId="26" fillId="35" borderId="35" xfId="1536" applyNumberFormat="1" applyFont="1" applyFill="1" applyBorder="1" applyProtection="1">
      <protection locked="0"/>
    </xf>
    <xf numFmtId="221" fontId="26" fillId="34" borderId="38" xfId="1536" applyNumberFormat="1" applyFont="1" applyFill="1" applyBorder="1"/>
    <xf numFmtId="1" fontId="26" fillId="35" borderId="53" xfId="1536" applyNumberFormat="1" applyFont="1" applyFill="1" applyBorder="1"/>
    <xf numFmtId="1" fontId="26" fillId="35" borderId="143" xfId="1536" applyNumberFormat="1" applyFont="1" applyFill="1" applyBorder="1" applyProtection="1">
      <protection locked="0"/>
    </xf>
    <xf numFmtId="3" fontId="27" fillId="137" borderId="22" xfId="628" applyNumberFormat="1" applyFont="1" applyFill="1" applyBorder="1" applyAlignment="1">
      <alignment horizontal="right"/>
    </xf>
    <xf numFmtId="3" fontId="185" fillId="136" borderId="10" xfId="794" applyNumberFormat="1" applyFont="1" applyFill="1" applyBorder="1" applyAlignment="1">
      <alignment horizontal="center" vertical="center"/>
    </xf>
    <xf numFmtId="1" fontId="27" fillId="137" borderId="21" xfId="628" applyNumberFormat="1" applyFont="1" applyFill="1" applyBorder="1" applyAlignment="1">
      <alignment horizontal="right"/>
    </xf>
    <xf numFmtId="3" fontId="27" fillId="137" borderId="10" xfId="628" applyNumberFormat="1" applyFont="1" applyFill="1" applyBorder="1" applyAlignment="1">
      <alignment horizontal="right"/>
    </xf>
    <xf numFmtId="0" fontId="26" fillId="0" borderId="38" xfId="794" applyFont="1" applyBorder="1" applyAlignment="1">
      <alignment horizontal="left" vertical="center" indent="1"/>
    </xf>
    <xf numFmtId="220" fontId="26" fillId="35" borderId="48" xfId="1536" applyNumberFormat="1" applyFont="1" applyFill="1" applyBorder="1"/>
    <xf numFmtId="220" fontId="26" fillId="35" borderId="38" xfId="1536" applyNumberFormat="1" applyFont="1" applyFill="1" applyBorder="1" applyProtection="1">
      <protection locked="0"/>
    </xf>
    <xf numFmtId="220" fontId="26" fillId="0" borderId="38" xfId="1534" applyNumberFormat="1" applyFont="1" applyBorder="1"/>
    <xf numFmtId="166" fontId="27" fillId="137" borderId="21" xfId="628" applyNumberFormat="1" applyFont="1" applyFill="1" applyBorder="1" applyAlignment="1">
      <alignment horizontal="right"/>
    </xf>
    <xf numFmtId="166" fontId="27" fillId="137" borderId="10" xfId="628" applyNumberFormat="1" applyFont="1" applyFill="1" applyBorder="1" applyAlignment="1">
      <alignment horizontal="right"/>
    </xf>
    <xf numFmtId="1" fontId="27" fillId="137" borderId="10" xfId="628" applyNumberFormat="1" applyFont="1" applyFill="1" applyBorder="1" applyAlignment="1">
      <alignment horizontal="right"/>
    </xf>
    <xf numFmtId="0" fontId="27" fillId="34" borderId="10" xfId="8" applyFont="1" applyFill="1" applyBorder="1"/>
    <xf numFmtId="220" fontId="26" fillId="35" borderId="32" xfId="1536" applyNumberFormat="1" applyFont="1" applyFill="1" applyBorder="1"/>
    <xf numFmtId="1" fontId="26" fillId="35" borderId="32" xfId="1536" applyNumberFormat="1" applyFont="1" applyFill="1" applyBorder="1"/>
    <xf numFmtId="221" fontId="26" fillId="0" borderId="32" xfId="1536" applyNumberFormat="1" applyFont="1" applyBorder="1"/>
    <xf numFmtId="1" fontId="26" fillId="35" borderId="35" xfId="1536" applyNumberFormat="1" applyFont="1" applyFill="1" applyBorder="1"/>
    <xf numFmtId="220" fontId="26" fillId="35" borderId="35" xfId="1536" applyNumberFormat="1" applyFont="1" applyFill="1" applyBorder="1"/>
    <xf numFmtId="221" fontId="26" fillId="0" borderId="35" xfId="1536" applyNumberFormat="1" applyFont="1" applyBorder="1"/>
    <xf numFmtId="221" fontId="26" fillId="0" borderId="35" xfId="1536" applyNumberFormat="1" applyFont="1" applyBorder="1" applyProtection="1">
      <protection locked="0"/>
    </xf>
    <xf numFmtId="220" fontId="27" fillId="137" borderId="47" xfId="1536" applyNumberFormat="1" applyFont="1" applyFill="1" applyBorder="1"/>
    <xf numFmtId="220" fontId="27" fillId="137" borderId="35" xfId="1536" applyNumberFormat="1" applyFont="1" applyFill="1" applyBorder="1"/>
    <xf numFmtId="220" fontId="27" fillId="137" borderId="35" xfId="1534" applyNumberFormat="1" applyFont="1" applyFill="1" applyBorder="1"/>
    <xf numFmtId="221" fontId="26" fillId="0" borderId="143" xfId="1536" applyNumberFormat="1" applyFont="1" applyBorder="1" applyProtection="1">
      <protection locked="0"/>
    </xf>
    <xf numFmtId="1" fontId="26" fillId="35" borderId="38" xfId="1536" applyNumberFormat="1" applyFont="1" applyFill="1" applyBorder="1" applyProtection="1">
      <protection locked="0"/>
    </xf>
    <xf numFmtId="221" fontId="26" fillId="0" borderId="38" xfId="1536" applyNumberFormat="1" applyFont="1" applyBorder="1"/>
    <xf numFmtId="221" fontId="26" fillId="0" borderId="38" xfId="1536" applyNumberFormat="1" applyFont="1" applyBorder="1" applyProtection="1">
      <protection locked="0"/>
    </xf>
    <xf numFmtId="14" fontId="23" fillId="0" borderId="48" xfId="546" applyNumberFormat="1" applyFont="1" applyBorder="1"/>
    <xf numFmtId="220" fontId="27" fillId="137" borderId="48" xfId="1536" applyNumberFormat="1" applyFont="1" applyFill="1" applyBorder="1"/>
    <xf numFmtId="220" fontId="27" fillId="137" borderId="38" xfId="1536" applyNumberFormat="1" applyFont="1" applyFill="1" applyBorder="1"/>
    <xf numFmtId="220" fontId="27" fillId="137" borderId="38" xfId="1534" applyNumberFormat="1" applyFont="1" applyFill="1" applyBorder="1"/>
    <xf numFmtId="0" fontId="8" fillId="34" borderId="0" xfId="546" applyFill="1" applyAlignment="1">
      <alignment horizontal="center" vertical="center"/>
    </xf>
    <xf numFmtId="166" fontId="27" fillId="34" borderId="0" xfId="628" applyNumberFormat="1" applyFont="1" applyFill="1" applyAlignment="1">
      <alignment horizontal="right"/>
    </xf>
    <xf numFmtId="0" fontId="26" fillId="0" borderId="35" xfId="1537" applyFont="1" applyBorder="1" applyAlignment="1">
      <alignment horizontal="left" indent="1"/>
    </xf>
    <xf numFmtId="0" fontId="26" fillId="0" borderId="41" xfId="1537" applyFont="1" applyBorder="1" applyAlignment="1">
      <alignment horizontal="left" indent="1"/>
    </xf>
    <xf numFmtId="0" fontId="26" fillId="35" borderId="32" xfId="1537" applyFont="1" applyFill="1" applyBorder="1"/>
    <xf numFmtId="0" fontId="26" fillId="35" borderId="35" xfId="1537" applyFont="1" applyFill="1" applyBorder="1"/>
    <xf numFmtId="0" fontId="26" fillId="0" borderId="143" xfId="1537" applyFont="1" applyBorder="1" applyAlignment="1">
      <alignment horizontal="left" indent="1"/>
    </xf>
    <xf numFmtId="0" fontId="26" fillId="0" borderId="10" xfId="1537" applyFont="1" applyBorder="1" applyAlignment="1">
      <alignment horizontal="left" indent="1"/>
    </xf>
    <xf numFmtId="0" fontId="26" fillId="0" borderId="23" xfId="1537" applyFont="1" applyBorder="1" applyAlignment="1">
      <alignment horizontal="left" indent="1"/>
    </xf>
    <xf numFmtId="0" fontId="26" fillId="0" borderId="0" xfId="1537" applyFont="1" applyAlignment="1">
      <alignment horizontal="left" indent="1"/>
    </xf>
    <xf numFmtId="0" fontId="213" fillId="0" borderId="0" xfId="1537" applyFont="1" applyAlignment="1">
      <alignment vertical="center"/>
    </xf>
    <xf numFmtId="0" fontId="26" fillId="0" borderId="32" xfId="1537" applyFont="1" applyBorder="1" applyAlignment="1">
      <alignment horizontal="left" indent="1"/>
    </xf>
    <xf numFmtId="0" fontId="26" fillId="35" borderId="44" xfId="1537" applyFont="1" applyFill="1" applyBorder="1"/>
    <xf numFmtId="0" fontId="26" fillId="35" borderId="47" xfId="1537" applyFont="1" applyFill="1" applyBorder="1"/>
    <xf numFmtId="0" fontId="26" fillId="0" borderId="38" xfId="1537" applyFont="1" applyBorder="1" applyAlignment="1">
      <alignment horizontal="left" indent="1"/>
    </xf>
    <xf numFmtId="0" fontId="26" fillId="35" borderId="48" xfId="1537" applyFont="1" applyFill="1" applyBorder="1"/>
    <xf numFmtId="14" fontId="225" fillId="0" borderId="47" xfId="546" applyNumberFormat="1" applyFont="1" applyBorder="1"/>
    <xf numFmtId="0" fontId="26" fillId="0" borderId="0" xfId="519" applyAlignment="1">
      <alignment horizontal="center" vertical="center"/>
    </xf>
    <xf numFmtId="0" fontId="26" fillId="0" borderId="0" xfId="794" applyFont="1" applyAlignment="1">
      <alignment horizontal="left" vertical="center" wrapText="1"/>
    </xf>
    <xf numFmtId="4" fontId="26" fillId="134" borderId="38" xfId="794" applyNumberFormat="1" applyFont="1" applyFill="1" applyBorder="1" applyAlignment="1" applyProtection="1">
      <alignment horizontal="center" vertical="center"/>
      <protection locked="0"/>
    </xf>
    <xf numFmtId="0" fontId="26" fillId="0" borderId="128" xfId="794" applyFont="1" applyBorder="1" applyAlignment="1">
      <alignment horizontal="left" vertical="center" wrapText="1"/>
    </xf>
    <xf numFmtId="166" fontId="27" fillId="0" borderId="143" xfId="794" applyNumberFormat="1" applyFont="1" applyBorder="1" applyAlignment="1" applyProtection="1">
      <alignment horizontal="center" vertical="center"/>
      <protection locked="0"/>
    </xf>
    <xf numFmtId="4" fontId="26" fillId="134" borderId="132" xfId="794" applyNumberFormat="1" applyFont="1" applyFill="1" applyBorder="1" applyAlignment="1" applyProtection="1">
      <alignment horizontal="center" vertical="center"/>
      <protection locked="0"/>
    </xf>
    <xf numFmtId="0" fontId="26" fillId="34" borderId="0" xfId="8" applyFill="1"/>
    <xf numFmtId="0" fontId="27" fillId="0" borderId="0" xfId="1531" applyFont="1" applyAlignment="1">
      <alignment vertical="center"/>
    </xf>
    <xf numFmtId="0" fontId="26" fillId="0" borderId="105" xfId="3" applyFont="1" applyBorder="1"/>
    <xf numFmtId="0" fontId="26" fillId="0" borderId="126" xfId="12" applyBorder="1"/>
    <xf numFmtId="0" fontId="25" fillId="34" borderId="0" xfId="1527" applyFill="1"/>
    <xf numFmtId="0" fontId="3" fillId="34" borderId="0" xfId="8" applyFont="1" applyFill="1"/>
    <xf numFmtId="0" fontId="8" fillId="0" borderId="0" xfId="1538"/>
    <xf numFmtId="0" fontId="200" fillId="0" borderId="0" xfId="1527" applyFont="1"/>
    <xf numFmtId="0" fontId="27" fillId="0" borderId="0" xfId="790" applyFont="1" applyAlignment="1">
      <alignment horizontal="right"/>
    </xf>
    <xf numFmtId="49" fontId="27" fillId="0" borderId="10" xfId="8" applyNumberFormat="1" applyFont="1" applyBorder="1" applyAlignment="1" applyProtection="1">
      <alignment horizontal="center" vertical="center"/>
      <protection locked="0"/>
    </xf>
    <xf numFmtId="1" fontId="27" fillId="0" borderId="10" xfId="1523" applyNumberFormat="1" applyFont="1" applyBorder="1" applyAlignment="1">
      <alignment horizontal="center" vertical="center"/>
    </xf>
    <xf numFmtId="0" fontId="26" fillId="0" borderId="0" xfId="8" applyAlignment="1">
      <alignment horizontal="right" vertical="center"/>
    </xf>
    <xf numFmtId="0" fontId="190" fillId="0" borderId="124" xfId="1538" applyFont="1" applyBorder="1" applyAlignment="1">
      <alignment horizontal="center" vertical="center" wrapText="1"/>
    </xf>
    <xf numFmtId="0" fontId="190" fillId="0" borderId="123" xfId="1538" applyFont="1" applyBorder="1" applyAlignment="1">
      <alignment horizontal="center" vertical="center" wrapText="1"/>
    </xf>
    <xf numFmtId="0" fontId="190" fillId="0" borderId="125" xfId="1538" applyFont="1" applyBorder="1" applyAlignment="1">
      <alignment horizontal="center" vertical="center" wrapText="1"/>
    </xf>
    <xf numFmtId="0" fontId="190" fillId="0" borderId="114" xfId="1538" applyFont="1" applyBorder="1" applyAlignment="1">
      <alignment horizontal="center" vertical="center" wrapText="1"/>
    </xf>
    <xf numFmtId="0" fontId="190" fillId="0" borderId="91" xfId="1538" applyFont="1" applyBorder="1" applyAlignment="1">
      <alignment horizontal="center" vertical="center" wrapText="1"/>
    </xf>
    <xf numFmtId="49" fontId="3" fillId="0" borderId="32" xfId="1538" applyNumberFormat="1" applyFont="1" applyBorder="1" applyAlignment="1">
      <alignment horizontal="left"/>
    </xf>
    <xf numFmtId="0" fontId="23" fillId="0" borderId="44" xfId="1539" applyFont="1" applyBorder="1"/>
    <xf numFmtId="0" fontId="23" fillId="0" borderId="51" xfId="1539" applyFont="1" applyBorder="1"/>
    <xf numFmtId="49" fontId="3" fillId="0" borderId="32" xfId="1538" applyNumberFormat="1" applyFont="1" applyBorder="1" applyAlignment="1">
      <alignment horizontal="right" wrapText="1"/>
    </xf>
    <xf numFmtId="166" fontId="3" fillId="0" borderId="50" xfId="1538" applyNumberFormat="1" applyFont="1" applyBorder="1"/>
    <xf numFmtId="166" fontId="3" fillId="0" borderId="51" xfId="1538" applyNumberFormat="1" applyFont="1" applyBorder="1"/>
    <xf numFmtId="166" fontId="3" fillId="0" borderId="96" xfId="1538" applyNumberFormat="1" applyFont="1" applyBorder="1"/>
    <xf numFmtId="49" fontId="3" fillId="0" borderId="38" xfId="1538" applyNumberFormat="1" applyFont="1" applyBorder="1" applyAlignment="1">
      <alignment horizontal="left"/>
    </xf>
    <xf numFmtId="0" fontId="23" fillId="0" borderId="48" xfId="1539" applyFont="1" applyBorder="1"/>
    <xf numFmtId="0" fontId="23" fillId="0" borderId="54" xfId="1539" applyFont="1" applyBorder="1"/>
    <xf numFmtId="49" fontId="3" fillId="0" borderId="38" xfId="1538" applyNumberFormat="1" applyFont="1" applyBorder="1" applyAlignment="1">
      <alignment horizontal="right" wrapText="1"/>
    </xf>
    <xf numFmtId="166" fontId="3" fillId="0" borderId="56" xfId="1538" applyNumberFormat="1" applyFont="1" applyBorder="1"/>
    <xf numFmtId="166" fontId="3" fillId="0" borderId="54" xfId="1538" applyNumberFormat="1" applyFont="1" applyBorder="1"/>
    <xf numFmtId="166" fontId="3" fillId="0" borderId="98" xfId="1538" applyNumberFormat="1" applyFont="1" applyBorder="1"/>
    <xf numFmtId="49" fontId="3" fillId="0" borderId="44" xfId="1538" applyNumberFormat="1" applyFont="1" applyBorder="1" applyAlignment="1">
      <alignment horizontal="right"/>
    </xf>
    <xf numFmtId="49" fontId="3" fillId="0" borderId="51" xfId="1538" applyNumberFormat="1" applyFont="1" applyBorder="1" applyAlignment="1">
      <alignment horizontal="right"/>
    </xf>
    <xf numFmtId="49" fontId="3" fillId="0" borderId="48" xfId="1538" applyNumberFormat="1" applyFont="1" applyBorder="1" applyAlignment="1">
      <alignment horizontal="right"/>
    </xf>
    <xf numFmtId="49" fontId="3" fillId="0" borderId="54" xfId="1538" applyNumberFormat="1" applyFont="1" applyBorder="1" applyAlignment="1">
      <alignment horizontal="right"/>
    </xf>
    <xf numFmtId="49" fontId="3" fillId="0" borderId="41" xfId="1538" applyNumberFormat="1" applyFont="1" applyBorder="1" applyAlignment="1">
      <alignment horizontal="left"/>
    </xf>
    <xf numFmtId="49" fontId="3" fillId="0" borderId="45" xfId="1538" applyNumberFormat="1" applyFont="1" applyBorder="1" applyAlignment="1">
      <alignment horizontal="right"/>
    </xf>
    <xf numFmtId="49" fontId="3" fillId="0" borderId="118" xfId="1538" applyNumberFormat="1" applyFont="1" applyBorder="1" applyAlignment="1">
      <alignment horizontal="right"/>
    </xf>
    <xf numFmtId="49" fontId="3" fillId="0" borderId="41" xfId="1538" applyNumberFormat="1" applyFont="1" applyBorder="1" applyAlignment="1">
      <alignment horizontal="right" wrapText="1"/>
    </xf>
    <xf numFmtId="166" fontId="3" fillId="0" borderId="46" xfId="1538" applyNumberFormat="1" applyFont="1" applyBorder="1"/>
    <xf numFmtId="166" fontId="3" fillId="0" borderId="118" xfId="1538" applyNumberFormat="1" applyFont="1" applyBorder="1"/>
    <xf numFmtId="166" fontId="3" fillId="0" borderId="111" xfId="1538" applyNumberFormat="1" applyFont="1" applyBorder="1"/>
    <xf numFmtId="49" fontId="3" fillId="0" borderId="143" xfId="1538" applyNumberFormat="1" applyFont="1" applyBorder="1" applyAlignment="1">
      <alignment horizontal="left"/>
    </xf>
    <xf numFmtId="49" fontId="3" fillId="0" borderId="144" xfId="1538" applyNumberFormat="1" applyFont="1" applyBorder="1" applyAlignment="1">
      <alignment horizontal="right"/>
    </xf>
    <xf numFmtId="49" fontId="3" fillId="0" borderId="123" xfId="1538" applyNumberFormat="1" applyFont="1" applyBorder="1" applyAlignment="1">
      <alignment horizontal="right"/>
    </xf>
    <xf numFmtId="49" fontId="3" fillId="0" borderId="143" xfId="1538" applyNumberFormat="1" applyFont="1" applyBorder="1" applyAlignment="1">
      <alignment horizontal="right" wrapText="1"/>
    </xf>
    <xf numFmtId="166" fontId="3" fillId="0" borderId="124" xfId="1538" applyNumberFormat="1" applyFont="1" applyBorder="1"/>
    <xf numFmtId="166" fontId="3" fillId="0" borderId="123" xfId="1538" applyNumberFormat="1" applyFont="1" applyBorder="1"/>
    <xf numFmtId="166" fontId="3" fillId="0" borderId="125" xfId="1538" applyNumberFormat="1" applyFont="1" applyBorder="1"/>
    <xf numFmtId="0" fontId="3" fillId="0" borderId="0" xfId="1538" applyFont="1" applyAlignment="1">
      <alignment horizontal="center" vertical="center"/>
    </xf>
    <xf numFmtId="49" fontId="3" fillId="0" borderId="0" xfId="1538" applyNumberFormat="1" applyFont="1" applyAlignment="1">
      <alignment horizontal="left"/>
    </xf>
    <xf numFmtId="49" fontId="3" fillId="0" borderId="0" xfId="1538" applyNumberFormat="1" applyFont="1" applyAlignment="1">
      <alignment horizontal="right"/>
    </xf>
    <xf numFmtId="49" fontId="3" fillId="0" borderId="0" xfId="1538" applyNumberFormat="1" applyFont="1" applyAlignment="1">
      <alignment horizontal="right" wrapText="1"/>
    </xf>
    <xf numFmtId="166" fontId="3" fillId="0" borderId="0" xfId="1538" applyNumberFormat="1" applyFont="1"/>
    <xf numFmtId="0" fontId="26" fillId="0" borderId="57" xfId="13" applyBorder="1"/>
    <xf numFmtId="0" fontId="26" fillId="0" borderId="105" xfId="13" applyBorder="1"/>
    <xf numFmtId="0" fontId="26" fillId="0" borderId="60" xfId="13" applyBorder="1" applyProtection="1">
      <protection locked="0"/>
    </xf>
    <xf numFmtId="0" fontId="26" fillId="0" borderId="61" xfId="13" applyBorder="1"/>
    <xf numFmtId="167" fontId="26" fillId="0" borderId="48" xfId="4" applyNumberFormat="1" applyFont="1" applyBorder="1" applyAlignment="1">
      <alignment horizontal="left" vertical="center" indent="1"/>
    </xf>
    <xf numFmtId="0" fontId="218" fillId="0" borderId="0" xfId="3" applyFont="1" applyAlignment="1">
      <alignment horizontal="left" vertical="center"/>
    </xf>
    <xf numFmtId="0" fontId="26" fillId="0" borderId="0" xfId="520" applyAlignment="1">
      <alignment vertical="center"/>
    </xf>
    <xf numFmtId="49" fontId="26" fillId="0" borderId="126" xfId="4" applyNumberFormat="1" applyFont="1" applyBorder="1" applyAlignment="1">
      <alignment horizontal="left" indent="2"/>
    </xf>
    <xf numFmtId="0" fontId="27" fillId="0" borderId="20" xfId="4" applyFont="1" applyBorder="1" applyAlignment="1">
      <alignment horizontal="center" vertical="center" wrapText="1"/>
    </xf>
    <xf numFmtId="3" fontId="26" fillId="0" borderId="96" xfId="1" applyNumberFormat="1" applyFont="1" applyBorder="1" applyAlignment="1">
      <alignment horizontal="right" vertical="center" wrapText="1"/>
    </xf>
    <xf numFmtId="3" fontId="26" fillId="0" borderId="62" xfId="1" applyNumberFormat="1" applyFont="1" applyBorder="1" applyAlignment="1">
      <alignment horizontal="right" vertical="center" wrapText="1"/>
    </xf>
    <xf numFmtId="0" fontId="27" fillId="0" borderId="12" xfId="1" applyFont="1" applyBorder="1" applyAlignment="1">
      <alignment horizontal="left" vertical="center" wrapText="1"/>
    </xf>
    <xf numFmtId="219" fontId="185" fillId="136" borderId="14" xfId="794" applyNumberFormat="1" applyFont="1" applyFill="1" applyBorder="1" applyAlignment="1">
      <alignment horizontal="right" vertical="center"/>
    </xf>
    <xf numFmtId="0" fontId="185" fillId="136" borderId="15" xfId="794" applyFont="1" applyFill="1" applyBorder="1" applyAlignment="1">
      <alignment horizontal="center" vertical="center"/>
    </xf>
    <xf numFmtId="219" fontId="185" fillId="136" borderId="15" xfId="794" applyNumberFormat="1" applyFont="1" applyFill="1" applyBorder="1" applyAlignment="1">
      <alignment horizontal="right" vertical="center"/>
    </xf>
    <xf numFmtId="219" fontId="185" fillId="136" borderId="17" xfId="794" applyNumberFormat="1" applyFont="1" applyFill="1" applyBorder="1" applyAlignment="1">
      <alignment horizontal="right" vertical="center"/>
    </xf>
    <xf numFmtId="166" fontId="26" fillId="0" borderId="62" xfId="1" applyNumberFormat="1" applyFont="1" applyBorder="1" applyAlignment="1" applyProtection="1">
      <alignment horizontal="right" vertical="center"/>
      <protection locked="0"/>
    </xf>
    <xf numFmtId="3" fontId="26" fillId="0" borderId="62" xfId="1" applyNumberFormat="1" applyFont="1" applyBorder="1" applyAlignment="1" applyProtection="1">
      <alignment horizontal="right" vertical="center"/>
      <protection locked="0"/>
    </xf>
    <xf numFmtId="3" fontId="26" fillId="0" borderId="62" xfId="1" applyNumberFormat="1" applyFont="1" applyBorder="1" applyAlignment="1">
      <alignment horizontal="right" vertical="center"/>
    </xf>
    <xf numFmtId="3" fontId="26" fillId="0" borderId="50" xfId="1" applyNumberFormat="1" applyFont="1" applyBorder="1" applyAlignment="1">
      <alignment horizontal="center"/>
    </xf>
    <xf numFmtId="3" fontId="26" fillId="0" borderId="56" xfId="1" applyNumberFormat="1" applyFont="1" applyBorder="1" applyAlignment="1">
      <alignment horizontal="center"/>
    </xf>
    <xf numFmtId="3" fontId="26" fillId="0" borderId="98" xfId="1" applyNumberFormat="1" applyFont="1" applyBorder="1" applyAlignment="1">
      <alignment horizontal="right" vertical="center"/>
    </xf>
    <xf numFmtId="4" fontId="26" fillId="0" borderId="103" xfId="1" applyNumberFormat="1" applyFont="1" applyBorder="1" applyAlignment="1">
      <alignment horizontal="left" vertical="center" wrapText="1" indent="1"/>
    </xf>
    <xf numFmtId="4" fontId="26" fillId="0" borderId="59" xfId="1" applyNumberFormat="1" applyFont="1" applyBorder="1" applyAlignment="1">
      <alignment horizontal="left" vertical="center" wrapText="1" indent="1"/>
    </xf>
    <xf numFmtId="4" fontId="26" fillId="0" borderId="59" xfId="1" applyNumberFormat="1" applyFont="1" applyBorder="1" applyAlignment="1" applyProtection="1">
      <alignment horizontal="left" vertical="center" indent="1"/>
      <protection locked="0"/>
    </xf>
    <xf numFmtId="4" fontId="26" fillId="0" borderId="59" xfId="1" applyNumberFormat="1" applyFont="1" applyBorder="1" applyAlignment="1">
      <alignment horizontal="left" vertical="center" indent="1"/>
    </xf>
    <xf numFmtId="166" fontId="27" fillId="0" borderId="42" xfId="1" applyNumberFormat="1" applyFont="1" applyBorder="1" applyAlignment="1">
      <alignment horizontal="right" vertical="center" wrapText="1"/>
    </xf>
    <xf numFmtId="166" fontId="26" fillId="0" borderId="145" xfId="1" applyNumberFormat="1" applyFont="1" applyBorder="1" applyAlignment="1">
      <alignment horizontal="right" vertical="center" wrapText="1"/>
    </xf>
    <xf numFmtId="166" fontId="27" fillId="0" borderId="145" xfId="1" applyNumberFormat="1" applyFont="1" applyBorder="1" applyAlignment="1">
      <alignment horizontal="right" vertical="center" wrapText="1"/>
    </xf>
    <xf numFmtId="166" fontId="26" fillId="0" borderId="145" xfId="1" applyNumberFormat="1" applyFont="1" applyBorder="1" applyAlignment="1" applyProtection="1">
      <alignment horizontal="right" vertical="center"/>
      <protection locked="0"/>
    </xf>
    <xf numFmtId="166" fontId="27" fillId="0" borderId="145" xfId="1" applyNumberFormat="1" applyFont="1" applyBorder="1" applyAlignment="1">
      <alignment horizontal="right" vertical="center"/>
    </xf>
    <xf numFmtId="166" fontId="26" fillId="0" borderId="145" xfId="1" applyNumberFormat="1" applyFont="1" applyBorder="1" applyAlignment="1">
      <alignment horizontal="right" vertical="center"/>
    </xf>
    <xf numFmtId="166" fontId="26" fillId="0" borderId="55" xfId="2" applyNumberFormat="1" applyBorder="1"/>
    <xf numFmtId="166" fontId="26" fillId="0" borderId="56" xfId="2" applyNumberFormat="1" applyBorder="1"/>
    <xf numFmtId="166" fontId="26" fillId="0" borderId="145" xfId="2" applyNumberFormat="1" applyBorder="1"/>
    <xf numFmtId="166" fontId="26" fillId="0" borderId="116" xfId="2" applyNumberFormat="1" applyBorder="1"/>
    <xf numFmtId="0" fontId="26" fillId="0" borderId="59" xfId="2" applyBorder="1" applyAlignment="1">
      <alignment horizontal="left" indent="1"/>
    </xf>
    <xf numFmtId="0" fontId="26" fillId="0" borderId="106" xfId="2" applyBorder="1" applyAlignment="1">
      <alignment horizontal="left" indent="1"/>
    </xf>
    <xf numFmtId="3" fontId="27" fillId="0" borderId="134" xfId="628" applyNumberFormat="1" applyFont="1" applyBorder="1" applyAlignment="1">
      <alignment horizontal="center" vertical="center" wrapText="1"/>
    </xf>
    <xf numFmtId="0" fontId="37" fillId="0" borderId="0" xfId="8" applyFont="1" applyAlignment="1">
      <alignment vertical="center"/>
    </xf>
    <xf numFmtId="0" fontId="212" fillId="0" borderId="0" xfId="8" applyFont="1" applyAlignment="1">
      <alignment vertical="center"/>
    </xf>
    <xf numFmtId="0" fontId="27" fillId="0" borderId="0" xfId="8" applyFont="1" applyAlignment="1">
      <alignment vertical="center"/>
    </xf>
    <xf numFmtId="0" fontId="25" fillId="0" borderId="0" xfId="3" applyAlignment="1">
      <alignment horizontal="right" vertical="center"/>
    </xf>
    <xf numFmtId="0" fontId="185" fillId="0" borderId="33" xfId="1" applyFont="1" applyBorder="1" applyAlignment="1">
      <alignment horizontal="left" vertical="center"/>
    </xf>
    <xf numFmtId="0" fontId="46" fillId="0" borderId="71" xfId="1" applyFont="1" applyBorder="1" applyAlignment="1">
      <alignment horizontal="left" vertical="center"/>
    </xf>
    <xf numFmtId="0" fontId="46" fillId="0" borderId="53" xfId="1" applyFont="1" applyBorder="1" applyAlignment="1">
      <alignment horizontal="left" vertical="center"/>
    </xf>
    <xf numFmtId="166" fontId="26" fillId="0" borderId="52" xfId="1" applyNumberFormat="1" applyFont="1" applyBorder="1" applyAlignment="1" applyProtection="1">
      <alignment horizontal="right" vertical="center"/>
      <protection locked="0"/>
    </xf>
    <xf numFmtId="166" fontId="26" fillId="0" borderId="56" xfId="1" applyNumberFormat="1" applyFont="1" applyBorder="1" applyAlignment="1" applyProtection="1">
      <alignment horizontal="right" vertical="center"/>
      <protection locked="0"/>
    </xf>
    <xf numFmtId="166" fontId="26" fillId="0" borderId="98" xfId="1" applyNumberFormat="1" applyFont="1" applyBorder="1" applyAlignment="1" applyProtection="1">
      <alignment horizontal="right" vertical="center"/>
      <protection locked="0"/>
    </xf>
    <xf numFmtId="166" fontId="26" fillId="0" borderId="54" xfId="1" applyNumberFormat="1" applyFont="1" applyBorder="1" applyAlignment="1" applyProtection="1">
      <alignment horizontal="right" vertical="center"/>
      <protection locked="0"/>
    </xf>
    <xf numFmtId="0" fontId="27" fillId="0" borderId="33" xfId="490" applyFont="1" applyBorder="1" applyAlignment="1">
      <alignment vertical="center"/>
    </xf>
    <xf numFmtId="0" fontId="25" fillId="0" borderId="71" xfId="1" applyBorder="1" applyAlignment="1">
      <alignment horizontal="left" vertical="center"/>
    </xf>
    <xf numFmtId="0" fontId="25" fillId="0" borderId="128" xfId="1" applyBorder="1" applyAlignment="1">
      <alignment horizontal="left" vertical="center"/>
    </xf>
    <xf numFmtId="166" fontId="27" fillId="35" borderId="46" xfId="1" applyNumberFormat="1" applyFont="1" applyFill="1" applyBorder="1" applyAlignment="1">
      <alignment horizontal="right" vertical="center" wrapText="1"/>
    </xf>
    <xf numFmtId="166" fontId="27" fillId="35" borderId="111" xfId="1" applyNumberFormat="1" applyFont="1" applyFill="1" applyBorder="1" applyAlignment="1">
      <alignment horizontal="right" vertical="center" wrapText="1"/>
    </xf>
    <xf numFmtId="166" fontId="26" fillId="0" borderId="106" xfId="1" applyNumberFormat="1" applyFont="1" applyBorder="1" applyAlignment="1" applyProtection="1">
      <alignment horizontal="right" vertical="center"/>
      <protection locked="0"/>
    </xf>
    <xf numFmtId="166" fontId="26" fillId="0" borderId="116" xfId="1" applyNumberFormat="1" applyFont="1" applyBorder="1" applyAlignment="1" applyProtection="1">
      <alignment horizontal="right" vertical="center"/>
      <protection locked="0"/>
    </xf>
    <xf numFmtId="0" fontId="185" fillId="0" borderId="33" xfId="1" applyFont="1" applyBorder="1" applyAlignment="1">
      <alignment horizontal="left" vertical="center" wrapText="1"/>
    </xf>
    <xf numFmtId="166" fontId="27" fillId="35" borderId="117" xfId="1" applyNumberFormat="1" applyFont="1" applyFill="1" applyBorder="1" applyAlignment="1">
      <alignment horizontal="right" vertical="center" wrapText="1"/>
    </xf>
    <xf numFmtId="166" fontId="27" fillId="35" borderId="112" xfId="1" applyNumberFormat="1" applyFont="1" applyFill="1" applyBorder="1" applyAlignment="1">
      <alignment horizontal="right" vertical="center" wrapText="1"/>
    </xf>
    <xf numFmtId="166" fontId="27" fillId="35" borderId="19" xfId="1" applyNumberFormat="1" applyFont="1" applyFill="1" applyBorder="1" applyAlignment="1">
      <alignment horizontal="right" vertical="center" wrapText="1"/>
    </xf>
    <xf numFmtId="166" fontId="27" fillId="35" borderId="20" xfId="1" applyNumberFormat="1" applyFont="1" applyFill="1" applyBorder="1" applyAlignment="1">
      <alignment horizontal="right" vertical="center" wrapText="1"/>
    </xf>
    <xf numFmtId="0" fontId="113" fillId="0" borderId="13" xfId="488" applyBorder="1" applyAlignment="1">
      <alignment horizontal="center" vertical="center"/>
    </xf>
    <xf numFmtId="0" fontId="54" fillId="0" borderId="14" xfId="4" applyFont="1" applyBorder="1" applyAlignment="1">
      <alignment horizontal="center" vertical="center" wrapText="1"/>
    </xf>
    <xf numFmtId="0" fontId="54" fillId="0" borderId="15" xfId="4" applyFont="1" applyBorder="1" applyAlignment="1">
      <alignment horizontal="center" vertical="center" wrapText="1"/>
    </xf>
    <xf numFmtId="0" fontId="54" fillId="0" borderId="17" xfId="4" applyFont="1" applyBorder="1" applyAlignment="1">
      <alignment horizontal="center" vertical="center" wrapText="1"/>
    </xf>
    <xf numFmtId="166" fontId="27" fillId="35" borderId="107" xfId="1" applyNumberFormat="1" applyFont="1" applyFill="1" applyBorder="1" applyAlignment="1">
      <alignment horizontal="right" vertical="center" wrapText="1"/>
    </xf>
    <xf numFmtId="166" fontId="27" fillId="35" borderId="115" xfId="1" applyNumberFormat="1" applyFont="1" applyFill="1" applyBorder="1" applyAlignment="1">
      <alignment horizontal="right" vertical="center" wrapText="1"/>
    </xf>
    <xf numFmtId="0" fontId="26" fillId="0" borderId="19" xfId="3" applyFont="1" applyBorder="1" applyAlignment="1">
      <alignment horizontal="center" vertical="center" wrapText="1"/>
    </xf>
    <xf numFmtId="0" fontId="26" fillId="0" borderId="20" xfId="3" applyFont="1" applyBorder="1" applyAlignment="1">
      <alignment horizontal="center" vertical="center" wrapText="1"/>
    </xf>
    <xf numFmtId="0" fontId="26" fillId="0" borderId="22" xfId="3" applyFont="1" applyBorder="1" applyAlignment="1">
      <alignment horizontal="center" vertical="center" wrapText="1"/>
    </xf>
    <xf numFmtId="0" fontId="26" fillId="0" borderId="15" xfId="3" applyFont="1" applyBorder="1" applyAlignment="1">
      <alignment horizontal="center" vertical="center" wrapText="1"/>
    </xf>
    <xf numFmtId="166" fontId="27" fillId="35" borderId="61" xfId="1" applyNumberFormat="1" applyFont="1" applyFill="1" applyBorder="1" applyAlignment="1">
      <alignment horizontal="right" vertical="center" wrapText="1"/>
    </xf>
    <xf numFmtId="0" fontId="27" fillId="0" borderId="0" xfId="520" applyFont="1" applyAlignment="1">
      <alignment vertical="center"/>
    </xf>
    <xf numFmtId="0" fontId="26" fillId="0" borderId="0" xfId="1526" applyProtection="1">
      <protection locked="0"/>
    </xf>
    <xf numFmtId="0" fontId="26" fillId="0" borderId="0" xfId="5"/>
    <xf numFmtId="0" fontId="26" fillId="0" borderId="0" xfId="1528" applyAlignment="1">
      <alignment vertical="center"/>
    </xf>
    <xf numFmtId="0" fontId="26" fillId="0" borderId="28" xfId="1528" applyBorder="1" applyAlignment="1" applyProtection="1">
      <alignment vertical="center"/>
      <protection locked="0"/>
    </xf>
    <xf numFmtId="0" fontId="26" fillId="0" borderId="27" xfId="1528" applyBorder="1" applyAlignment="1">
      <alignment vertical="center"/>
    </xf>
    <xf numFmtId="0" fontId="26" fillId="0" borderId="61" xfId="1528" applyBorder="1" applyAlignment="1" applyProtection="1">
      <alignment vertical="center"/>
      <protection locked="0"/>
    </xf>
    <xf numFmtId="0" fontId="26" fillId="0" borderId="11" xfId="1528" applyBorder="1" applyAlignment="1" applyProtection="1">
      <alignment vertical="center"/>
      <protection locked="0"/>
    </xf>
    <xf numFmtId="0" fontId="26" fillId="0" borderId="60" xfId="1528" applyBorder="1" applyAlignment="1" applyProtection="1">
      <alignment vertical="center"/>
      <protection locked="0"/>
    </xf>
    <xf numFmtId="0" fontId="172" fillId="0" borderId="0" xfId="1526" applyFont="1" applyAlignment="1">
      <alignment wrapText="1"/>
    </xf>
    <xf numFmtId="0" fontId="26" fillId="0" borderId="0" xfId="1528" applyAlignment="1" applyProtection="1">
      <alignment vertical="center"/>
      <protection locked="0"/>
    </xf>
    <xf numFmtId="3" fontId="26" fillId="0" borderId="71" xfId="1542" applyNumberFormat="1" applyBorder="1" applyProtection="1">
      <protection locked="0"/>
    </xf>
    <xf numFmtId="0" fontId="26" fillId="0" borderId="0" xfId="1541"/>
    <xf numFmtId="0" fontId="26" fillId="0" borderId="58" xfId="1528" applyBorder="1" applyAlignment="1" applyProtection="1">
      <alignment vertical="center"/>
      <protection locked="0"/>
    </xf>
    <xf numFmtId="0" fontId="26" fillId="0" borderId="57" xfId="1528" applyBorder="1" applyAlignment="1" applyProtection="1">
      <alignment vertical="center"/>
      <protection locked="0"/>
    </xf>
    <xf numFmtId="0" fontId="26" fillId="0" borderId="52" xfId="1526" applyBorder="1" applyProtection="1">
      <protection locked="0"/>
    </xf>
    <xf numFmtId="166" fontId="227" fillId="0" borderId="52" xfId="1527" applyNumberFormat="1" applyFont="1" applyBorder="1" applyAlignment="1">
      <alignment vertical="center"/>
    </xf>
    <xf numFmtId="166" fontId="227" fillId="0" borderId="62" xfId="1527" applyNumberFormat="1" applyFont="1" applyBorder="1" applyAlignment="1">
      <alignment vertical="center"/>
    </xf>
    <xf numFmtId="166" fontId="227" fillId="0" borderId="55" xfId="1527" applyNumberFormat="1" applyFont="1" applyBorder="1" applyAlignment="1">
      <alignment vertical="center"/>
    </xf>
    <xf numFmtId="0" fontId="26" fillId="0" borderId="59" xfId="1526" applyBorder="1" applyProtection="1">
      <protection locked="0"/>
    </xf>
    <xf numFmtId="0" fontId="26" fillId="0" borderId="35" xfId="1526" applyBorder="1" applyProtection="1">
      <protection locked="0"/>
    </xf>
    <xf numFmtId="0" fontId="26" fillId="0" borderId="35" xfId="1526" applyBorder="1" applyAlignment="1">
      <alignment horizontal="center"/>
    </xf>
    <xf numFmtId="0" fontId="26" fillId="0" borderId="31" xfId="1526" applyBorder="1" applyProtection="1">
      <protection locked="0"/>
    </xf>
    <xf numFmtId="0" fontId="26" fillId="0" borderId="62" xfId="1526" applyBorder="1" applyProtection="1">
      <protection locked="0"/>
    </xf>
    <xf numFmtId="166" fontId="227" fillId="0" borderId="123" xfId="1527" applyNumberFormat="1" applyFont="1" applyBorder="1" applyAlignment="1">
      <alignment vertical="center"/>
    </xf>
    <xf numFmtId="166" fontId="227" fillId="0" borderId="125" xfId="1527" applyNumberFormat="1" applyFont="1" applyBorder="1" applyAlignment="1">
      <alignment vertical="center"/>
    </xf>
    <xf numFmtId="166" fontId="227" fillId="0" borderId="124" xfId="1527" applyNumberFormat="1" applyFont="1" applyBorder="1" applyAlignment="1">
      <alignment vertical="center"/>
    </xf>
    <xf numFmtId="0" fontId="26" fillId="0" borderId="51" xfId="1526" applyBorder="1" applyProtection="1">
      <protection locked="0"/>
    </xf>
    <xf numFmtId="166" fontId="227" fillId="0" borderId="51" xfId="1527" applyNumberFormat="1" applyFont="1" applyBorder="1" applyAlignment="1">
      <alignment vertical="center"/>
    </xf>
    <xf numFmtId="166" fontId="227" fillId="0" borderId="96" xfId="1527" applyNumberFormat="1" applyFont="1" applyBorder="1" applyAlignment="1">
      <alignment vertical="center"/>
    </xf>
    <xf numFmtId="166" fontId="227" fillId="0" borderId="50" xfId="1527" applyNumberFormat="1" applyFont="1" applyBorder="1" applyAlignment="1">
      <alignment vertical="center"/>
    </xf>
    <xf numFmtId="0" fontId="26" fillId="0" borderId="41" xfId="1526" applyBorder="1" applyProtection="1">
      <protection locked="0"/>
    </xf>
    <xf numFmtId="0" fontId="26" fillId="0" borderId="32" xfId="1526" applyBorder="1" applyAlignment="1">
      <alignment horizontal="center"/>
    </xf>
    <xf numFmtId="4" fontId="26" fillId="0" borderId="22" xfId="1526" applyNumberFormat="1" applyBorder="1" applyAlignment="1">
      <alignment horizontal="center" vertical="center" wrapText="1"/>
    </xf>
    <xf numFmtId="0" fontId="227" fillId="0" borderId="22" xfId="1527" applyFont="1" applyBorder="1" applyAlignment="1">
      <alignment horizontal="center" vertical="center"/>
    </xf>
    <xf numFmtId="0" fontId="227" fillId="0" borderId="20" xfId="1527" applyFont="1" applyBorder="1" applyAlignment="1">
      <alignment horizontal="center" vertical="center"/>
    </xf>
    <xf numFmtId="0" fontId="227" fillId="0" borderId="19" xfId="1527" applyFont="1" applyBorder="1" applyAlignment="1">
      <alignment horizontal="center" vertical="center"/>
    </xf>
    <xf numFmtId="0" fontId="26" fillId="0" borderId="10" xfId="1526" applyBorder="1" applyAlignment="1">
      <alignment horizontal="center" vertical="center" wrapText="1"/>
    </xf>
    <xf numFmtId="49" fontId="26" fillId="0" borderId="10" xfId="1526" applyNumberFormat="1" applyBorder="1" applyAlignment="1">
      <alignment horizontal="center" vertical="center" wrapText="1"/>
    </xf>
    <xf numFmtId="0" fontId="26" fillId="0" borderId="31" xfId="1526" applyBorder="1"/>
    <xf numFmtId="0" fontId="228" fillId="0" borderId="54" xfId="1527" applyFont="1" applyBorder="1" applyAlignment="1">
      <alignment horizontal="center" vertical="center" wrapText="1"/>
    </xf>
    <xf numFmtId="0" fontId="228" fillId="0" borderId="98" xfId="1527" applyFont="1" applyBorder="1" applyAlignment="1">
      <alignment horizontal="center" vertical="center" wrapText="1"/>
    </xf>
    <xf numFmtId="0" fontId="228" fillId="0" borderId="56" xfId="1527" applyFont="1" applyBorder="1" applyAlignment="1">
      <alignment horizontal="center" vertical="center" wrapText="1"/>
    </xf>
    <xf numFmtId="0" fontId="8" fillId="0" borderId="0" xfId="1540"/>
    <xf numFmtId="0" fontId="26" fillId="0" borderId="0" xfId="1526" applyAlignment="1">
      <alignment horizontal="right"/>
    </xf>
    <xf numFmtId="1" fontId="32" fillId="0" borderId="0" xfId="1527" applyNumberFormat="1" applyFont="1"/>
    <xf numFmtId="49" fontId="33" fillId="0" borderId="0" xfId="1526" applyNumberFormat="1" applyFont="1" applyAlignment="1">
      <alignment vertical="center"/>
    </xf>
    <xf numFmtId="0" fontId="226" fillId="0" borderId="0" xfId="1526" applyFont="1"/>
    <xf numFmtId="0" fontId="26" fillId="0" borderId="103" xfId="1526" applyBorder="1" applyProtection="1">
      <protection locked="0"/>
    </xf>
    <xf numFmtId="0" fontId="26" fillId="0" borderId="96" xfId="1526" applyBorder="1" applyProtection="1">
      <protection locked="0"/>
    </xf>
    <xf numFmtId="0" fontId="27" fillId="34" borderId="109" xfId="1526" applyFont="1" applyFill="1" applyBorder="1" applyAlignment="1">
      <alignment horizontal="center" vertical="center" wrapText="1"/>
    </xf>
    <xf numFmtId="0" fontId="27" fillId="34" borderId="115" xfId="1526" applyFont="1" applyFill="1" applyBorder="1" applyAlignment="1">
      <alignment horizontal="center" vertical="center" wrapText="1"/>
    </xf>
    <xf numFmtId="0" fontId="27" fillId="34" borderId="107" xfId="1526" applyFont="1" applyFill="1" applyBorder="1" applyAlignment="1">
      <alignment horizontal="center" vertical="center" wrapText="1"/>
    </xf>
    <xf numFmtId="0" fontId="26" fillId="34" borderId="0" xfId="8" applyFill="1" applyAlignment="1">
      <alignment horizontal="right" vertical="center"/>
    </xf>
    <xf numFmtId="0" fontId="26" fillId="34" borderId="0" xfId="1526" applyFill="1"/>
    <xf numFmtId="49" fontId="164" fillId="34" borderId="0" xfId="1526" applyNumberFormat="1" applyFont="1" applyFill="1" applyAlignment="1">
      <alignment horizontal="center" vertical="center"/>
    </xf>
    <xf numFmtId="0" fontId="29" fillId="34" borderId="0" xfId="576" applyFont="1" applyFill="1"/>
    <xf numFmtId="49" fontId="33" fillId="34" borderId="0" xfId="1526" applyNumberFormat="1" applyFont="1" applyFill="1" applyAlignment="1">
      <alignment vertical="center"/>
    </xf>
    <xf numFmtId="0" fontId="27" fillId="34" borderId="0" xfId="792" applyFont="1" applyFill="1" applyAlignment="1">
      <alignment horizontal="right" vertical="center"/>
    </xf>
    <xf numFmtId="0" fontId="32" fillId="34" borderId="10" xfId="1527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195" fillId="0" borderId="10" xfId="793" applyFont="1" applyBorder="1" applyAlignment="1" applyProtection="1">
      <alignment horizontal="center"/>
      <protection locked="0"/>
    </xf>
    <xf numFmtId="0" fontId="27" fillId="0" borderId="24" xfId="564" applyFont="1" applyBorder="1" applyAlignment="1">
      <alignment horizontal="center" vertical="center" wrapText="1"/>
    </xf>
    <xf numFmtId="0" fontId="27" fillId="0" borderId="23" xfId="564" applyFont="1" applyBorder="1" applyAlignment="1">
      <alignment horizontal="center" vertical="center" wrapText="1"/>
    </xf>
    <xf numFmtId="0" fontId="27" fillId="0" borderId="20" xfId="564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indent="1"/>
    </xf>
    <xf numFmtId="0" fontId="75" fillId="0" borderId="103" xfId="708" applyBorder="1"/>
    <xf numFmtId="0" fontId="26" fillId="0" borderId="44" xfId="566" applyFont="1" applyBorder="1" applyAlignment="1">
      <alignment horizontal="center" vertical="center"/>
    </xf>
    <xf numFmtId="166" fontId="26" fillId="0" borderId="32" xfId="566" applyNumberFormat="1" applyFont="1" applyBorder="1" applyAlignment="1">
      <alignment horizontal="right" vertical="center"/>
    </xf>
    <xf numFmtId="0" fontId="26" fillId="0" borderId="56" xfId="708" applyFont="1" applyBorder="1" applyAlignment="1">
      <alignment horizontal="center" vertical="center"/>
    </xf>
    <xf numFmtId="0" fontId="26" fillId="0" borderId="106" xfId="708" applyFont="1" applyBorder="1"/>
    <xf numFmtId="0" fontId="75" fillId="0" borderId="48" xfId="708" applyBorder="1" applyAlignment="1">
      <alignment horizontal="center"/>
    </xf>
    <xf numFmtId="166" fontId="26" fillId="0" borderId="38" xfId="11" applyNumberFormat="1" applyFont="1" applyBorder="1"/>
    <xf numFmtId="0" fontId="27" fillId="0" borderId="33" xfId="794" applyFont="1" applyBorder="1" applyAlignment="1">
      <alignment vertical="center" wrapText="1"/>
    </xf>
    <xf numFmtId="0" fontId="26" fillId="0" borderId="71" xfId="794" applyFont="1" applyBorder="1" applyAlignment="1" applyProtection="1">
      <alignment horizontal="left" vertical="center" indent="2"/>
      <protection locked="0"/>
    </xf>
    <xf numFmtId="166" fontId="27" fillId="0" borderId="133" xfId="519" applyNumberFormat="1" applyFont="1" applyBorder="1"/>
    <xf numFmtId="166" fontId="27" fillId="0" borderId="121" xfId="519" applyNumberFormat="1" applyFont="1" applyBorder="1" applyProtection="1">
      <protection locked="0"/>
    </xf>
    <xf numFmtId="0" fontId="26" fillId="0" borderId="59" xfId="794" applyFont="1" applyBorder="1" applyAlignment="1">
      <alignment horizontal="left" vertical="center" wrapText="1"/>
    </xf>
    <xf numFmtId="0" fontId="26" fillId="0" borderId="56" xfId="519" applyBorder="1" applyAlignment="1">
      <alignment horizontal="center" vertical="center"/>
    </xf>
    <xf numFmtId="0" fontId="26" fillId="0" borderId="106" xfId="794" applyFont="1" applyBorder="1" applyAlignment="1">
      <alignment horizontal="left" vertical="center" wrapText="1"/>
    </xf>
    <xf numFmtId="166" fontId="27" fillId="0" borderId="38" xfId="794" applyNumberFormat="1" applyFont="1" applyBorder="1" applyAlignment="1" applyProtection="1">
      <alignment horizontal="center" vertical="center"/>
      <protection locked="0"/>
    </xf>
    <xf numFmtId="0" fontId="27" fillId="134" borderId="44" xfId="519" applyFont="1" applyFill="1" applyBorder="1" applyAlignment="1">
      <alignment horizontal="center"/>
    </xf>
    <xf numFmtId="166" fontId="27" fillId="138" borderId="19" xfId="1" applyNumberFormat="1" applyFont="1" applyFill="1" applyBorder="1" applyAlignment="1">
      <alignment horizontal="right" vertical="center" wrapText="1"/>
    </xf>
    <xf numFmtId="166" fontId="27" fillId="138" borderId="20" xfId="1" applyNumberFormat="1" applyFont="1" applyFill="1" applyBorder="1" applyAlignment="1">
      <alignment horizontal="right" vertical="center" wrapText="1"/>
    </xf>
    <xf numFmtId="3" fontId="46" fillId="0" borderId="13" xfId="3" applyNumberFormat="1" applyFont="1" applyBorder="1" applyAlignment="1" applyProtection="1">
      <alignment horizontal="left"/>
      <protection locked="0"/>
    </xf>
    <xf numFmtId="3" fontId="26" fillId="0" borderId="0" xfId="13" applyNumberFormat="1" applyProtection="1">
      <protection locked="0"/>
    </xf>
    <xf numFmtId="3" fontId="46" fillId="0" borderId="0" xfId="628" applyNumberFormat="1" applyFont="1" applyProtection="1">
      <protection locked="0"/>
    </xf>
    <xf numFmtId="3" fontId="26" fillId="0" borderId="27" xfId="13" applyNumberFormat="1" applyBorder="1" applyProtection="1">
      <protection locked="0"/>
    </xf>
    <xf numFmtId="3" fontId="46" fillId="0" borderId="14" xfId="3" applyNumberFormat="1" applyFont="1" applyBorder="1" applyAlignment="1" applyProtection="1">
      <alignment horizontal="left"/>
      <protection locked="0"/>
    </xf>
    <xf numFmtId="0" fontId="26" fillId="0" borderId="55" xfId="792" applyFont="1" applyBorder="1"/>
    <xf numFmtId="3" fontId="46" fillId="0" borderId="108" xfId="628" applyNumberFormat="1" applyFont="1" applyBorder="1" applyProtection="1">
      <protection locked="0"/>
    </xf>
    <xf numFmtId="3" fontId="46" fillId="0" borderId="108" xfId="628" applyNumberFormat="1" applyFont="1" applyBorder="1" applyAlignment="1" applyProtection="1">
      <alignment horizontal="left"/>
      <protection locked="0"/>
    </xf>
    <xf numFmtId="3" fontId="46" fillId="0" borderId="107" xfId="3" applyNumberFormat="1" applyFont="1" applyBorder="1" applyAlignment="1" applyProtection="1">
      <alignment horizontal="left"/>
      <protection locked="0"/>
    </xf>
    <xf numFmtId="0" fontId="26" fillId="34" borderId="112" xfId="1533" applyFont="1" applyFill="1" applyBorder="1" applyAlignment="1" applyProtection="1">
      <alignment horizontal="left"/>
      <protection locked="0"/>
    </xf>
    <xf numFmtId="166" fontId="26" fillId="0" borderId="58" xfId="1531" applyNumberFormat="1" applyBorder="1" applyAlignment="1">
      <alignment vertical="center"/>
    </xf>
    <xf numFmtId="166" fontId="26" fillId="0" borderId="126" xfId="1531" applyNumberFormat="1" applyBorder="1" applyAlignment="1">
      <alignment vertical="center"/>
    </xf>
    <xf numFmtId="166" fontId="26" fillId="0" borderId="14" xfId="1531" applyNumberFormat="1" applyBorder="1" applyAlignment="1">
      <alignment vertical="center"/>
    </xf>
    <xf numFmtId="166" fontId="26" fillId="0" borderId="55" xfId="1531" applyNumberFormat="1" applyBorder="1" applyAlignment="1">
      <alignment vertical="center"/>
    </xf>
    <xf numFmtId="166" fontId="26" fillId="0" borderId="15" xfId="1531" applyNumberFormat="1" applyBorder="1" applyAlignment="1">
      <alignment vertical="center"/>
    </xf>
    <xf numFmtId="166" fontId="26" fillId="0" borderId="62" xfId="1531" applyNumberFormat="1" applyBorder="1" applyAlignment="1">
      <alignment vertical="center"/>
    </xf>
    <xf numFmtId="0" fontId="26" fillId="0" borderId="0" xfId="520" applyAlignment="1">
      <alignment horizontal="left"/>
    </xf>
    <xf numFmtId="0" fontId="26" fillId="0" borderId="38" xfId="1526" applyBorder="1" applyProtection="1">
      <protection locked="0"/>
    </xf>
    <xf numFmtId="0" fontId="26" fillId="0" borderId="32" xfId="1526" applyBorder="1" applyProtection="1">
      <protection locked="0"/>
    </xf>
    <xf numFmtId="0" fontId="26" fillId="0" borderId="38" xfId="1526" applyBorder="1" applyAlignment="1">
      <alignment horizontal="center"/>
    </xf>
    <xf numFmtId="0" fontId="26" fillId="0" borderId="50" xfId="1526" applyBorder="1" applyProtection="1">
      <protection locked="0"/>
    </xf>
    <xf numFmtId="0" fontId="26" fillId="0" borderId="55" xfId="1526" applyBorder="1" applyProtection="1">
      <protection locked="0"/>
    </xf>
    <xf numFmtId="0" fontId="26" fillId="0" borderId="56" xfId="1526" applyBorder="1" applyProtection="1">
      <protection locked="0"/>
    </xf>
    <xf numFmtId="0" fontId="26" fillId="0" borderId="98" xfId="1526" applyBorder="1" applyProtection="1">
      <protection locked="0"/>
    </xf>
    <xf numFmtId="0" fontId="26" fillId="0" borderId="106" xfId="1526" applyBorder="1" applyProtection="1">
      <protection locked="0"/>
    </xf>
    <xf numFmtId="0" fontId="26" fillId="0" borderId="54" xfId="1526" applyBorder="1" applyProtection="1">
      <protection locked="0"/>
    </xf>
    <xf numFmtId="0" fontId="161" fillId="0" borderId="0" xfId="564" applyFont="1"/>
    <xf numFmtId="0" fontId="46" fillId="0" borderId="0" xfId="519" applyFont="1"/>
    <xf numFmtId="3" fontId="46" fillId="0" borderId="0" xfId="519" applyNumberFormat="1" applyFont="1" applyAlignment="1">
      <alignment horizontal="left"/>
    </xf>
    <xf numFmtId="0" fontId="46" fillId="0" borderId="0" xfId="3" applyFont="1" applyAlignment="1">
      <alignment horizontal="left"/>
    </xf>
    <xf numFmtId="0" fontId="26" fillId="0" borderId="0" xfId="792" applyFont="1"/>
    <xf numFmtId="3" fontId="46" fillId="0" borderId="0" xfId="519" applyNumberFormat="1" applyFont="1"/>
    <xf numFmtId="4" fontId="27" fillId="35" borderId="40" xfId="794" applyNumberFormat="1" applyFont="1" applyFill="1" applyBorder="1" applyAlignment="1" applyProtection="1">
      <alignment horizontal="center" vertical="center"/>
      <protection locked="0"/>
    </xf>
    <xf numFmtId="4" fontId="27" fillId="35" borderId="32" xfId="794" applyNumberFormat="1" applyFont="1" applyFill="1" applyBorder="1" applyAlignment="1" applyProtection="1">
      <alignment horizontal="center" vertical="center"/>
      <protection locked="0"/>
    </xf>
    <xf numFmtId="0" fontId="26" fillId="34" borderId="0" xfId="8" applyFill="1" applyProtection="1">
      <protection locked="0"/>
    </xf>
    <xf numFmtId="49" fontId="32" fillId="0" borderId="10" xfId="3" applyNumberFormat="1" applyFont="1" applyBorder="1" applyAlignment="1">
      <alignment horizontal="center" vertical="center"/>
    </xf>
    <xf numFmtId="49" fontId="27" fillId="0" borderId="10" xfId="3" applyNumberFormat="1" applyFont="1" applyBorder="1" applyAlignment="1">
      <alignment horizontal="center" vertical="center"/>
    </xf>
    <xf numFmtId="0" fontId="46" fillId="0" borderId="14" xfId="3" applyFont="1" applyBorder="1" applyAlignment="1">
      <alignment horizontal="left" vertical="center"/>
    </xf>
    <xf numFmtId="0" fontId="46" fillId="0" borderId="108" xfId="520" applyFont="1" applyBorder="1" applyAlignment="1" applyProtection="1">
      <alignment vertical="center"/>
      <protection locked="0"/>
    </xf>
    <xf numFmtId="3" fontId="46" fillId="0" borderId="108" xfId="520" applyNumberFormat="1" applyFont="1" applyBorder="1" applyAlignment="1" applyProtection="1">
      <alignment horizontal="left" vertical="center"/>
      <protection locked="0"/>
    </xf>
    <xf numFmtId="0" fontId="46" fillId="0" borderId="107" xfId="3" applyFont="1" applyBorder="1" applyAlignment="1">
      <alignment horizontal="left" vertical="center"/>
    </xf>
    <xf numFmtId="0" fontId="25" fillId="0" borderId="10" xfId="3" applyBorder="1" applyAlignment="1">
      <alignment horizontal="left" vertical="center"/>
    </xf>
    <xf numFmtId="166" fontId="26" fillId="0" borderId="0" xfId="520" applyNumberFormat="1" applyAlignment="1">
      <alignment horizontal="right"/>
    </xf>
    <xf numFmtId="0" fontId="166" fillId="34" borderId="0" xfId="8" applyFont="1" applyFill="1" applyAlignment="1">
      <alignment vertical="center"/>
    </xf>
    <xf numFmtId="3" fontId="165" fillId="34" borderId="0" xfId="8" applyNumberFormat="1" applyFont="1" applyFill="1" applyAlignment="1">
      <alignment horizontal="left"/>
    </xf>
    <xf numFmtId="0" fontId="40" fillId="34" borderId="0" xfId="8" applyFont="1" applyFill="1"/>
    <xf numFmtId="0" fontId="27" fillId="34" borderId="0" xfId="4" applyFont="1" applyFill="1" applyAlignment="1">
      <alignment horizontal="left" indent="3"/>
    </xf>
    <xf numFmtId="0" fontId="163" fillId="34" borderId="0" xfId="8" applyFont="1" applyFill="1"/>
    <xf numFmtId="0" fontId="165" fillId="34" borderId="0" xfId="4" applyFont="1" applyFill="1" applyAlignment="1">
      <alignment horizontal="left" indent="2"/>
    </xf>
    <xf numFmtId="0" fontId="161" fillId="34" borderId="0" xfId="520" applyFont="1" applyFill="1"/>
    <xf numFmtId="0" fontId="75" fillId="0" borderId="0" xfId="552"/>
    <xf numFmtId="0" fontId="27" fillId="136" borderId="10" xfId="628" applyFont="1" applyFill="1" applyBorder="1" applyAlignment="1">
      <alignment horizontal="center"/>
    </xf>
    <xf numFmtId="0" fontId="161" fillId="0" borderId="0" xfId="8" applyFont="1" applyProtection="1">
      <protection locked="0"/>
    </xf>
    <xf numFmtId="0" fontId="32" fillId="0" borderId="0" xfId="1527" applyFont="1" applyAlignment="1">
      <alignment horizontal="center"/>
    </xf>
    <xf numFmtId="1" fontId="32" fillId="0" borderId="0" xfId="1527" applyNumberFormat="1" applyFont="1" applyAlignment="1">
      <alignment horizontal="center"/>
    </xf>
    <xf numFmtId="0" fontId="32" fillId="34" borderId="0" xfId="1527" applyFont="1" applyFill="1" applyAlignment="1">
      <alignment horizontal="center"/>
    </xf>
    <xf numFmtId="1" fontId="32" fillId="34" borderId="0" xfId="1527" applyNumberFormat="1" applyFont="1" applyFill="1" applyAlignment="1">
      <alignment horizontal="center"/>
    </xf>
    <xf numFmtId="0" fontId="178" fillId="0" borderId="27" xfId="490" applyFont="1" applyBorder="1" applyAlignment="1">
      <alignment horizontal="left" vertical="top"/>
    </xf>
    <xf numFmtId="0" fontId="26" fillId="0" borderId="145" xfId="4" applyFont="1" applyBorder="1" applyAlignment="1">
      <alignment horizontal="left" indent="1"/>
    </xf>
    <xf numFmtId="0" fontId="26" fillId="0" borderId="145" xfId="4" applyFont="1" applyBorder="1" applyAlignment="1">
      <alignment horizontal="center"/>
    </xf>
    <xf numFmtId="166" fontId="26" fillId="0" borderId="126" xfId="1" applyNumberFormat="1" applyFont="1" applyBorder="1" applyAlignment="1" applyProtection="1">
      <alignment horizontal="center" vertical="center"/>
      <protection locked="0"/>
    </xf>
    <xf numFmtId="3" fontId="26" fillId="0" borderId="126" xfId="1" applyNumberFormat="1" applyFont="1" applyBorder="1" applyAlignment="1" applyProtection="1">
      <alignment horizontal="center" vertical="center"/>
      <protection locked="0"/>
    </xf>
    <xf numFmtId="0" fontId="38" fillId="0" borderId="145" xfId="4" applyFont="1" applyBorder="1" applyAlignment="1">
      <alignment horizontal="left" indent="1"/>
    </xf>
    <xf numFmtId="0" fontId="38" fillId="0" borderId="145" xfId="4" applyFont="1" applyBorder="1" applyAlignment="1">
      <alignment horizontal="center"/>
    </xf>
    <xf numFmtId="3" fontId="26" fillId="0" borderId="143" xfId="1" applyNumberFormat="1" applyFont="1" applyBorder="1" applyAlignment="1" applyProtection="1">
      <alignment horizontal="center" vertical="center"/>
      <protection locked="0"/>
    </xf>
    <xf numFmtId="0" fontId="26" fillId="0" borderId="56" xfId="4" applyFont="1" applyBorder="1" applyAlignment="1">
      <alignment horizontal="left" indent="1"/>
    </xf>
    <xf numFmtId="0" fontId="26" fillId="0" borderId="116" xfId="4" applyFont="1" applyBorder="1" applyAlignment="1">
      <alignment horizontal="center"/>
    </xf>
    <xf numFmtId="3" fontId="26" fillId="0" borderId="38" xfId="1" applyNumberFormat="1" applyFont="1" applyBorder="1" applyAlignment="1" applyProtection="1">
      <alignment horizontal="center" vertical="center"/>
      <protection locked="0"/>
    </xf>
    <xf numFmtId="3" fontId="26" fillId="0" borderId="43" xfId="1" applyNumberFormat="1" applyFont="1" applyBorder="1" applyAlignment="1" applyProtection="1">
      <alignment horizontal="center" vertical="center"/>
      <protection locked="0"/>
    </xf>
    <xf numFmtId="0" fontId="26" fillId="0" borderId="23" xfId="1529" applyBorder="1" applyAlignment="1">
      <alignment horizontal="center" vertical="center" wrapText="1"/>
    </xf>
    <xf numFmtId="0" fontId="26" fillId="0" borderId="25" xfId="8" applyBorder="1" applyAlignment="1">
      <alignment horizontal="center" vertical="center"/>
    </xf>
    <xf numFmtId="0" fontId="231" fillId="0" borderId="0" xfId="1527" applyFont="1"/>
    <xf numFmtId="0" fontId="26" fillId="34" borderId="0" xfId="1526" applyFill="1" applyAlignment="1">
      <alignment horizontal="left"/>
    </xf>
    <xf numFmtId="0" fontId="172" fillId="34" borderId="0" xfId="1526" applyFont="1" applyFill="1" applyAlignment="1">
      <alignment wrapText="1"/>
    </xf>
    <xf numFmtId="0" fontId="26" fillId="34" borderId="0" xfId="1526" applyFill="1" applyProtection="1">
      <protection locked="0"/>
    </xf>
    <xf numFmtId="0" fontId="172" fillId="34" borderId="0" xfId="1526" applyFont="1" applyFill="1" applyAlignment="1">
      <alignment vertical="top"/>
    </xf>
    <xf numFmtId="0" fontId="2" fillId="0" borderId="19" xfId="1538" applyFont="1" applyBorder="1" applyAlignment="1">
      <alignment horizontal="center" vertical="center" wrapText="1"/>
    </xf>
    <xf numFmtId="0" fontId="2" fillId="0" borderId="22" xfId="1538" applyFont="1" applyBorder="1" applyAlignment="1">
      <alignment horizontal="center" vertical="center" wrapText="1"/>
    </xf>
    <xf numFmtId="0" fontId="2" fillId="0" borderId="20" xfId="1538" applyFont="1" applyBorder="1" applyAlignment="1">
      <alignment horizontal="center" vertical="center" wrapText="1"/>
    </xf>
    <xf numFmtId="0" fontId="2" fillId="0" borderId="49" xfId="1538" applyFont="1" applyBorder="1" applyAlignment="1">
      <alignment horizontal="center" vertical="center" wrapText="1"/>
    </xf>
    <xf numFmtId="0" fontId="2" fillId="0" borderId="21" xfId="1538" applyFont="1" applyBorder="1" applyAlignment="1">
      <alignment horizontal="center" vertical="center" wrapText="1"/>
    </xf>
    <xf numFmtId="0" fontId="2" fillId="0" borderId="10" xfId="1538" applyFont="1" applyBorder="1" applyAlignment="1">
      <alignment horizontal="center" vertical="center" wrapText="1"/>
    </xf>
    <xf numFmtId="0" fontId="26" fillId="0" borderId="22" xfId="1529" applyBorder="1" applyAlignment="1">
      <alignment horizontal="center" vertical="center" wrapText="1"/>
    </xf>
    <xf numFmtId="0" fontId="26" fillId="0" borderId="0" xfId="3" applyFont="1" applyAlignment="1">
      <alignment horizontal="left" vertical="center"/>
    </xf>
    <xf numFmtId="14" fontId="26" fillId="0" borderId="0" xfId="8" applyNumberFormat="1" applyAlignment="1" applyProtection="1">
      <alignment horizontal="center" vertical="center"/>
      <protection locked="0"/>
    </xf>
    <xf numFmtId="166" fontId="26" fillId="0" borderId="50" xfId="7" applyNumberFormat="1" applyFont="1" applyBorder="1" applyAlignment="1" applyProtection="1">
      <alignment horizontal="right" vertical="center"/>
      <protection locked="0"/>
    </xf>
    <xf numFmtId="166" fontId="26" fillId="0" borderId="44" xfId="7" applyNumberFormat="1" applyFont="1" applyBorder="1" applyAlignment="1" applyProtection="1">
      <alignment horizontal="right" vertical="center"/>
      <protection locked="0"/>
    </xf>
    <xf numFmtId="166" fontId="26" fillId="0" borderId="107" xfId="7" applyNumberFormat="1" applyFont="1" applyBorder="1" applyAlignment="1" applyProtection="1">
      <alignment horizontal="right" vertical="center"/>
      <protection locked="0"/>
    </xf>
    <xf numFmtId="166" fontId="26" fillId="0" borderId="26" xfId="7" applyNumberFormat="1" applyFont="1" applyBorder="1" applyAlignment="1" applyProtection="1">
      <alignment horizontal="right" vertical="center"/>
      <protection locked="0"/>
    </xf>
    <xf numFmtId="0" fontId="231" fillId="34" borderId="0" xfId="1527" applyFont="1" applyFill="1"/>
    <xf numFmtId="49" fontId="26" fillId="34" borderId="0" xfId="4" applyNumberFormat="1" applyFont="1" applyFill="1" applyAlignment="1">
      <alignment horizontal="left" indent="2"/>
    </xf>
    <xf numFmtId="0" fontId="26" fillId="34" borderId="32" xfId="4" applyFont="1" applyFill="1" applyBorder="1" applyAlignment="1">
      <alignment wrapText="1"/>
    </xf>
    <xf numFmtId="0" fontId="26" fillId="34" borderId="38" xfId="4" applyFont="1" applyFill="1" applyBorder="1" applyAlignment="1">
      <alignment wrapText="1"/>
    </xf>
    <xf numFmtId="167" fontId="8" fillId="34" borderId="0" xfId="9" applyNumberFormat="1" applyFill="1"/>
    <xf numFmtId="0" fontId="26" fillId="34" borderId="0" xfId="2" applyFill="1"/>
    <xf numFmtId="0" fontId="26" fillId="34" borderId="0" xfId="3" applyFont="1" applyFill="1" applyAlignment="1">
      <alignment horizontal="left" vertical="center"/>
    </xf>
    <xf numFmtId="14" fontId="26" fillId="34" borderId="0" xfId="8" applyNumberFormat="1" applyFill="1" applyAlignment="1" applyProtection="1">
      <alignment horizontal="center" vertical="center"/>
      <protection locked="0"/>
    </xf>
    <xf numFmtId="0" fontId="161" fillId="0" borderId="0" xfId="4" applyFont="1" applyAlignment="1">
      <alignment horizontal="left"/>
    </xf>
    <xf numFmtId="0" fontId="26" fillId="0" borderId="0" xfId="0" applyFont="1" applyAlignment="1">
      <alignment horizontal="left" vertical="center"/>
    </xf>
    <xf numFmtId="0" fontId="0" fillId="34" borderId="0" xfId="547" applyFont="1" applyFill="1"/>
    <xf numFmtId="0" fontId="8" fillId="34" borderId="0" xfId="547" applyFill="1"/>
    <xf numFmtId="0" fontId="27" fillId="34" borderId="29" xfId="488" applyFont="1" applyFill="1" applyBorder="1"/>
    <xf numFmtId="0" fontId="26" fillId="34" borderId="12" xfId="488" applyFont="1" applyFill="1" applyBorder="1" applyAlignment="1">
      <alignment horizontal="left" indent="1"/>
    </xf>
    <xf numFmtId="0" fontId="113" fillId="34" borderId="58" xfId="488" applyFill="1" applyBorder="1" applyAlignment="1">
      <alignment vertical="center"/>
    </xf>
    <xf numFmtId="0" fontId="27" fillId="34" borderId="12" xfId="488" applyFont="1" applyFill="1" applyBorder="1"/>
    <xf numFmtId="0" fontId="26" fillId="34" borderId="13" xfId="488" applyFont="1" applyFill="1" applyBorder="1" applyAlignment="1">
      <alignment horizontal="left" indent="1"/>
    </xf>
    <xf numFmtId="0" fontId="26" fillId="34" borderId="25" xfId="1531" applyFill="1" applyBorder="1" applyAlignment="1">
      <alignment horizontal="center"/>
    </xf>
    <xf numFmtId="0" fontId="26" fillId="34" borderId="10" xfId="1531" applyFill="1" applyBorder="1" applyAlignment="1">
      <alignment horizontal="center" vertical="center"/>
    </xf>
    <xf numFmtId="0" fontId="26" fillId="34" borderId="25" xfId="1531" applyFill="1" applyBorder="1" applyAlignment="1">
      <alignment horizontal="center" vertical="center"/>
    </xf>
    <xf numFmtId="0" fontId="26" fillId="34" borderId="29" xfId="1531" applyFill="1" applyBorder="1" applyAlignment="1">
      <alignment horizontal="center" vertical="center"/>
    </xf>
    <xf numFmtId="0" fontId="26" fillId="34" borderId="14" xfId="1531" applyFill="1" applyBorder="1" applyAlignment="1">
      <alignment horizontal="center" vertical="center"/>
    </xf>
    <xf numFmtId="0" fontId="26" fillId="34" borderId="15" xfId="1531" applyFill="1" applyBorder="1" applyAlignment="1">
      <alignment horizontal="center" vertical="center"/>
    </xf>
    <xf numFmtId="4" fontId="26" fillId="34" borderId="20" xfId="1531" applyNumberFormat="1" applyFill="1" applyBorder="1" applyAlignment="1">
      <alignment horizontal="center" vertical="center"/>
    </xf>
    <xf numFmtId="4" fontId="26" fillId="34" borderId="25" xfId="1531" applyNumberFormat="1" applyFill="1" applyBorder="1" applyAlignment="1">
      <alignment horizontal="center" vertical="center"/>
    </xf>
    <xf numFmtId="0" fontId="26" fillId="34" borderId="23" xfId="1531" applyFill="1" applyBorder="1" applyAlignment="1">
      <alignment horizontal="center"/>
    </xf>
    <xf numFmtId="0" fontId="172" fillId="34" borderId="0" xfId="4" applyFont="1" applyFill="1" applyAlignment="1">
      <alignment horizontal="left" indent="1"/>
    </xf>
    <xf numFmtId="0" fontId="26" fillId="34" borderId="0" xfId="4" applyFont="1" applyFill="1" applyAlignment="1">
      <alignment horizontal="center"/>
    </xf>
    <xf numFmtId="3" fontId="26" fillId="34" borderId="0" xfId="1" applyNumberFormat="1" applyFont="1" applyFill="1" applyAlignment="1" applyProtection="1">
      <alignment horizontal="center" vertical="center"/>
      <protection locked="0"/>
    </xf>
    <xf numFmtId="3" fontId="46" fillId="0" borderId="126" xfId="3" applyNumberFormat="1" applyFont="1" applyBorder="1" applyProtection="1">
      <protection locked="0"/>
    </xf>
    <xf numFmtId="0" fontId="26" fillId="0" borderId="27" xfId="3" applyFont="1" applyBorder="1" applyAlignment="1">
      <alignment horizontal="left"/>
    </xf>
    <xf numFmtId="3" fontId="26" fillId="0" borderId="145" xfId="13" applyNumberFormat="1" applyBorder="1" applyProtection="1">
      <protection locked="0"/>
    </xf>
    <xf numFmtId="14" fontId="26" fillId="0" borderId="61" xfId="8" applyNumberFormat="1" applyBorder="1" applyAlignment="1" applyProtection="1">
      <alignment horizontal="left" vertical="center"/>
      <protection locked="0"/>
    </xf>
    <xf numFmtId="49" fontId="3" fillId="0" borderId="44" xfId="1538" applyNumberFormat="1" applyFont="1" applyBorder="1" applyAlignment="1">
      <alignment horizontal="left"/>
    </xf>
    <xf numFmtId="49" fontId="3" fillId="0" borderId="48" xfId="1538" applyNumberFormat="1" applyFont="1" applyBorder="1" applyAlignment="1">
      <alignment horizontal="left"/>
    </xf>
    <xf numFmtId="49" fontId="3" fillId="0" borderId="45" xfId="1538" applyNumberFormat="1" applyFont="1" applyBorder="1" applyAlignment="1">
      <alignment horizontal="left"/>
    </xf>
    <xf numFmtId="49" fontId="3" fillId="0" borderId="144" xfId="1538" applyNumberFormat="1" applyFont="1" applyBorder="1" applyAlignment="1">
      <alignment horizontal="left"/>
    </xf>
    <xf numFmtId="0" fontId="1" fillId="0" borderId="23" xfId="1538" applyFont="1" applyBorder="1" applyAlignment="1">
      <alignment horizontal="center" vertical="center" wrapText="1"/>
    </xf>
    <xf numFmtId="0" fontId="230" fillId="34" borderId="0" xfId="1538" applyFont="1" applyFill="1"/>
    <xf numFmtId="0" fontId="8" fillId="34" borderId="0" xfId="1538" applyFill="1"/>
    <xf numFmtId="0" fontId="172" fillId="34" borderId="0" xfId="8" applyFont="1" applyFill="1"/>
    <xf numFmtId="49" fontId="202" fillId="34" borderId="0" xfId="1526" applyNumberFormat="1" applyFont="1" applyFill="1" applyAlignment="1">
      <alignment horizontal="center" vertical="center"/>
    </xf>
    <xf numFmtId="49" fontId="26" fillId="0" borderId="10" xfId="1526" applyNumberFormat="1" applyBorder="1" applyAlignment="1">
      <alignment horizontal="center" wrapText="1"/>
    </xf>
    <xf numFmtId="0" fontId="26" fillId="0" borderId="10" xfId="1526" applyBorder="1" applyAlignment="1">
      <alignment horizontal="center" wrapText="1"/>
    </xf>
    <xf numFmtId="4" fontId="26" fillId="0" borderId="10" xfId="1526" applyNumberFormat="1" applyBorder="1" applyAlignment="1">
      <alignment horizontal="center" wrapText="1"/>
    </xf>
    <xf numFmtId="4" fontId="26" fillId="0" borderId="19" xfId="1526" applyNumberFormat="1" applyBorder="1" applyAlignment="1">
      <alignment horizontal="center" wrapText="1"/>
    </xf>
    <xf numFmtId="4" fontId="26" fillId="0" borderId="20" xfId="1526" applyNumberFormat="1" applyBorder="1" applyAlignment="1">
      <alignment horizontal="center" wrapText="1"/>
    </xf>
    <xf numFmtId="4" fontId="26" fillId="0" borderId="21" xfId="1526" applyNumberFormat="1" applyBorder="1" applyAlignment="1">
      <alignment horizontal="center" wrapText="1"/>
    </xf>
    <xf numFmtId="4" fontId="26" fillId="0" borderId="22" xfId="1526" applyNumberFormat="1" applyBorder="1" applyAlignment="1">
      <alignment horizontal="center" wrapText="1"/>
    </xf>
    <xf numFmtId="0" fontId="8" fillId="34" borderId="0" xfId="559" applyFill="1"/>
    <xf numFmtId="0" fontId="0" fillId="34" borderId="0" xfId="559" applyFont="1" applyFill="1"/>
    <xf numFmtId="0" fontId="27" fillId="34" borderId="0" xfId="519" applyFont="1" applyFill="1"/>
    <xf numFmtId="166" fontId="26" fillId="0" borderId="98" xfId="1" applyNumberFormat="1" applyFont="1" applyBorder="1" applyAlignment="1">
      <alignment horizontal="right" vertical="center" wrapText="1"/>
    </xf>
    <xf numFmtId="0" fontId="27" fillId="0" borderId="0" xfId="0" applyFont="1"/>
    <xf numFmtId="0" fontId="32" fillId="34" borderId="0" xfId="792" applyFont="1" applyFill="1" applyAlignment="1">
      <alignment horizontal="right" vertical="center"/>
    </xf>
    <xf numFmtId="0" fontId="185" fillId="0" borderId="0" xfId="0" applyFont="1" applyAlignment="1">
      <alignment horizontal="right"/>
    </xf>
    <xf numFmtId="1" fontId="32" fillId="0" borderId="10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0" fillId="0" borderId="91" xfId="0" applyBorder="1" applyAlignment="1" applyProtection="1">
      <alignment horizontal="left" vertical="center"/>
      <protection locked="0"/>
    </xf>
    <xf numFmtId="0" fontId="0" fillId="0" borderId="128" xfId="0" applyBorder="1" applyAlignment="1" applyProtection="1">
      <alignment horizontal="left" vertical="center"/>
      <protection locked="0"/>
    </xf>
    <xf numFmtId="0" fontId="0" fillId="0" borderId="114" xfId="0" applyBorder="1" applyAlignment="1" applyProtection="1">
      <alignment horizontal="left" vertical="center"/>
      <protection locked="0"/>
    </xf>
    <xf numFmtId="0" fontId="0" fillId="0" borderId="129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0" fillId="0" borderId="129" xfId="0" applyBorder="1" applyProtection="1"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117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14" fontId="0" fillId="0" borderId="112" xfId="0" applyNumberFormat="1" applyBorder="1" applyAlignment="1" applyProtection="1">
      <alignment horizontal="left" vertical="center"/>
      <protection locked="0"/>
    </xf>
    <xf numFmtId="0" fontId="185" fillId="34" borderId="0" xfId="1524" applyFont="1" applyFill="1" applyProtection="1">
      <protection locked="0"/>
    </xf>
    <xf numFmtId="0" fontId="25" fillId="34" borderId="0" xfId="1524" applyFill="1" applyProtection="1">
      <protection locked="0"/>
    </xf>
    <xf numFmtId="0" fontId="207" fillId="34" borderId="0" xfId="1524" applyFont="1" applyFill="1" applyAlignment="1" applyProtection="1">
      <alignment horizontal="right"/>
      <protection locked="0"/>
    </xf>
    <xf numFmtId="0" fontId="46" fillId="34" borderId="0" xfId="1524" applyFont="1" applyFill="1" applyAlignment="1" applyProtection="1">
      <alignment horizontal="center"/>
      <protection locked="0"/>
    </xf>
    <xf numFmtId="0" fontId="26" fillId="34" borderId="0" xfId="0" applyFont="1" applyFill="1"/>
    <xf numFmtId="0" fontId="0" fillId="34" borderId="0" xfId="0" applyFill="1"/>
    <xf numFmtId="0" fontId="32" fillId="34" borderId="0" xfId="0" applyFont="1" applyFill="1" applyProtection="1">
      <protection locked="0"/>
    </xf>
    <xf numFmtId="222" fontId="32" fillId="34" borderId="0" xfId="1533" applyNumberFormat="1" applyFont="1" applyFill="1" applyAlignment="1" applyProtection="1">
      <alignment horizontal="center"/>
      <protection locked="0"/>
    </xf>
    <xf numFmtId="0" fontId="32" fillId="34" borderId="0" xfId="0" applyFont="1" applyFill="1" applyAlignment="1" applyProtection="1">
      <alignment horizontal="center"/>
      <protection locked="0"/>
    </xf>
    <xf numFmtId="166" fontId="26" fillId="137" borderId="50" xfId="7" applyNumberFormat="1" applyFont="1" applyFill="1" applyBorder="1" applyAlignment="1" applyProtection="1">
      <alignment horizontal="center" vertical="center"/>
      <protection locked="0"/>
    </xf>
    <xf numFmtId="166" fontId="27" fillId="33" borderId="17" xfId="7" applyNumberFormat="1" applyFont="1" applyFill="1" applyBorder="1" applyAlignment="1">
      <alignment horizontal="right"/>
    </xf>
    <xf numFmtId="166" fontId="27" fillId="33" borderId="54" xfId="7" applyNumberFormat="1" applyFont="1" applyFill="1" applyBorder="1" applyAlignment="1">
      <alignment horizontal="right"/>
    </xf>
    <xf numFmtId="166" fontId="27" fillId="33" borderId="23" xfId="7" applyNumberFormat="1" applyFont="1" applyFill="1" applyBorder="1" applyAlignment="1">
      <alignment horizontal="right" vertical="center"/>
    </xf>
    <xf numFmtId="166" fontId="27" fillId="33" borderId="20" xfId="7" applyNumberFormat="1" applyFont="1" applyFill="1" applyBorder="1" applyAlignment="1">
      <alignment horizontal="right" vertical="center"/>
    </xf>
    <xf numFmtId="166" fontId="27" fillId="33" borderId="22" xfId="7" applyNumberFormat="1" applyFont="1" applyFill="1" applyBorder="1" applyAlignment="1">
      <alignment horizontal="right" vertical="center"/>
    </xf>
    <xf numFmtId="0" fontId="0" fillId="0" borderId="0" xfId="547" applyFont="1"/>
    <xf numFmtId="0" fontId="233" fillId="0" borderId="0" xfId="1527" applyFont="1" applyProtection="1">
      <protection locked="0"/>
    </xf>
    <xf numFmtId="3" fontId="233" fillId="0" borderId="0" xfId="1527" applyNumberFormat="1" applyFont="1" applyAlignment="1" applyProtection="1">
      <alignment horizontal="left"/>
      <protection locked="0"/>
    </xf>
    <xf numFmtId="0" fontId="233" fillId="0" borderId="0" xfId="792" applyFont="1" applyAlignment="1" applyProtection="1">
      <alignment horizontal="left"/>
      <protection locked="0"/>
    </xf>
    <xf numFmtId="0" fontId="234" fillId="0" borderId="0" xfId="0" applyFont="1"/>
    <xf numFmtId="0" fontId="235" fillId="0" borderId="0" xfId="8" applyFont="1"/>
    <xf numFmtId="0" fontId="200" fillId="0" borderId="0" xfId="8" applyFont="1"/>
    <xf numFmtId="0" fontId="200" fillId="0" borderId="0" xfId="8" applyFont="1" applyAlignment="1">
      <alignment horizontal="left"/>
    </xf>
    <xf numFmtId="3" fontId="200" fillId="0" borderId="0" xfId="8" applyNumberFormat="1" applyFont="1" applyAlignment="1">
      <alignment horizontal="left"/>
    </xf>
    <xf numFmtId="0" fontId="205" fillId="0" borderId="0" xfId="1524" applyFont="1" applyAlignment="1">
      <alignment horizontal="center"/>
    </xf>
    <xf numFmtId="0" fontId="206" fillId="0" borderId="0" xfId="708" applyFont="1" applyAlignment="1">
      <alignment horizontal="center"/>
    </xf>
    <xf numFmtId="49" fontId="32" fillId="0" borderId="23" xfId="1524" applyNumberFormat="1" applyFont="1" applyBorder="1" applyAlignment="1" applyProtection="1">
      <alignment horizontal="center" vertical="top" wrapText="1"/>
      <protection locked="0"/>
    </xf>
    <xf numFmtId="49" fontId="32" fillId="0" borderId="24" xfId="1524" applyNumberFormat="1" applyFont="1" applyBorder="1" applyAlignment="1" applyProtection="1">
      <alignment horizontal="center" vertical="top" wrapText="1"/>
      <protection locked="0"/>
    </xf>
    <xf numFmtId="49" fontId="32" fillId="0" borderId="25" xfId="1524" applyNumberFormat="1" applyFont="1" applyBorder="1" applyAlignment="1" applyProtection="1">
      <alignment horizontal="center" vertical="top" wrapText="1"/>
      <protection locked="0"/>
    </xf>
    <xf numFmtId="49" fontId="32" fillId="0" borderId="23" xfId="1524" applyNumberFormat="1" applyFont="1" applyBorder="1" applyAlignment="1" applyProtection="1">
      <alignment horizontal="center"/>
      <protection locked="0"/>
    </xf>
    <xf numFmtId="49" fontId="32" fillId="0" borderId="25" xfId="1524" applyNumberFormat="1" applyFont="1" applyBorder="1" applyAlignment="1" applyProtection="1">
      <alignment horizontal="center"/>
      <protection locked="0"/>
    </xf>
    <xf numFmtId="0" fontId="138" fillId="0" borderId="23" xfId="0" applyFont="1" applyBorder="1" applyAlignment="1">
      <alignment horizontal="center" vertical="center"/>
    </xf>
    <xf numFmtId="0" fontId="138" fillId="0" borderId="25" xfId="0" applyFont="1" applyBorder="1" applyAlignment="1">
      <alignment horizontal="center" vertical="center"/>
    </xf>
    <xf numFmtId="1" fontId="27" fillId="0" borderId="0" xfId="4" applyNumberFormat="1" applyFont="1" applyAlignment="1">
      <alignment horizontal="center" vertical="center"/>
    </xf>
    <xf numFmtId="167" fontId="27" fillId="0" borderId="12" xfId="5" applyNumberFormat="1" applyFont="1" applyBorder="1" applyAlignment="1">
      <alignment horizontal="center" vertical="center"/>
    </xf>
    <xf numFmtId="167" fontId="27" fillId="0" borderId="24" xfId="5" applyNumberFormat="1" applyFont="1" applyBorder="1" applyAlignment="1">
      <alignment horizontal="center" vertical="center"/>
    </xf>
    <xf numFmtId="167" fontId="27" fillId="0" borderId="25" xfId="5" applyNumberFormat="1" applyFont="1" applyBorder="1" applyAlignment="1">
      <alignment horizontal="center" vertical="center"/>
    </xf>
    <xf numFmtId="0" fontId="33" fillId="0" borderId="12" xfId="1" applyFont="1" applyBorder="1" applyAlignment="1">
      <alignment horizontal="center" vertical="center" wrapText="1"/>
    </xf>
    <xf numFmtId="0" fontId="33" fillId="0" borderId="13" xfId="1" applyFont="1" applyBorder="1" applyAlignment="1">
      <alignment horizontal="center" vertical="center" wrapText="1"/>
    </xf>
    <xf numFmtId="0" fontId="33" fillId="0" borderId="18" xfId="1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3" fillId="0" borderId="26" xfId="1" applyFont="1" applyBorder="1" applyAlignment="1">
      <alignment horizontal="center" vertical="center" wrapText="1"/>
    </xf>
    <xf numFmtId="0" fontId="33" fillId="0" borderId="27" xfId="1" applyFont="1" applyBorder="1" applyAlignment="1">
      <alignment horizontal="center" vertical="center" wrapText="1"/>
    </xf>
    <xf numFmtId="1" fontId="27" fillId="0" borderId="14" xfId="4" applyNumberFormat="1" applyFont="1" applyBorder="1" applyAlignment="1">
      <alignment horizontal="center" vertical="center"/>
    </xf>
    <xf numFmtId="1" fontId="27" fillId="0" borderId="15" xfId="4" applyNumberFormat="1" applyFont="1" applyBorder="1" applyAlignment="1">
      <alignment horizontal="center" vertical="center"/>
    </xf>
    <xf numFmtId="1" fontId="27" fillId="0" borderId="17" xfId="4" applyNumberFormat="1" applyFont="1" applyBorder="1" applyAlignment="1">
      <alignment horizontal="center" vertical="center"/>
    </xf>
    <xf numFmtId="1" fontId="27" fillId="0" borderId="12" xfId="4" applyNumberFormat="1" applyFont="1" applyBorder="1" applyAlignment="1">
      <alignment horizontal="center" vertical="center"/>
    </xf>
    <xf numFmtId="1" fontId="27" fillId="0" borderId="13" xfId="4" applyNumberFormat="1" applyFont="1" applyBorder="1" applyAlignment="1">
      <alignment horizontal="center" vertical="center"/>
    </xf>
    <xf numFmtId="1" fontId="27" fillId="0" borderId="57" xfId="4" applyNumberFormat="1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22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49" fontId="26" fillId="0" borderId="47" xfId="4" applyNumberFormat="1" applyFont="1" applyBorder="1" applyAlignment="1">
      <alignment horizontal="left" indent="2"/>
    </xf>
    <xf numFmtId="49" fontId="26" fillId="0" borderId="37" xfId="4" applyNumberFormat="1" applyFont="1" applyBorder="1" applyAlignment="1">
      <alignment horizontal="left" indent="2"/>
    </xf>
    <xf numFmtId="49" fontId="27" fillId="0" borderId="23" xfId="5" applyNumberFormat="1" applyFont="1" applyBorder="1" applyAlignment="1">
      <alignment horizontal="left" vertical="center" indent="1"/>
    </xf>
    <xf numFmtId="49" fontId="27" fillId="0" borderId="25" xfId="5" applyNumberFormat="1" applyFont="1" applyBorder="1" applyAlignment="1">
      <alignment horizontal="left" vertical="center" indent="1"/>
    </xf>
    <xf numFmtId="49" fontId="27" fillId="0" borderId="44" xfId="5" applyNumberFormat="1" applyFont="1" applyBorder="1" applyAlignment="1">
      <alignment horizontal="left" vertical="center" indent="1"/>
    </xf>
    <xf numFmtId="49" fontId="27" fillId="0" borderId="34" xfId="5" applyNumberFormat="1" applyFont="1" applyBorder="1" applyAlignment="1">
      <alignment horizontal="left" vertical="center" indent="1"/>
    </xf>
    <xf numFmtId="49" fontId="26" fillId="0" borderId="126" xfId="4" applyNumberFormat="1" applyFont="1" applyBorder="1" applyAlignment="1">
      <alignment horizontal="left" indent="2"/>
    </xf>
    <xf numFmtId="1" fontId="27" fillId="0" borderId="44" xfId="4" applyNumberFormat="1" applyFont="1" applyBorder="1" applyAlignment="1">
      <alignment horizontal="center" vertical="center"/>
    </xf>
    <xf numFmtId="1" fontId="27" fillId="0" borderId="33" xfId="4" applyNumberFormat="1" applyFont="1" applyBorder="1" applyAlignment="1">
      <alignment horizontal="center" vertical="center"/>
    </xf>
    <xf numFmtId="1" fontId="27" fillId="0" borderId="50" xfId="4" applyNumberFormat="1" applyFont="1" applyBorder="1" applyAlignment="1">
      <alignment horizontal="center" vertical="center"/>
    </xf>
    <xf numFmtId="1" fontId="27" fillId="0" borderId="42" xfId="4" applyNumberFormat="1" applyFont="1" applyBorder="1" applyAlignment="1">
      <alignment horizontal="center" vertical="center"/>
    </xf>
    <xf numFmtId="1" fontId="27" fillId="0" borderId="96" xfId="4" applyNumberFormat="1" applyFont="1" applyBorder="1" applyAlignment="1">
      <alignment horizontal="center" vertical="center"/>
    </xf>
    <xf numFmtId="1" fontId="27" fillId="0" borderId="51" xfId="4" applyNumberFormat="1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7" fillId="0" borderId="62" xfId="4" applyFont="1" applyBorder="1" applyAlignment="1">
      <alignment horizontal="center" vertical="center"/>
    </xf>
    <xf numFmtId="0" fontId="27" fillId="0" borderId="52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27" fillId="0" borderId="71" xfId="4" applyFont="1" applyBorder="1" applyAlignment="1">
      <alignment horizontal="center" vertical="center"/>
    </xf>
    <xf numFmtId="0" fontId="27" fillId="0" borderId="141" xfId="4" applyFont="1" applyBorder="1" applyAlignment="1">
      <alignment horizontal="center" vertical="center"/>
    </xf>
    <xf numFmtId="0" fontId="33" fillId="0" borderId="58" xfId="1" applyFont="1" applyBorder="1" applyAlignment="1">
      <alignment horizontal="center" vertical="center" wrapText="1"/>
    </xf>
    <xf numFmtId="0" fontId="33" fillId="0" borderId="11" xfId="1" applyFont="1" applyBorder="1" applyAlignment="1">
      <alignment horizontal="center" vertical="center" wrapText="1"/>
    </xf>
    <xf numFmtId="0" fontId="33" fillId="0" borderId="28" xfId="1" applyFont="1" applyBorder="1" applyAlignment="1">
      <alignment horizontal="center" vertical="center" wrapText="1"/>
    </xf>
    <xf numFmtId="0" fontId="26" fillId="0" borderId="23" xfId="1" applyFont="1" applyBorder="1" applyAlignment="1">
      <alignment horizontal="center" vertical="center" wrapText="1"/>
    </xf>
    <xf numFmtId="0" fontId="26" fillId="0" borderId="25" xfId="1" applyFont="1" applyBorder="1" applyAlignment="1">
      <alignment horizontal="center" vertical="center" wrapText="1"/>
    </xf>
    <xf numFmtId="49" fontId="27" fillId="0" borderId="23" xfId="1" applyNumberFormat="1" applyFont="1" applyBorder="1" applyAlignment="1">
      <alignment horizontal="left" vertical="center" wrapText="1"/>
    </xf>
    <xf numFmtId="49" fontId="27" fillId="0" borderId="25" xfId="1" applyNumberFormat="1" applyFont="1" applyBorder="1" applyAlignment="1">
      <alignment horizontal="left" vertical="center" wrapText="1"/>
    </xf>
    <xf numFmtId="49" fontId="27" fillId="34" borderId="44" xfId="5" applyNumberFormat="1" applyFont="1" applyFill="1" applyBorder="1" applyAlignment="1">
      <alignment horizontal="left" vertical="center" indent="1"/>
    </xf>
    <xf numFmtId="49" fontId="27" fillId="34" borderId="34" xfId="5" applyNumberFormat="1" applyFont="1" applyFill="1" applyBorder="1" applyAlignment="1">
      <alignment horizontal="left" vertical="center" indent="1"/>
    </xf>
    <xf numFmtId="1" fontId="27" fillId="0" borderId="58" xfId="4" applyNumberFormat="1" applyFont="1" applyBorder="1" applyAlignment="1">
      <alignment horizontal="center" vertical="center"/>
    </xf>
    <xf numFmtId="49" fontId="186" fillId="0" borderId="12" xfId="794" applyNumberFormat="1" applyFont="1" applyBorder="1" applyAlignment="1">
      <alignment horizontal="center" vertical="center"/>
    </xf>
    <xf numFmtId="49" fontId="186" fillId="0" borderId="13" xfId="794" applyNumberFormat="1" applyFont="1" applyBorder="1" applyAlignment="1">
      <alignment horizontal="center" vertical="center"/>
    </xf>
    <xf numFmtId="49" fontId="186" fillId="0" borderId="18" xfId="794" applyNumberFormat="1" applyFont="1" applyBorder="1" applyAlignment="1">
      <alignment horizontal="center" vertical="center"/>
    </xf>
    <xf numFmtId="49" fontId="186" fillId="0" borderId="0" xfId="794" applyNumberFormat="1" applyFont="1" applyAlignment="1">
      <alignment horizontal="center" vertical="center"/>
    </xf>
    <xf numFmtId="166" fontId="138" fillId="0" borderId="23" xfId="794" applyNumberFormat="1" applyFont="1" applyBorder="1" applyAlignment="1">
      <alignment horizontal="center" vertical="center" wrapText="1"/>
    </xf>
    <xf numFmtId="166" fontId="138" fillId="0" borderId="24" xfId="794" applyNumberFormat="1" applyFont="1" applyBorder="1" applyAlignment="1">
      <alignment horizontal="center" vertical="center" wrapText="1"/>
    </xf>
    <xf numFmtId="166" fontId="138" fillId="0" borderId="25" xfId="794" applyNumberFormat="1" applyFont="1" applyBorder="1" applyAlignment="1">
      <alignment horizontal="center" vertical="center" wrapText="1"/>
    </xf>
    <xf numFmtId="166" fontId="138" fillId="0" borderId="12" xfId="794" applyNumberFormat="1" applyFont="1" applyBorder="1" applyAlignment="1">
      <alignment horizontal="center" vertical="center" wrapText="1"/>
    </xf>
    <xf numFmtId="166" fontId="138" fillId="0" borderId="13" xfId="794" applyNumberFormat="1" applyFont="1" applyBorder="1" applyAlignment="1">
      <alignment horizontal="center" vertical="center" wrapText="1"/>
    </xf>
    <xf numFmtId="166" fontId="138" fillId="0" borderId="58" xfId="794" applyNumberFormat="1" applyFont="1" applyBorder="1" applyAlignment="1">
      <alignment horizontal="center" vertical="center" wrapText="1"/>
    </xf>
    <xf numFmtId="0" fontId="27" fillId="36" borderId="29" xfId="488" applyFont="1" applyFill="1" applyBorder="1" applyAlignment="1">
      <alignment horizontal="center" vertical="center" wrapText="1"/>
    </xf>
    <xf numFmtId="0" fontId="27" fillId="36" borderId="31" xfId="488" applyFont="1" applyFill="1" applyBorder="1" applyAlignment="1">
      <alignment horizontal="center" vertical="center" wrapText="1"/>
    </xf>
    <xf numFmtId="0" fontId="27" fillId="36" borderId="30" xfId="488" applyFont="1" applyFill="1" applyBorder="1" applyAlignment="1">
      <alignment horizontal="center" vertical="center" wrapText="1"/>
    </xf>
    <xf numFmtId="0" fontId="27" fillId="36" borderId="23" xfId="490" applyFont="1" applyFill="1" applyBorder="1" applyAlignment="1">
      <alignment horizontal="left" vertical="center" wrapText="1"/>
    </xf>
    <xf numFmtId="0" fontId="27" fillId="36" borderId="24" xfId="490" applyFont="1" applyFill="1" applyBorder="1" applyAlignment="1">
      <alignment horizontal="left" vertical="center" wrapText="1"/>
    </xf>
    <xf numFmtId="0" fontId="27" fillId="36" borderId="25" xfId="490" applyFont="1" applyFill="1" applyBorder="1" applyAlignment="1">
      <alignment horizontal="left" vertical="center" wrapText="1"/>
    </xf>
    <xf numFmtId="0" fontId="27" fillId="0" borderId="23" xfId="488" applyFont="1" applyBorder="1" applyAlignment="1">
      <alignment horizontal="left"/>
    </xf>
    <xf numFmtId="0" fontId="27" fillId="0" borderId="24" xfId="488" applyFont="1" applyBorder="1" applyAlignment="1">
      <alignment horizontal="left"/>
    </xf>
    <xf numFmtId="0" fontId="27" fillId="0" borderId="29" xfId="488" applyFont="1" applyBorder="1" applyAlignment="1">
      <alignment horizontal="center" vertical="center" wrapText="1"/>
    </xf>
    <xf numFmtId="0" fontId="27" fillId="0" borderId="31" xfId="488" applyFont="1" applyBorder="1" applyAlignment="1">
      <alignment horizontal="center" vertical="center" wrapText="1"/>
    </xf>
    <xf numFmtId="0" fontId="27" fillId="0" borderId="30" xfId="488" applyFont="1" applyBorder="1" applyAlignment="1">
      <alignment horizontal="center" vertical="center" wrapText="1"/>
    </xf>
    <xf numFmtId="0" fontId="27" fillId="0" borderId="12" xfId="488" applyFont="1" applyBorder="1" applyAlignment="1">
      <alignment horizontal="center" vertical="center"/>
    </xf>
    <xf numFmtId="0" fontId="27" fillId="0" borderId="13" xfId="488" applyFont="1" applyBorder="1" applyAlignment="1">
      <alignment horizontal="center" vertical="center"/>
    </xf>
    <xf numFmtId="0" fontId="27" fillId="0" borderId="58" xfId="488" applyFont="1" applyBorder="1" applyAlignment="1">
      <alignment horizontal="center" vertical="center"/>
    </xf>
    <xf numFmtId="0" fontId="204" fillId="0" borderId="29" xfId="488" applyFont="1" applyBorder="1" applyAlignment="1">
      <alignment horizontal="center" vertical="center" wrapText="1"/>
    </xf>
    <xf numFmtId="0" fontId="204" fillId="0" borderId="31" xfId="488" applyFont="1" applyBorder="1" applyAlignment="1">
      <alignment horizontal="center" vertical="center" wrapText="1"/>
    </xf>
    <xf numFmtId="0" fontId="204" fillId="0" borderId="30" xfId="488" applyFont="1" applyBorder="1" applyAlignment="1">
      <alignment horizontal="center" vertical="center" wrapText="1"/>
    </xf>
    <xf numFmtId="0" fontId="78" fillId="0" borderId="31" xfId="488" applyFont="1" applyBorder="1" applyAlignment="1">
      <alignment horizontal="left" vertical="center"/>
    </xf>
    <xf numFmtId="0" fontId="78" fillId="0" borderId="12" xfId="488" applyFont="1" applyBorder="1" applyAlignment="1">
      <alignment horizontal="left" vertical="center"/>
    </xf>
    <xf numFmtId="0" fontId="78" fillId="0" borderId="18" xfId="488" applyFont="1" applyBorder="1" applyAlignment="1">
      <alignment horizontal="left" vertical="center"/>
    </xf>
    <xf numFmtId="0" fontId="78" fillId="0" borderId="26" xfId="488" applyFont="1" applyBorder="1" applyAlignment="1">
      <alignment horizontal="left" vertical="center"/>
    </xf>
    <xf numFmtId="0" fontId="26" fillId="0" borderId="0" xfId="1526" applyAlignment="1">
      <alignment horizontal="right"/>
    </xf>
    <xf numFmtId="0" fontId="27" fillId="0" borderId="23" xfId="1531" applyFont="1" applyBorder="1" applyAlignment="1">
      <alignment horizontal="center" vertical="center" wrapText="1"/>
    </xf>
    <xf numFmtId="0" fontId="27" fillId="0" borderId="24" xfId="1531" applyFont="1" applyBorder="1" applyAlignment="1">
      <alignment horizontal="center" vertical="center" wrapText="1"/>
    </xf>
    <xf numFmtId="0" fontId="27" fillId="0" borderId="25" xfId="1531" applyFont="1" applyBorder="1" applyAlignment="1">
      <alignment horizontal="center" vertical="center" wrapText="1"/>
    </xf>
    <xf numFmtId="0" fontId="27" fillId="0" borderId="12" xfId="1531" applyFont="1" applyBorder="1" applyAlignment="1">
      <alignment horizontal="center" vertical="center"/>
    </xf>
    <xf numFmtId="0" fontId="27" fillId="0" borderId="58" xfId="1531" applyFont="1" applyBorder="1" applyAlignment="1">
      <alignment horizontal="center" vertical="center"/>
    </xf>
    <xf numFmtId="0" fontId="27" fillId="0" borderId="26" xfId="1531" applyFont="1" applyBorder="1" applyAlignment="1">
      <alignment horizontal="center" vertical="center"/>
    </xf>
    <xf numFmtId="0" fontId="27" fillId="0" borderId="28" xfId="1531" applyFont="1" applyBorder="1" applyAlignment="1">
      <alignment horizontal="center" vertical="center"/>
    </xf>
    <xf numFmtId="0" fontId="27" fillId="0" borderId="29" xfId="1531" applyFont="1" applyBorder="1" applyAlignment="1">
      <alignment horizontal="center" vertical="center"/>
    </xf>
    <xf numFmtId="0" fontId="27" fillId="0" borderId="30" xfId="1531" applyFont="1" applyBorder="1" applyAlignment="1">
      <alignment horizontal="center" vertical="center"/>
    </xf>
    <xf numFmtId="0" fontId="33" fillId="0" borderId="12" xfId="488" applyFont="1" applyBorder="1" applyAlignment="1">
      <alignment horizontal="center" vertical="center" wrapText="1"/>
    </xf>
    <xf numFmtId="0" fontId="113" fillId="0" borderId="13" xfId="488" applyBorder="1" applyAlignment="1">
      <alignment horizontal="center" vertical="center" wrapText="1"/>
    </xf>
    <xf numFmtId="0" fontId="113" fillId="0" borderId="58" xfId="488" applyBorder="1" applyAlignment="1">
      <alignment horizontal="center" vertical="center" wrapText="1"/>
    </xf>
    <xf numFmtId="0" fontId="113" fillId="0" borderId="18" xfId="488" applyBorder="1" applyAlignment="1">
      <alignment horizontal="center" vertical="center" wrapText="1"/>
    </xf>
    <xf numFmtId="0" fontId="113" fillId="0" borderId="0" xfId="488" applyAlignment="1">
      <alignment horizontal="center" vertical="center" wrapText="1"/>
    </xf>
    <xf numFmtId="0" fontId="113" fillId="0" borderId="11" xfId="488" applyBorder="1" applyAlignment="1">
      <alignment horizontal="center" vertical="center" wrapText="1"/>
    </xf>
    <xf numFmtId="0" fontId="113" fillId="0" borderId="26" xfId="488" applyBorder="1" applyAlignment="1">
      <alignment horizontal="center" vertical="center" wrapText="1"/>
    </xf>
    <xf numFmtId="0" fontId="113" fillId="0" borderId="27" xfId="488" applyBorder="1" applyAlignment="1">
      <alignment horizontal="center" vertical="center" wrapText="1"/>
    </xf>
    <xf numFmtId="1" fontId="27" fillId="0" borderId="12" xfId="488" applyNumberFormat="1" applyFont="1" applyBorder="1" applyAlignment="1">
      <alignment horizontal="center" vertical="center"/>
    </xf>
    <xf numFmtId="1" fontId="27" fillId="0" borderId="13" xfId="488" applyNumberFormat="1" applyFont="1" applyBorder="1" applyAlignment="1">
      <alignment horizontal="center" vertical="center"/>
    </xf>
    <xf numFmtId="0" fontId="26" fillId="0" borderId="58" xfId="8" applyBorder="1" applyAlignment="1">
      <alignment horizontal="center" vertical="center"/>
    </xf>
    <xf numFmtId="1" fontId="27" fillId="0" borderId="12" xfId="3" applyNumberFormat="1" applyFont="1" applyBorder="1" applyAlignment="1">
      <alignment horizontal="center" vertical="center" wrapText="1"/>
    </xf>
    <xf numFmtId="1" fontId="27" fillId="0" borderId="13" xfId="3" applyNumberFormat="1" applyFont="1" applyBorder="1" applyAlignment="1">
      <alignment horizontal="center" vertical="center" wrapText="1"/>
    </xf>
    <xf numFmtId="0" fontId="26" fillId="0" borderId="58" xfId="8" applyBorder="1" applyAlignment="1">
      <alignment horizontal="center" vertical="center" wrapText="1"/>
    </xf>
    <xf numFmtId="1" fontId="27" fillId="0" borderId="23" xfId="488" applyNumberFormat="1" applyFont="1" applyBorder="1" applyAlignment="1">
      <alignment horizontal="center" vertical="center"/>
    </xf>
    <xf numFmtId="1" fontId="27" fillId="0" borderId="24" xfId="488" applyNumberFormat="1" applyFont="1" applyBorder="1" applyAlignment="1">
      <alignment horizontal="center" vertical="center"/>
    </xf>
    <xf numFmtId="0" fontId="8" fillId="0" borderId="29" xfId="1538" applyBorder="1"/>
    <xf numFmtId="0" fontId="26" fillId="0" borderId="31" xfId="8" applyBorder="1"/>
    <xf numFmtId="49" fontId="27" fillId="0" borderId="29" xfId="8" applyNumberFormat="1" applyFont="1" applyBorder="1" applyAlignment="1">
      <alignment horizontal="center" vertical="center" wrapText="1"/>
    </xf>
    <xf numFmtId="0" fontId="8" fillId="0" borderId="31" xfId="1538" applyBorder="1" applyAlignment="1">
      <alignment wrapText="1"/>
    </xf>
    <xf numFmtId="49" fontId="27" fillId="0" borderId="12" xfId="1529" applyNumberFormat="1" applyFont="1" applyBorder="1" applyAlignment="1">
      <alignment horizontal="center" vertical="center" wrapText="1"/>
    </xf>
    <xf numFmtId="0" fontId="26" fillId="0" borderId="18" xfId="1529" applyBorder="1" applyAlignment="1">
      <alignment wrapText="1"/>
    </xf>
    <xf numFmtId="49" fontId="27" fillId="0" borderId="17" xfId="1529" applyNumberFormat="1" applyFont="1" applyBorder="1" applyAlignment="1">
      <alignment horizontal="center" vertical="center" wrapText="1"/>
    </xf>
    <xf numFmtId="0" fontId="189" fillId="0" borderId="119" xfId="1529" applyFont="1" applyBorder="1" applyAlignment="1">
      <alignment wrapText="1"/>
    </xf>
    <xf numFmtId="0" fontId="27" fillId="0" borderId="29" xfId="8" applyFont="1" applyBorder="1" applyAlignment="1">
      <alignment horizontal="center" vertical="center" wrapText="1"/>
    </xf>
    <xf numFmtId="0" fontId="23" fillId="0" borderId="23" xfId="1538" applyFont="1" applyBorder="1" applyAlignment="1">
      <alignment horizontal="center" vertical="center"/>
    </xf>
    <xf numFmtId="0" fontId="23" fillId="0" borderId="24" xfId="1538" applyFont="1" applyBorder="1" applyAlignment="1">
      <alignment horizontal="center" vertical="center"/>
    </xf>
    <xf numFmtId="0" fontId="26" fillId="0" borderId="24" xfId="8" applyBorder="1"/>
    <xf numFmtId="0" fontId="26" fillId="0" borderId="25" xfId="8" applyBorder="1"/>
    <xf numFmtId="0" fontId="27" fillId="0" borderId="29" xfId="8" applyFont="1" applyBorder="1" applyAlignment="1">
      <alignment horizontal="center" vertical="center"/>
    </xf>
    <xf numFmtId="0" fontId="27" fillId="0" borderId="31" xfId="8" applyFont="1" applyBorder="1" applyAlignment="1">
      <alignment horizontal="center" vertical="center"/>
    </xf>
    <xf numFmtId="1" fontId="190" fillId="0" borderId="44" xfId="1538" applyNumberFormat="1" applyFont="1" applyBorder="1" applyAlignment="1">
      <alignment horizontal="center" wrapText="1"/>
    </xf>
    <xf numFmtId="0" fontId="23" fillId="0" borderId="34" xfId="1538" applyFont="1" applyBorder="1" applyAlignment="1">
      <alignment horizontal="center" wrapText="1"/>
    </xf>
    <xf numFmtId="0" fontId="23" fillId="0" borderId="25" xfId="1538" applyFont="1" applyBorder="1" applyAlignment="1">
      <alignment horizontal="center" vertical="center"/>
    </xf>
    <xf numFmtId="0" fontId="3" fillId="0" borderId="29" xfId="1538" applyFont="1" applyBorder="1" applyAlignment="1">
      <alignment horizontal="center" vertical="center"/>
    </xf>
    <xf numFmtId="0" fontId="3" fillId="0" borderId="30" xfId="1538" applyFont="1" applyBorder="1" applyAlignment="1">
      <alignment horizontal="center" vertical="center"/>
    </xf>
    <xf numFmtId="0" fontId="3" fillId="0" borderId="31" xfId="1538" applyFont="1" applyBorder="1" applyAlignment="1">
      <alignment horizontal="center" vertical="center"/>
    </xf>
    <xf numFmtId="0" fontId="26" fillId="0" borderId="0" xfId="8" applyAlignment="1">
      <alignment horizontal="left" vertical="top" wrapText="1"/>
    </xf>
    <xf numFmtId="49" fontId="27" fillId="0" borderId="12" xfId="8" applyNumberFormat="1" applyFont="1" applyBorder="1" applyAlignment="1" applyProtection="1">
      <alignment horizontal="center" vertical="center" wrapText="1"/>
      <protection locked="0"/>
    </xf>
    <xf numFmtId="49" fontId="27" fillId="0" borderId="26" xfId="8" applyNumberFormat="1" applyFont="1" applyBorder="1" applyAlignment="1" applyProtection="1">
      <alignment horizontal="center" vertical="center" wrapText="1"/>
      <protection locked="0"/>
    </xf>
    <xf numFmtId="0" fontId="27" fillId="0" borderId="44" xfId="8" applyFont="1" applyBorder="1" applyAlignment="1" applyProtection="1">
      <alignment horizontal="center" vertical="center" wrapText="1"/>
      <protection locked="0"/>
    </xf>
    <xf numFmtId="0" fontId="27" fillId="0" borderId="48" xfId="8" applyFont="1" applyBorder="1" applyAlignment="1" applyProtection="1">
      <alignment horizontal="center" vertical="center" wrapText="1"/>
      <protection locked="0"/>
    </xf>
    <xf numFmtId="49" fontId="27" fillId="0" borderId="29" xfId="8" applyNumberFormat="1" applyFont="1" applyBorder="1" applyAlignment="1" applyProtection="1">
      <alignment horizontal="center" vertical="center" wrapText="1"/>
      <protection locked="0"/>
    </xf>
    <xf numFmtId="49" fontId="27" fillId="0" borderId="30" xfId="8" applyNumberFormat="1" applyFont="1" applyBorder="1" applyAlignment="1" applyProtection="1">
      <alignment horizontal="center" vertical="center" wrapText="1"/>
      <protection locked="0"/>
    </xf>
    <xf numFmtId="4" fontId="27" fillId="0" borderId="58" xfId="8" applyNumberFormat="1" applyFont="1" applyBorder="1" applyAlignment="1" applyProtection="1">
      <alignment horizontal="center" vertical="center" wrapText="1"/>
      <protection locked="0"/>
    </xf>
    <xf numFmtId="4" fontId="27" fillId="0" borderId="11" xfId="8" applyNumberFormat="1" applyFont="1" applyBorder="1" applyAlignment="1" applyProtection="1">
      <alignment horizontal="center" vertical="center" wrapText="1"/>
      <protection locked="0"/>
    </xf>
    <xf numFmtId="0" fontId="27" fillId="0" borderId="58" xfId="8" applyFont="1" applyBorder="1" applyAlignment="1" applyProtection="1">
      <alignment horizontal="center" vertical="center" wrapText="1"/>
      <protection locked="0"/>
    </xf>
    <xf numFmtId="0" fontId="27" fillId="0" borderId="28" xfId="8" applyFont="1" applyBorder="1" applyAlignment="1" applyProtection="1">
      <alignment horizontal="center" vertical="center" wrapText="1"/>
      <protection locked="0"/>
    </xf>
    <xf numFmtId="0" fontId="26" fillId="0" borderId="29" xfId="1526" applyBorder="1" applyAlignment="1">
      <alignment horizontal="center"/>
    </xf>
    <xf numFmtId="0" fontId="26" fillId="0" borderId="31" xfId="1526" applyBorder="1" applyAlignment="1">
      <alignment horizontal="center"/>
    </xf>
    <xf numFmtId="0" fontId="26" fillId="0" borderId="30" xfId="1526" applyBorder="1" applyAlignment="1">
      <alignment horizontal="center"/>
    </xf>
    <xf numFmtId="0" fontId="27" fillId="34" borderId="29" xfId="1526" applyFont="1" applyFill="1" applyBorder="1" applyAlignment="1">
      <alignment horizontal="center" vertical="center" wrapText="1"/>
    </xf>
    <xf numFmtId="0" fontId="27" fillId="34" borderId="31" xfId="1526" applyFont="1" applyFill="1" applyBorder="1" applyAlignment="1">
      <alignment horizontal="center" vertical="center" wrapText="1"/>
    </xf>
    <xf numFmtId="0" fontId="27" fillId="34" borderId="30" xfId="1526" applyFont="1" applyFill="1" applyBorder="1" applyAlignment="1">
      <alignment horizontal="center" vertical="center" wrapText="1"/>
    </xf>
    <xf numFmtId="49" fontId="27" fillId="0" borderId="29" xfId="1526" applyNumberFormat="1" applyFont="1" applyBorder="1" applyAlignment="1">
      <alignment horizontal="center" vertical="center" wrapText="1"/>
    </xf>
    <xf numFmtId="49" fontId="27" fillId="0" borderId="31" xfId="1526" applyNumberFormat="1" applyFont="1" applyBorder="1" applyAlignment="1">
      <alignment horizontal="center" vertical="center" wrapText="1"/>
    </xf>
    <xf numFmtId="49" fontId="27" fillId="0" borderId="30" xfId="1526" applyNumberFormat="1" applyFont="1" applyBorder="1" applyAlignment="1">
      <alignment horizontal="center" vertical="center" wrapText="1"/>
    </xf>
    <xf numFmtId="0" fontId="172" fillId="0" borderId="18" xfId="1526" applyFont="1" applyBorder="1" applyAlignment="1">
      <alignment horizontal="left" wrapText="1"/>
    </xf>
    <xf numFmtId="0" fontId="172" fillId="0" borderId="0" xfId="1526" applyFont="1" applyAlignment="1">
      <alignment horizontal="left" wrapText="1"/>
    </xf>
    <xf numFmtId="1" fontId="228" fillId="0" borderId="44" xfId="1527" applyNumberFormat="1" applyFont="1" applyBorder="1" applyAlignment="1">
      <alignment horizontal="center" vertical="center"/>
    </xf>
    <xf numFmtId="0" fontId="228" fillId="0" borderId="33" xfId="1527" applyFont="1" applyBorder="1" applyAlignment="1">
      <alignment horizontal="center" vertical="center"/>
    </xf>
    <xf numFmtId="0" fontId="228" fillId="0" borderId="34" xfId="1527" applyFont="1" applyBorder="1" applyAlignment="1">
      <alignment horizontal="center" vertical="center"/>
    </xf>
    <xf numFmtId="0" fontId="27" fillId="0" borderId="58" xfId="1526" applyFont="1" applyBorder="1" applyAlignment="1">
      <alignment horizontal="center" vertical="center" wrapText="1"/>
    </xf>
    <xf numFmtId="0" fontId="27" fillId="0" borderId="11" xfId="1526" applyFont="1" applyBorder="1" applyAlignment="1">
      <alignment horizontal="center" vertical="center" wrapText="1"/>
    </xf>
    <xf numFmtId="0" fontId="27" fillId="0" borderId="28" xfId="1526" applyFont="1" applyBorder="1" applyAlignment="1">
      <alignment horizontal="center" vertical="center" wrapText="1"/>
    </xf>
    <xf numFmtId="0" fontId="228" fillId="0" borderId="47" xfId="1527" applyFont="1" applyBorder="1" applyAlignment="1">
      <alignment horizontal="center" vertical="center"/>
    </xf>
    <xf numFmtId="0" fontId="228" fillId="0" borderId="71" xfId="1527" applyFont="1" applyBorder="1" applyAlignment="1">
      <alignment horizontal="center" vertical="center"/>
    </xf>
    <xf numFmtId="0" fontId="228" fillId="0" borderId="37" xfId="1527" applyFont="1" applyBorder="1" applyAlignment="1">
      <alignment horizontal="center" vertical="center"/>
    </xf>
    <xf numFmtId="0" fontId="228" fillId="0" borderId="147" xfId="1527" applyFont="1" applyBorder="1" applyAlignment="1">
      <alignment horizontal="center" vertical="center"/>
    </xf>
    <xf numFmtId="0" fontId="228" fillId="0" borderId="146" xfId="1527" applyFont="1" applyBorder="1" applyAlignment="1">
      <alignment horizontal="center" vertical="center"/>
    </xf>
    <xf numFmtId="0" fontId="26" fillId="0" borderId="18" xfId="1526" applyBorder="1" applyAlignment="1">
      <alignment horizontal="left" wrapText="1"/>
    </xf>
    <xf numFmtId="0" fontId="26" fillId="0" borderId="0" xfId="1526" applyAlignment="1">
      <alignment horizontal="left" wrapText="1"/>
    </xf>
    <xf numFmtId="0" fontId="26" fillId="34" borderId="0" xfId="1526" applyFill="1" applyAlignment="1">
      <alignment horizontal="right"/>
    </xf>
    <xf numFmtId="0" fontId="26" fillId="34" borderId="29" xfId="1526" applyFill="1" applyBorder="1" applyAlignment="1">
      <alignment horizontal="center"/>
    </xf>
    <xf numFmtId="0" fontId="26" fillId="34" borderId="30" xfId="1526" applyFill="1" applyBorder="1" applyAlignment="1">
      <alignment horizontal="center"/>
    </xf>
    <xf numFmtId="49" fontId="27" fillId="34" borderId="29" xfId="1526" applyNumberFormat="1" applyFont="1" applyFill="1" applyBorder="1" applyAlignment="1">
      <alignment horizontal="center" vertical="center" wrapText="1"/>
    </xf>
    <xf numFmtId="49" fontId="27" fillId="34" borderId="30" xfId="1526" applyNumberFormat="1" applyFont="1" applyFill="1" applyBorder="1" applyAlignment="1">
      <alignment horizontal="center" vertical="center" wrapText="1"/>
    </xf>
    <xf numFmtId="0" fontId="27" fillId="34" borderId="23" xfId="1526" applyFont="1" applyFill="1" applyBorder="1" applyAlignment="1">
      <alignment horizontal="center"/>
    </xf>
    <xf numFmtId="0" fontId="25" fillId="0" borderId="24" xfId="1527" applyBorder="1" applyAlignment="1">
      <alignment horizontal="center"/>
    </xf>
    <xf numFmtId="0" fontId="25" fillId="0" borderId="25" xfId="1527" applyBorder="1" applyAlignment="1">
      <alignment horizontal="center"/>
    </xf>
    <xf numFmtId="49" fontId="186" fillId="0" borderId="26" xfId="794" applyNumberFormat="1" applyFont="1" applyBorder="1" applyAlignment="1">
      <alignment horizontal="center" vertical="center"/>
    </xf>
    <xf numFmtId="49" fontId="186" fillId="0" borderId="27" xfId="794" applyNumberFormat="1" applyFont="1" applyBorder="1" applyAlignment="1">
      <alignment horizontal="center" vertical="center"/>
    </xf>
    <xf numFmtId="0" fontId="33" fillId="0" borderId="32" xfId="8" applyFont="1" applyBorder="1" applyAlignment="1" applyProtection="1">
      <alignment horizontal="center" vertical="center" wrapText="1"/>
      <protection locked="0"/>
    </xf>
    <xf numFmtId="0" fontId="33" fillId="0" borderId="38" xfId="8" applyFont="1" applyBorder="1" applyAlignment="1" applyProtection="1">
      <alignment horizontal="center" vertical="center" wrapText="1"/>
      <protection locked="0"/>
    </xf>
    <xf numFmtId="0" fontId="33" fillId="0" borderId="13" xfId="8" applyFont="1" applyBorder="1" applyAlignment="1" applyProtection="1">
      <alignment horizontal="center" vertical="center" wrapText="1"/>
      <protection locked="0"/>
    </xf>
    <xf numFmtId="0" fontId="33" fillId="0" borderId="58" xfId="8" applyFont="1" applyBorder="1" applyAlignment="1" applyProtection="1">
      <alignment horizontal="center" vertical="center" wrapText="1"/>
      <protection locked="0"/>
    </xf>
    <xf numFmtId="49" fontId="186" fillId="0" borderId="29" xfId="794" applyNumberFormat="1" applyFont="1" applyBorder="1" applyAlignment="1">
      <alignment horizontal="center" vertical="center"/>
    </xf>
    <xf numFmtId="0" fontId="33" fillId="0" borderId="14" xfId="8" applyFont="1" applyBorder="1" applyAlignment="1" applyProtection="1">
      <alignment horizontal="center" vertical="center" wrapText="1"/>
      <protection locked="0"/>
    </xf>
    <xf numFmtId="0" fontId="33" fillId="0" borderId="57" xfId="8" applyFont="1" applyBorder="1" applyAlignment="1" applyProtection="1">
      <alignment horizontal="center" vertical="center" wrapText="1"/>
      <protection locked="0"/>
    </xf>
    <xf numFmtId="0" fontId="33" fillId="0" borderId="15" xfId="8" applyFont="1" applyBorder="1" applyAlignment="1" applyProtection="1">
      <alignment horizontal="center" vertical="center" wrapText="1"/>
      <protection locked="0"/>
    </xf>
    <xf numFmtId="0" fontId="33" fillId="0" borderId="16" xfId="8" applyFont="1" applyBorder="1" applyAlignment="1" applyProtection="1">
      <alignment horizontal="center" vertical="center" wrapText="1"/>
      <protection locked="0"/>
    </xf>
    <xf numFmtId="0" fontId="33" fillId="0" borderId="17" xfId="8" applyFont="1" applyBorder="1" applyAlignment="1" applyProtection="1">
      <alignment horizontal="center" vertical="center" wrapText="1"/>
      <protection locked="0"/>
    </xf>
    <xf numFmtId="49" fontId="33" fillId="0" borderId="12" xfId="794" applyNumberFormat="1" applyFont="1" applyBorder="1" applyAlignment="1">
      <alignment horizontal="center" vertical="center" wrapText="1"/>
    </xf>
    <xf numFmtId="49" fontId="33" fillId="0" borderId="58" xfId="794" applyNumberFormat="1" applyFont="1" applyBorder="1" applyAlignment="1">
      <alignment horizontal="center" vertical="center" wrapText="1"/>
    </xf>
    <xf numFmtId="49" fontId="33" fillId="0" borderId="18" xfId="794" applyNumberFormat="1" applyFont="1" applyBorder="1" applyAlignment="1">
      <alignment horizontal="center" vertical="center" wrapText="1"/>
    </xf>
    <xf numFmtId="49" fontId="33" fillId="0" borderId="11" xfId="794" applyNumberFormat="1" applyFont="1" applyBorder="1" applyAlignment="1">
      <alignment horizontal="center" vertical="center" wrapText="1"/>
    </xf>
    <xf numFmtId="49" fontId="33" fillId="0" borderId="26" xfId="794" applyNumberFormat="1" applyFont="1" applyBorder="1" applyAlignment="1">
      <alignment horizontal="center" vertical="center" wrapText="1"/>
    </xf>
    <xf numFmtId="49" fontId="33" fillId="0" borderId="28" xfId="794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27" fillId="0" borderId="29" xfId="564" applyFont="1" applyBorder="1" applyAlignment="1">
      <alignment horizontal="center" vertical="center" textRotation="90"/>
    </xf>
    <xf numFmtId="0" fontId="27" fillId="0" borderId="31" xfId="564" applyFont="1" applyBorder="1" applyAlignment="1">
      <alignment horizontal="center" vertical="center" textRotation="90"/>
    </xf>
    <xf numFmtId="0" fontId="27" fillId="0" borderId="30" xfId="564" applyFont="1" applyBorder="1" applyAlignment="1">
      <alignment horizontal="center" vertical="center" textRotation="90"/>
    </xf>
    <xf numFmtId="0" fontId="33" fillId="0" borderId="0" xfId="564" applyFont="1" applyAlignment="1">
      <alignment horizontal="left" wrapText="1"/>
    </xf>
    <xf numFmtId="0" fontId="33" fillId="0" borderId="12" xfId="564" applyFont="1" applyBorder="1" applyAlignment="1">
      <alignment horizontal="center" vertical="center"/>
    </xf>
    <xf numFmtId="0" fontId="33" fillId="0" borderId="13" xfId="564" applyFont="1" applyBorder="1" applyAlignment="1">
      <alignment horizontal="center" vertical="center"/>
    </xf>
    <xf numFmtId="0" fontId="33" fillId="0" borderId="26" xfId="564" applyFont="1" applyBorder="1" applyAlignment="1">
      <alignment horizontal="center" vertical="center"/>
    </xf>
    <xf numFmtId="0" fontId="33" fillId="0" borderId="27" xfId="564" applyFont="1" applyBorder="1" applyAlignment="1">
      <alignment horizontal="center" vertical="center"/>
    </xf>
    <xf numFmtId="0" fontId="26" fillId="0" borderId="26" xfId="564" applyBorder="1" applyAlignment="1">
      <alignment horizontal="center"/>
    </xf>
    <xf numFmtId="0" fontId="26" fillId="0" borderId="28" xfId="564" applyBorder="1" applyAlignment="1">
      <alignment horizontal="center"/>
    </xf>
    <xf numFmtId="0" fontId="27" fillId="0" borderId="12" xfId="708" applyFont="1" applyBorder="1" applyAlignment="1">
      <alignment horizontal="center" vertical="center"/>
    </xf>
    <xf numFmtId="0" fontId="27" fillId="0" borderId="13" xfId="708" applyFont="1" applyBorder="1" applyAlignment="1">
      <alignment horizontal="center" vertical="center"/>
    </xf>
    <xf numFmtId="0" fontId="27" fillId="0" borderId="26" xfId="708" applyFont="1" applyBorder="1" applyAlignment="1">
      <alignment horizontal="center" vertical="center"/>
    </xf>
    <xf numFmtId="0" fontId="27" fillId="0" borderId="27" xfId="708" applyFont="1" applyBorder="1" applyAlignment="1">
      <alignment horizontal="center" vertical="center"/>
    </xf>
    <xf numFmtId="0" fontId="27" fillId="0" borderId="12" xfId="708" applyFont="1" applyBorder="1" applyAlignment="1">
      <alignment horizontal="center" vertical="center" wrapText="1"/>
    </xf>
    <xf numFmtId="0" fontId="27" fillId="0" borderId="18" xfId="708" applyFont="1" applyBorder="1" applyAlignment="1">
      <alignment horizontal="center" vertical="center" wrapText="1"/>
    </xf>
    <xf numFmtId="0" fontId="27" fillId="0" borderId="29" xfId="708" applyFont="1" applyBorder="1" applyAlignment="1">
      <alignment horizontal="center" vertical="center" wrapText="1"/>
    </xf>
    <xf numFmtId="0" fontId="27" fillId="0" borderId="30" xfId="708" applyFont="1" applyBorder="1" applyAlignment="1">
      <alignment horizontal="center" vertical="center" wrapText="1"/>
    </xf>
    <xf numFmtId="0" fontId="46" fillId="0" borderId="103" xfId="3" applyFont="1" applyBorder="1" applyAlignment="1">
      <alignment horizontal="left"/>
    </xf>
    <xf numFmtId="0" fontId="46" fillId="0" borderId="34" xfId="3" applyFont="1" applyBorder="1" applyAlignment="1">
      <alignment horizontal="left"/>
    </xf>
    <xf numFmtId="0" fontId="33" fillId="0" borderId="0" xfId="3" applyFont="1" applyAlignment="1">
      <alignment wrapText="1"/>
    </xf>
    <xf numFmtId="0" fontId="172" fillId="0" borderId="0" xfId="519" applyFont="1" applyAlignment="1">
      <alignment horizontal="left" vertical="top" wrapText="1"/>
    </xf>
    <xf numFmtId="49" fontId="186" fillId="0" borderId="58" xfId="794" applyNumberFormat="1" applyFont="1" applyBorder="1" applyAlignment="1">
      <alignment horizontal="center" vertical="center"/>
    </xf>
    <xf numFmtId="49" fontId="186" fillId="0" borderId="11" xfId="794" applyNumberFormat="1" applyFont="1" applyBorder="1" applyAlignment="1">
      <alignment horizontal="center" vertical="center"/>
    </xf>
    <xf numFmtId="49" fontId="186" fillId="0" borderId="28" xfId="794" applyNumberFormat="1" applyFont="1" applyBorder="1" applyAlignment="1">
      <alignment horizontal="center" vertical="center"/>
    </xf>
    <xf numFmtId="0" fontId="185" fillId="0" borderId="29" xfId="794" applyFont="1" applyBorder="1" applyAlignment="1">
      <alignment horizontal="center" vertical="center"/>
    </xf>
    <xf numFmtId="0" fontId="185" fillId="0" borderId="30" xfId="794" applyFont="1" applyBorder="1" applyAlignment="1">
      <alignment horizontal="center" vertical="center"/>
    </xf>
    <xf numFmtId="0" fontId="185" fillId="0" borderId="12" xfId="794" applyFont="1" applyBorder="1" applyAlignment="1">
      <alignment horizontal="center" vertical="center" wrapText="1"/>
    </xf>
    <xf numFmtId="0" fontId="27" fillId="0" borderId="0" xfId="8" applyFont="1"/>
    <xf numFmtId="0" fontId="185" fillId="0" borderId="29" xfId="794" applyFont="1" applyBorder="1" applyAlignment="1">
      <alignment horizontal="center" vertical="center" wrapText="1"/>
    </xf>
    <xf numFmtId="0" fontId="27" fillId="0" borderId="30" xfId="8" applyFont="1" applyBorder="1"/>
    <xf numFmtId="0" fontId="33" fillId="0" borderId="12" xfId="520" applyFont="1" applyBorder="1" applyAlignment="1">
      <alignment horizontal="center" vertical="center"/>
    </xf>
    <xf numFmtId="0" fontId="211" fillId="0" borderId="13" xfId="0" applyFont="1" applyBorder="1" applyAlignment="1">
      <alignment horizontal="center" vertical="center"/>
    </xf>
    <xf numFmtId="0" fontId="211" fillId="0" borderId="26" xfId="0" applyFont="1" applyBorder="1" applyAlignment="1">
      <alignment horizontal="center" vertical="center"/>
    </xf>
    <xf numFmtId="0" fontId="211" fillId="0" borderId="27" xfId="0" applyFont="1" applyBorder="1" applyAlignment="1">
      <alignment horizontal="center" vertical="center"/>
    </xf>
    <xf numFmtId="0" fontId="185" fillId="139" borderId="23" xfId="794" applyFont="1" applyFill="1" applyBorder="1" applyAlignment="1">
      <alignment horizontal="center" vertical="center"/>
    </xf>
    <xf numFmtId="0" fontId="8" fillId="34" borderId="25" xfId="546" applyFill="1" applyBorder="1" applyAlignment="1">
      <alignment horizontal="center" vertical="center"/>
    </xf>
    <xf numFmtId="0" fontId="27" fillId="0" borderId="23" xfId="8" applyFont="1" applyBorder="1" applyAlignment="1">
      <alignment horizontal="center"/>
    </xf>
    <xf numFmtId="0" fontId="27" fillId="0" borderId="24" xfId="8" applyFont="1" applyBorder="1" applyAlignment="1">
      <alignment horizontal="center"/>
    </xf>
    <xf numFmtId="0" fontId="27" fillId="0" borderId="25" xfId="8" applyFont="1" applyBorder="1" applyAlignment="1">
      <alignment horizontal="center"/>
    </xf>
    <xf numFmtId="0" fontId="27" fillId="0" borderId="29" xfId="8" applyFont="1" applyBorder="1" applyAlignment="1" applyProtection="1">
      <alignment horizontal="center" vertical="center" wrapText="1"/>
      <protection locked="0"/>
    </xf>
    <xf numFmtId="0" fontId="27" fillId="0" borderId="30" xfId="8" applyFont="1" applyBorder="1" applyAlignment="1" applyProtection="1">
      <alignment horizontal="center" vertical="center" wrapText="1"/>
      <protection locked="0"/>
    </xf>
    <xf numFmtId="49" fontId="27" fillId="0" borderId="31" xfId="8" applyNumberFormat="1" applyFont="1" applyBorder="1" applyAlignment="1" applyProtection="1">
      <alignment horizontal="center" vertical="center" wrapText="1"/>
      <protection locked="0"/>
    </xf>
    <xf numFmtId="49" fontId="27" fillId="0" borderId="18" xfId="8" applyNumberFormat="1" applyFont="1" applyBorder="1" applyAlignment="1" applyProtection="1">
      <alignment horizontal="center" vertical="center" wrapText="1"/>
      <protection locked="0"/>
    </xf>
    <xf numFmtId="0" fontId="27" fillId="0" borderId="31" xfId="8" applyFont="1" applyBorder="1" applyAlignment="1" applyProtection="1">
      <alignment horizontal="center" vertical="center" wrapText="1"/>
      <protection locked="0"/>
    </xf>
    <xf numFmtId="0" fontId="27" fillId="0" borderId="11" xfId="8" applyFont="1" applyBorder="1" applyAlignment="1" applyProtection="1">
      <alignment horizontal="center" vertical="center" wrapText="1"/>
      <protection locked="0"/>
    </xf>
    <xf numFmtId="0" fontId="185" fillId="139" borderId="25" xfId="794" applyFont="1" applyFill="1" applyBorder="1" applyAlignment="1">
      <alignment horizontal="center" vertical="center"/>
    </xf>
    <xf numFmtId="49" fontId="27" fillId="0" borderId="23" xfId="8" applyNumberFormat="1" applyFont="1" applyBorder="1" applyAlignment="1" applyProtection="1">
      <alignment horizontal="center" vertical="center"/>
      <protection locked="0"/>
    </xf>
    <xf numFmtId="0" fontId="189" fillId="0" borderId="24" xfId="546" applyFont="1" applyBorder="1"/>
    <xf numFmtId="0" fontId="189" fillId="0" borderId="25" xfId="546" applyFont="1" applyBorder="1"/>
  </cellXfs>
  <cellStyles count="1544">
    <cellStyle name="$l0 % 3" xfId="14" xr:uid="{00000000-0005-0000-0000-000000000000}"/>
    <cellStyle name="$l0 Dec" xfId="15" xr:uid="{00000000-0005-0000-0000-000001000000}"/>
    <cellStyle name="$l0 Dec 2" xfId="16" xr:uid="{00000000-0005-0000-0000-000002000000}"/>
    <cellStyle name="$l0 Dec 3" xfId="17" xr:uid="{00000000-0005-0000-0000-000003000000}"/>
    <cellStyle name="$l0 No" xfId="18" xr:uid="{00000000-0005-0000-0000-000004000000}"/>
    <cellStyle name="$l0 No 2" xfId="19" xr:uid="{00000000-0005-0000-0000-000005000000}"/>
    <cellStyle name="$l0 No 3" xfId="20" xr:uid="{00000000-0005-0000-0000-000006000000}"/>
    <cellStyle name="$l0 Row" xfId="21" xr:uid="{00000000-0005-0000-0000-000007000000}"/>
    <cellStyle name="$l0 Table" xfId="22" xr:uid="{00000000-0005-0000-0000-000008000000}"/>
    <cellStyle name="$l1 %" xfId="23" xr:uid="{00000000-0005-0000-0000-000009000000}"/>
    <cellStyle name="$l1 % 2" xfId="24" xr:uid="{00000000-0005-0000-0000-00000A000000}"/>
    <cellStyle name="$l1 % 3" xfId="25" xr:uid="{00000000-0005-0000-0000-00000B000000}"/>
    <cellStyle name="$l1 No" xfId="26" xr:uid="{00000000-0005-0000-0000-00000C000000}"/>
    <cellStyle name="$l1 No 2" xfId="27" xr:uid="{00000000-0005-0000-0000-00000D000000}"/>
    <cellStyle name="$l1 No 3" xfId="28" xr:uid="{00000000-0005-0000-0000-00000E000000}"/>
    <cellStyle name="$l1 Row" xfId="29" xr:uid="{00000000-0005-0000-0000-00000F000000}"/>
    <cellStyle name="$l-1 Row" xfId="30" xr:uid="{00000000-0005-0000-0000-000010000000}"/>
    <cellStyle name="$l1 Table" xfId="31" xr:uid="{00000000-0005-0000-0000-000011000000}"/>
    <cellStyle name="$l2 %" xfId="32" xr:uid="{00000000-0005-0000-0000-000012000000}"/>
    <cellStyle name="$l2 % 2" xfId="33" xr:uid="{00000000-0005-0000-0000-000013000000}"/>
    <cellStyle name="$l2 % 3" xfId="34" xr:uid="{00000000-0005-0000-0000-000014000000}"/>
    <cellStyle name="$l2 No" xfId="35" xr:uid="{00000000-0005-0000-0000-000015000000}"/>
    <cellStyle name="$l2 No 2" xfId="36" xr:uid="{00000000-0005-0000-0000-000016000000}"/>
    <cellStyle name="$l2 No 3" xfId="37" xr:uid="{00000000-0005-0000-0000-000017000000}"/>
    <cellStyle name="$l2 Row" xfId="38" xr:uid="{00000000-0005-0000-0000-000018000000}"/>
    <cellStyle name="$l2 Row 2" xfId="39" xr:uid="{00000000-0005-0000-0000-000019000000}"/>
    <cellStyle name="$l2 Row 2 2" xfId="40" xr:uid="{00000000-0005-0000-0000-00001A000000}"/>
    <cellStyle name="$l2 Row 2 2 2" xfId="41" xr:uid="{00000000-0005-0000-0000-00001B000000}"/>
    <cellStyle name="$l2 Row 2 3" xfId="42" xr:uid="{00000000-0005-0000-0000-00001C000000}"/>
    <cellStyle name="$l2 Row 2 4" xfId="43" xr:uid="{00000000-0005-0000-0000-00001D000000}"/>
    <cellStyle name="$l2 Row 3" xfId="44" xr:uid="{00000000-0005-0000-0000-00001E000000}"/>
    <cellStyle name="$l2 Row 4" xfId="45" xr:uid="{00000000-0005-0000-0000-00001F000000}"/>
    <cellStyle name="$l3 Row" xfId="46" xr:uid="{00000000-0005-0000-0000-000020000000}"/>
    <cellStyle name="$u0 %" xfId="47" xr:uid="{00000000-0005-0000-0000-000021000000}"/>
    <cellStyle name="$u0 % 2" xfId="48" xr:uid="{00000000-0005-0000-0000-000022000000}"/>
    <cellStyle name="$u0 % 3" xfId="49" xr:uid="{00000000-0005-0000-0000-000023000000}"/>
    <cellStyle name="$u0 No" xfId="50" xr:uid="{00000000-0005-0000-0000-000024000000}"/>
    <cellStyle name="$u0 No 2" xfId="51" xr:uid="{00000000-0005-0000-0000-000025000000}"/>
    <cellStyle name="$u0 No 3" xfId="52" xr:uid="{00000000-0005-0000-0000-000026000000}"/>
    <cellStyle name="[StdExit()]" xfId="53" xr:uid="{00000000-0005-0000-0000-000027000000}"/>
    <cellStyle name="_DataEntry" xfId="54" xr:uid="{00000000-0005-0000-0000-000028000000}"/>
    <cellStyle name="_DataLocked" xfId="55" xr:uid="{00000000-0005-0000-0000-000029000000}"/>
    <cellStyle name="_DataSplit" xfId="56" xr:uid="{00000000-0005-0000-0000-00002A000000}"/>
    <cellStyle name="_DataSum" xfId="57" xr:uid="{00000000-0005-0000-0000-00002B000000}"/>
    <cellStyle name="_List1" xfId="58" xr:uid="{00000000-0005-0000-0000-00002C000000}"/>
    <cellStyle name="’E‰Ý [0.00]_Region Orders (2)" xfId="59" xr:uid="{00000000-0005-0000-0000-00002D000000}"/>
    <cellStyle name="’E‰Ý_Region Orders (2)" xfId="60" xr:uid="{00000000-0005-0000-0000-00002E000000}"/>
    <cellStyle name="•WŹ€_Pacific Region P&amp;L" xfId="61" xr:uid="{00000000-0005-0000-0000-00002F000000}"/>
    <cellStyle name="•WŹ_Pacific Region P&amp;L" xfId="62" xr:uid="{00000000-0005-0000-0000-000030000000}"/>
    <cellStyle name="20 % – Zvýraznění1 2" xfId="63" xr:uid="{00000000-0005-0000-0000-000031000000}"/>
    <cellStyle name="20 % – Zvýraznění1 2 2" xfId="64" xr:uid="{00000000-0005-0000-0000-000032000000}"/>
    <cellStyle name="20 % – Zvýraznění1 2 2 2" xfId="65" xr:uid="{00000000-0005-0000-0000-000033000000}"/>
    <cellStyle name="20 % – Zvýraznění1 2 2_23-D7 oprava z 11.9." xfId="66" xr:uid="{00000000-0005-0000-0000-000034000000}"/>
    <cellStyle name="20 % – Zvýraznění1 2 3" xfId="67" xr:uid="{00000000-0005-0000-0000-000035000000}"/>
    <cellStyle name="20 % – Zvýraznění2 2" xfId="68" xr:uid="{00000000-0005-0000-0000-000036000000}"/>
    <cellStyle name="20 % – Zvýraznění2 2 2 2" xfId="69" xr:uid="{00000000-0005-0000-0000-000037000000}"/>
    <cellStyle name="20 % – Zvýraznění2 2 3" xfId="70" xr:uid="{00000000-0005-0000-0000-000038000000}"/>
    <cellStyle name="20 % – Zvýraznění3 2" xfId="71" xr:uid="{00000000-0005-0000-0000-000039000000}"/>
    <cellStyle name="20 % – Zvýraznění3 2 2" xfId="72" xr:uid="{00000000-0005-0000-0000-00003A000000}"/>
    <cellStyle name="20 % – Zvýraznění3 2 2 2" xfId="73" xr:uid="{00000000-0005-0000-0000-00003B000000}"/>
    <cellStyle name="20 % – Zvýraznění3 2 2_23-D7 oprava z 11.9." xfId="74" xr:uid="{00000000-0005-0000-0000-00003C000000}"/>
    <cellStyle name="20 % – Zvýraznění3 2 3" xfId="75" xr:uid="{00000000-0005-0000-0000-00003D000000}"/>
    <cellStyle name="20 % – Zvýraznění4 2" xfId="76" xr:uid="{00000000-0005-0000-0000-00003E000000}"/>
    <cellStyle name="20 % – Zvýraznění4 2 2" xfId="77" xr:uid="{00000000-0005-0000-0000-00003F000000}"/>
    <cellStyle name="20 % – Zvýraznění4 2 2 2" xfId="78" xr:uid="{00000000-0005-0000-0000-000040000000}"/>
    <cellStyle name="20 % – Zvýraznění4 2 2_23-D7 oprava z 11.9." xfId="79" xr:uid="{00000000-0005-0000-0000-000041000000}"/>
    <cellStyle name="20 % – Zvýraznění4 2 3" xfId="80" xr:uid="{00000000-0005-0000-0000-000042000000}"/>
    <cellStyle name="20 % – Zvýraznění5 2" xfId="81" xr:uid="{00000000-0005-0000-0000-000043000000}"/>
    <cellStyle name="20 % – Zvýraznění5 2 2" xfId="82" xr:uid="{00000000-0005-0000-0000-000044000000}"/>
    <cellStyle name="20 % – Zvýraznění5 2 2 2" xfId="83" xr:uid="{00000000-0005-0000-0000-000045000000}"/>
    <cellStyle name="20 % – Zvýraznění5 2 2_23-D7 oprava z 11.9." xfId="84" xr:uid="{00000000-0005-0000-0000-000046000000}"/>
    <cellStyle name="20 % – Zvýraznění5 2 3" xfId="85" xr:uid="{00000000-0005-0000-0000-000047000000}"/>
    <cellStyle name="20 % – Zvýraznění6 2" xfId="86" xr:uid="{00000000-0005-0000-0000-000048000000}"/>
    <cellStyle name="20 % – Zvýraznění6 2 2" xfId="87" xr:uid="{00000000-0005-0000-0000-000049000000}"/>
    <cellStyle name="20 % – Zvýraznění6 2 2 2" xfId="88" xr:uid="{00000000-0005-0000-0000-00004A000000}"/>
    <cellStyle name="20 % – Zvýraznění6 2 2_23-D7 oprava z 11.9." xfId="89" xr:uid="{00000000-0005-0000-0000-00004B000000}"/>
    <cellStyle name="20 % – Zvýraznění6 2 3" xfId="90" xr:uid="{00000000-0005-0000-0000-00004C000000}"/>
    <cellStyle name="20% - Accent1" xfId="91" xr:uid="{00000000-0005-0000-0000-00004D000000}"/>
    <cellStyle name="20% - Accent1 2" xfId="92" xr:uid="{00000000-0005-0000-0000-00004E000000}"/>
    <cellStyle name="20% - Accent2" xfId="93" xr:uid="{00000000-0005-0000-0000-00004F000000}"/>
    <cellStyle name="20% - Accent2 2" xfId="94" xr:uid="{00000000-0005-0000-0000-000050000000}"/>
    <cellStyle name="20% - Accent3" xfId="95" xr:uid="{00000000-0005-0000-0000-000051000000}"/>
    <cellStyle name="20% - Accent3 2" xfId="96" xr:uid="{00000000-0005-0000-0000-000052000000}"/>
    <cellStyle name="20% - Accent4" xfId="97" xr:uid="{00000000-0005-0000-0000-000053000000}"/>
    <cellStyle name="20% - Accent4 2" xfId="98" xr:uid="{00000000-0005-0000-0000-000054000000}"/>
    <cellStyle name="20% - Accent5" xfId="99" xr:uid="{00000000-0005-0000-0000-000055000000}"/>
    <cellStyle name="20% - Accent5 2" xfId="100" xr:uid="{00000000-0005-0000-0000-000056000000}"/>
    <cellStyle name="20% - Accent6" xfId="101" xr:uid="{00000000-0005-0000-0000-000057000000}"/>
    <cellStyle name="20% - Accent6 2" xfId="102" xr:uid="{00000000-0005-0000-0000-000058000000}"/>
    <cellStyle name="40 % – Zvýraznění1 2" xfId="103" xr:uid="{00000000-0005-0000-0000-000059000000}"/>
    <cellStyle name="40 % – Zvýraznění1 2 2" xfId="104" xr:uid="{00000000-0005-0000-0000-00005A000000}"/>
    <cellStyle name="40 % – Zvýraznění1 2 2 2" xfId="105" xr:uid="{00000000-0005-0000-0000-00005B000000}"/>
    <cellStyle name="40 % – Zvýraznění1 2 2_23-D7 oprava z 11.9." xfId="106" xr:uid="{00000000-0005-0000-0000-00005C000000}"/>
    <cellStyle name="40 % – Zvýraznění1 2 3" xfId="107" xr:uid="{00000000-0005-0000-0000-00005D000000}"/>
    <cellStyle name="40 % – Zvýraznění2 2" xfId="108" xr:uid="{00000000-0005-0000-0000-00005E000000}"/>
    <cellStyle name="40 % – Zvýraznění2 2 2" xfId="109" xr:uid="{00000000-0005-0000-0000-00005F000000}"/>
    <cellStyle name="40 % – Zvýraznění2 2 2 2" xfId="110" xr:uid="{00000000-0005-0000-0000-000060000000}"/>
    <cellStyle name="40 % – Zvýraznění2 2 2_23-D7 oprava z 11.9." xfId="111" xr:uid="{00000000-0005-0000-0000-000061000000}"/>
    <cellStyle name="40 % – Zvýraznění2 2 3" xfId="112" xr:uid="{00000000-0005-0000-0000-000062000000}"/>
    <cellStyle name="40 % – Zvýraznění3 2" xfId="113" xr:uid="{00000000-0005-0000-0000-000063000000}"/>
    <cellStyle name="40 % – Zvýraznění3 2 2" xfId="114" xr:uid="{00000000-0005-0000-0000-000064000000}"/>
    <cellStyle name="40 % – Zvýraznění3 2 2 2" xfId="115" xr:uid="{00000000-0005-0000-0000-000065000000}"/>
    <cellStyle name="40 % – Zvýraznění3 2 2_23-D7 oprava z 11.9." xfId="116" xr:uid="{00000000-0005-0000-0000-000066000000}"/>
    <cellStyle name="40 % – Zvýraznění3 2 3" xfId="117" xr:uid="{00000000-0005-0000-0000-000067000000}"/>
    <cellStyle name="40 % – Zvýraznění4 2" xfId="118" xr:uid="{00000000-0005-0000-0000-000068000000}"/>
    <cellStyle name="40 % – Zvýraznění4 2 2" xfId="119" xr:uid="{00000000-0005-0000-0000-000069000000}"/>
    <cellStyle name="40 % – Zvýraznění4 2 2 2" xfId="120" xr:uid="{00000000-0005-0000-0000-00006A000000}"/>
    <cellStyle name="40 % – Zvýraznění4 2 2_23-D7 oprava z 11.9." xfId="121" xr:uid="{00000000-0005-0000-0000-00006B000000}"/>
    <cellStyle name="40 % – Zvýraznění4 2 3" xfId="122" xr:uid="{00000000-0005-0000-0000-00006C000000}"/>
    <cellStyle name="40 % – Zvýraznění5 2" xfId="123" xr:uid="{00000000-0005-0000-0000-00006D000000}"/>
    <cellStyle name="40 % – Zvýraznění5 2 2" xfId="124" xr:uid="{00000000-0005-0000-0000-00006E000000}"/>
    <cellStyle name="40 % – Zvýraznění5 2 2 2" xfId="125" xr:uid="{00000000-0005-0000-0000-00006F000000}"/>
    <cellStyle name="40 % – Zvýraznění5 2 2_23-D7 oprava z 11.9." xfId="126" xr:uid="{00000000-0005-0000-0000-000070000000}"/>
    <cellStyle name="40 % – Zvýraznění5 2 3" xfId="127" xr:uid="{00000000-0005-0000-0000-000071000000}"/>
    <cellStyle name="40 % – Zvýraznění6 2" xfId="128" xr:uid="{00000000-0005-0000-0000-000072000000}"/>
    <cellStyle name="40 % – Zvýraznění6 2 2" xfId="129" xr:uid="{00000000-0005-0000-0000-000073000000}"/>
    <cellStyle name="40 % – Zvýraznění6 2 2 2" xfId="130" xr:uid="{00000000-0005-0000-0000-000074000000}"/>
    <cellStyle name="40 % – Zvýraznění6 2 2_23-D7 oprava z 11.9." xfId="131" xr:uid="{00000000-0005-0000-0000-000075000000}"/>
    <cellStyle name="40 % – Zvýraznění6 2 3" xfId="132" xr:uid="{00000000-0005-0000-0000-000076000000}"/>
    <cellStyle name="40% - Accent1" xfId="133" xr:uid="{00000000-0005-0000-0000-000077000000}"/>
    <cellStyle name="40% - Accent1 2" xfId="134" xr:uid="{00000000-0005-0000-0000-000078000000}"/>
    <cellStyle name="40% - Accent2" xfId="135" xr:uid="{00000000-0005-0000-0000-000079000000}"/>
    <cellStyle name="40% - Accent2 2" xfId="136" xr:uid="{00000000-0005-0000-0000-00007A000000}"/>
    <cellStyle name="40% - Accent3" xfId="137" xr:uid="{00000000-0005-0000-0000-00007B000000}"/>
    <cellStyle name="40% - Accent3 2" xfId="138" xr:uid="{00000000-0005-0000-0000-00007C000000}"/>
    <cellStyle name="40% - Accent4" xfId="139" xr:uid="{00000000-0005-0000-0000-00007D000000}"/>
    <cellStyle name="40% - Accent4 2" xfId="140" xr:uid="{00000000-0005-0000-0000-00007E000000}"/>
    <cellStyle name="40% - Accent5" xfId="141" xr:uid="{00000000-0005-0000-0000-00007F000000}"/>
    <cellStyle name="40% - Accent5 2" xfId="142" xr:uid="{00000000-0005-0000-0000-000080000000}"/>
    <cellStyle name="40% - Accent6" xfId="143" xr:uid="{00000000-0005-0000-0000-000081000000}"/>
    <cellStyle name="40% - Accent6 2" xfId="144" xr:uid="{00000000-0005-0000-0000-000082000000}"/>
    <cellStyle name="60 % – Zvýraznění1 2" xfId="145" xr:uid="{00000000-0005-0000-0000-000083000000}"/>
    <cellStyle name="60 % – Zvýraznění1 2 2" xfId="146" xr:uid="{00000000-0005-0000-0000-000084000000}"/>
    <cellStyle name="60 % – Zvýraznění1 2 3" xfId="147" xr:uid="{00000000-0005-0000-0000-000085000000}"/>
    <cellStyle name="60 % – Zvýraznění2 2" xfId="148" xr:uid="{00000000-0005-0000-0000-000086000000}"/>
    <cellStyle name="60 % – Zvýraznění2 2 2" xfId="149" xr:uid="{00000000-0005-0000-0000-000087000000}"/>
    <cellStyle name="60 % – Zvýraznění2 2 3" xfId="150" xr:uid="{00000000-0005-0000-0000-000088000000}"/>
    <cellStyle name="60 % – Zvýraznění3 2" xfId="151" xr:uid="{00000000-0005-0000-0000-000089000000}"/>
    <cellStyle name="60 % – Zvýraznění3 2 2" xfId="152" xr:uid="{00000000-0005-0000-0000-00008A000000}"/>
    <cellStyle name="60 % – Zvýraznění3 2 3" xfId="153" xr:uid="{00000000-0005-0000-0000-00008B000000}"/>
    <cellStyle name="60 % – Zvýraznění4 2" xfId="154" xr:uid="{00000000-0005-0000-0000-00008C000000}"/>
    <cellStyle name="60 % – Zvýraznění4 2 2" xfId="155" xr:uid="{00000000-0005-0000-0000-00008D000000}"/>
    <cellStyle name="60 % – Zvýraznění4 2 3" xfId="156" xr:uid="{00000000-0005-0000-0000-00008E000000}"/>
    <cellStyle name="60 % – Zvýraznění5 2" xfId="157" xr:uid="{00000000-0005-0000-0000-00008F000000}"/>
    <cellStyle name="60 % – Zvýraznění5 2 2" xfId="158" xr:uid="{00000000-0005-0000-0000-000090000000}"/>
    <cellStyle name="60 % – Zvýraznění5 2 3" xfId="159" xr:uid="{00000000-0005-0000-0000-000091000000}"/>
    <cellStyle name="60 % – Zvýraznění6 2" xfId="160" xr:uid="{00000000-0005-0000-0000-000092000000}"/>
    <cellStyle name="60 % – Zvýraznění6 2 2" xfId="161" xr:uid="{00000000-0005-0000-0000-000093000000}"/>
    <cellStyle name="60 % – Zvýraznění6 2 3" xfId="162" xr:uid="{00000000-0005-0000-0000-000094000000}"/>
    <cellStyle name="60% - Accent1" xfId="163" xr:uid="{00000000-0005-0000-0000-000095000000}"/>
    <cellStyle name="60% - Accent1 2" xfId="164" xr:uid="{00000000-0005-0000-0000-000096000000}"/>
    <cellStyle name="60% - Accent2" xfId="165" xr:uid="{00000000-0005-0000-0000-000097000000}"/>
    <cellStyle name="60% - Accent2 2" xfId="166" xr:uid="{00000000-0005-0000-0000-000098000000}"/>
    <cellStyle name="60% - Accent3" xfId="167" xr:uid="{00000000-0005-0000-0000-000099000000}"/>
    <cellStyle name="60% - Accent3 2" xfId="168" xr:uid="{00000000-0005-0000-0000-00009A000000}"/>
    <cellStyle name="60% - Accent4" xfId="169" xr:uid="{00000000-0005-0000-0000-00009B000000}"/>
    <cellStyle name="60% - Accent4 2" xfId="170" xr:uid="{00000000-0005-0000-0000-00009C000000}"/>
    <cellStyle name="60% - Accent5" xfId="171" xr:uid="{00000000-0005-0000-0000-00009D000000}"/>
    <cellStyle name="60% - Accent5 2" xfId="172" xr:uid="{00000000-0005-0000-0000-00009E000000}"/>
    <cellStyle name="60% - Accent6" xfId="173" xr:uid="{00000000-0005-0000-0000-00009F000000}"/>
    <cellStyle name="60% - Accent6 2" xfId="174" xr:uid="{00000000-0005-0000-0000-0000A0000000}"/>
    <cellStyle name="Accent1" xfId="175" xr:uid="{00000000-0005-0000-0000-0000A1000000}"/>
    <cellStyle name="Accent1 - 20%" xfId="176" xr:uid="{00000000-0005-0000-0000-0000A2000000}"/>
    <cellStyle name="Accent1 - 40%" xfId="177" xr:uid="{00000000-0005-0000-0000-0000A3000000}"/>
    <cellStyle name="Accent1 - 60%" xfId="178" xr:uid="{00000000-0005-0000-0000-0000A4000000}"/>
    <cellStyle name="Accent1 2" xfId="179" xr:uid="{00000000-0005-0000-0000-0000A5000000}"/>
    <cellStyle name="Accent2" xfId="180" xr:uid="{00000000-0005-0000-0000-0000A6000000}"/>
    <cellStyle name="Accent2 - 20%" xfId="181" xr:uid="{00000000-0005-0000-0000-0000A7000000}"/>
    <cellStyle name="Accent2 - 40%" xfId="182" xr:uid="{00000000-0005-0000-0000-0000A8000000}"/>
    <cellStyle name="Accent2 - 60%" xfId="183" xr:uid="{00000000-0005-0000-0000-0000A9000000}"/>
    <cellStyle name="Accent2 2" xfId="184" xr:uid="{00000000-0005-0000-0000-0000AA000000}"/>
    <cellStyle name="Accent3" xfId="185" xr:uid="{00000000-0005-0000-0000-0000AB000000}"/>
    <cellStyle name="Accent3 - 20%" xfId="186" xr:uid="{00000000-0005-0000-0000-0000AC000000}"/>
    <cellStyle name="Accent3 - 40%" xfId="187" xr:uid="{00000000-0005-0000-0000-0000AD000000}"/>
    <cellStyle name="Accent3 - 60%" xfId="188" xr:uid="{00000000-0005-0000-0000-0000AE000000}"/>
    <cellStyle name="Accent3 2" xfId="189" xr:uid="{00000000-0005-0000-0000-0000AF000000}"/>
    <cellStyle name="Accent4" xfId="190" xr:uid="{00000000-0005-0000-0000-0000B0000000}"/>
    <cellStyle name="Accent4 - 20%" xfId="191" xr:uid="{00000000-0005-0000-0000-0000B1000000}"/>
    <cellStyle name="Accent4 - 40%" xfId="192" xr:uid="{00000000-0005-0000-0000-0000B2000000}"/>
    <cellStyle name="Accent4 - 60%" xfId="193" xr:uid="{00000000-0005-0000-0000-0000B3000000}"/>
    <cellStyle name="Accent4 2" xfId="194" xr:uid="{00000000-0005-0000-0000-0000B4000000}"/>
    <cellStyle name="Accent5" xfId="195" xr:uid="{00000000-0005-0000-0000-0000B5000000}"/>
    <cellStyle name="Accent5 - 20%" xfId="196" xr:uid="{00000000-0005-0000-0000-0000B6000000}"/>
    <cellStyle name="Accent5 - 40%" xfId="197" xr:uid="{00000000-0005-0000-0000-0000B7000000}"/>
    <cellStyle name="Accent5 - 60%" xfId="198" xr:uid="{00000000-0005-0000-0000-0000B8000000}"/>
    <cellStyle name="Accent5 2" xfId="199" xr:uid="{00000000-0005-0000-0000-0000B9000000}"/>
    <cellStyle name="Accent6" xfId="200" xr:uid="{00000000-0005-0000-0000-0000BA000000}"/>
    <cellStyle name="Accent6 - 20%" xfId="201" xr:uid="{00000000-0005-0000-0000-0000BB000000}"/>
    <cellStyle name="Accent6 - 40%" xfId="202" xr:uid="{00000000-0005-0000-0000-0000BC000000}"/>
    <cellStyle name="Accent6 - 60%" xfId="203" xr:uid="{00000000-0005-0000-0000-0000BD000000}"/>
    <cellStyle name="Accent6 2" xfId="204" xr:uid="{00000000-0005-0000-0000-0000BE000000}"/>
    <cellStyle name="AdminStyle" xfId="205" xr:uid="{00000000-0005-0000-0000-0000BF000000}"/>
    <cellStyle name="AdminStyle 2" xfId="206" xr:uid="{00000000-0005-0000-0000-0000C0000000}"/>
    <cellStyle name="AdminStyle 3" xfId="207" xr:uid="{00000000-0005-0000-0000-0000C1000000}"/>
    <cellStyle name="args.style" xfId="208" xr:uid="{00000000-0005-0000-0000-0000C2000000}"/>
    <cellStyle name="args.style 2" xfId="209" xr:uid="{00000000-0005-0000-0000-0000C3000000}"/>
    <cellStyle name="args.style_110310_Výkazy CEPS 10_13062011" xfId="210" xr:uid="{00000000-0005-0000-0000-0000C4000000}"/>
    <cellStyle name="Bad" xfId="211" xr:uid="{00000000-0005-0000-0000-0000C5000000}"/>
    <cellStyle name="Bad 2" xfId="212" xr:uid="{00000000-0005-0000-0000-0000C6000000}"/>
    <cellStyle name="bilance" xfId="213" xr:uid="{00000000-0005-0000-0000-0000C7000000}"/>
    <cellStyle name="bilance 2" xfId="214" xr:uid="{00000000-0005-0000-0000-0000C8000000}"/>
    <cellStyle name="bilance 2 2" xfId="215" xr:uid="{00000000-0005-0000-0000-0000C9000000}"/>
    <cellStyle name="bilance 3" xfId="216" xr:uid="{00000000-0005-0000-0000-0000CA000000}"/>
    <cellStyle name="bilance 4" xfId="217" xr:uid="{00000000-0005-0000-0000-0000CB000000}"/>
    <cellStyle name="Calc Currency (0)" xfId="218" xr:uid="{00000000-0005-0000-0000-0000CC000000}"/>
    <cellStyle name="Calc Currency (0) 2" xfId="219" xr:uid="{00000000-0005-0000-0000-0000CD000000}"/>
    <cellStyle name="Calc Currency (0) 3" xfId="220" xr:uid="{00000000-0005-0000-0000-0000CE000000}"/>
    <cellStyle name="Calc Currency (0)_110310_Výkazy CEPS 10_13062011" xfId="221" xr:uid="{00000000-0005-0000-0000-0000CF000000}"/>
    <cellStyle name="Calculation" xfId="222" xr:uid="{00000000-0005-0000-0000-0000D0000000}"/>
    <cellStyle name="Calculation 2" xfId="223" xr:uid="{00000000-0005-0000-0000-0000D1000000}"/>
    <cellStyle name="Calculation 2 2" xfId="224" xr:uid="{00000000-0005-0000-0000-0000D2000000}"/>
    <cellStyle name="Calculation 2 2 2" xfId="225" xr:uid="{00000000-0005-0000-0000-0000D3000000}"/>
    <cellStyle name="Calculation 2 2 2 2" xfId="226" xr:uid="{00000000-0005-0000-0000-0000D4000000}"/>
    <cellStyle name="Calculation 2 2 2_23-D7 oprava z 11.9." xfId="227" xr:uid="{00000000-0005-0000-0000-0000D5000000}"/>
    <cellStyle name="Calculation 2 2 3" xfId="228" xr:uid="{00000000-0005-0000-0000-0000D6000000}"/>
    <cellStyle name="Calculation 2 2_23-D7 oprava z 11.9." xfId="229" xr:uid="{00000000-0005-0000-0000-0000D7000000}"/>
    <cellStyle name="Calculation 2 3" xfId="230" xr:uid="{00000000-0005-0000-0000-0000D8000000}"/>
    <cellStyle name="Calculation 2_23-D7 oprava z 11.9." xfId="231" xr:uid="{00000000-0005-0000-0000-0000D9000000}"/>
    <cellStyle name="Calculation 3" xfId="232" xr:uid="{00000000-0005-0000-0000-0000DA000000}"/>
    <cellStyle name="Calculation 3 2" xfId="233" xr:uid="{00000000-0005-0000-0000-0000DB000000}"/>
    <cellStyle name="Calculation 3 2 2" xfId="234" xr:uid="{00000000-0005-0000-0000-0000DC000000}"/>
    <cellStyle name="Calculation 3 2_23-D7 oprava z 11.9." xfId="235" xr:uid="{00000000-0005-0000-0000-0000DD000000}"/>
    <cellStyle name="Calculation 3 3" xfId="236" xr:uid="{00000000-0005-0000-0000-0000DE000000}"/>
    <cellStyle name="Calculation 3_23-D7 oprava z 11.9." xfId="237" xr:uid="{00000000-0005-0000-0000-0000DF000000}"/>
    <cellStyle name="Calculation 4" xfId="238" xr:uid="{00000000-0005-0000-0000-0000E0000000}"/>
    <cellStyle name="Calculation_23-D7 oprava z 11.9." xfId="239" xr:uid="{00000000-0005-0000-0000-0000E1000000}"/>
    <cellStyle name="cárkyd" xfId="240" xr:uid="{00000000-0005-0000-0000-0000E2000000}"/>
    <cellStyle name="cary" xfId="241" xr:uid="{00000000-0005-0000-0000-0000E3000000}"/>
    <cellStyle name="cary 2" xfId="242" xr:uid="{00000000-0005-0000-0000-0000E4000000}"/>
    <cellStyle name="category" xfId="243" xr:uid="{00000000-0005-0000-0000-0000E5000000}"/>
    <cellStyle name="Celkem 2" xfId="244" xr:uid="{00000000-0005-0000-0000-0000E6000000}"/>
    <cellStyle name="Celkem 2 2" xfId="245" xr:uid="{00000000-0005-0000-0000-0000E7000000}"/>
    <cellStyle name="Celkem 2 3" xfId="246" xr:uid="{00000000-0005-0000-0000-0000E8000000}"/>
    <cellStyle name="Celkem 2 3 2" xfId="247" xr:uid="{00000000-0005-0000-0000-0000E9000000}"/>
    <cellStyle name="Celkem 2 3 2 2" xfId="248" xr:uid="{00000000-0005-0000-0000-0000EA000000}"/>
    <cellStyle name="Celkem 2 3 2_23-D7 oprava z 11.9." xfId="249" xr:uid="{00000000-0005-0000-0000-0000EB000000}"/>
    <cellStyle name="Celkem 2 3 3" xfId="250" xr:uid="{00000000-0005-0000-0000-0000EC000000}"/>
    <cellStyle name="Celkem 2 3 4" xfId="251" xr:uid="{00000000-0005-0000-0000-0000ED000000}"/>
    <cellStyle name="Celkem 2 3_23-D7 oprava z 11.9." xfId="252" xr:uid="{00000000-0005-0000-0000-0000EE000000}"/>
    <cellStyle name="Celkem 2 4" xfId="253" xr:uid="{00000000-0005-0000-0000-0000EF000000}"/>
    <cellStyle name="Celkem 2 4 2" xfId="254" xr:uid="{00000000-0005-0000-0000-0000F0000000}"/>
    <cellStyle name="Celkem 2 4_23-D7 oprava z 11.9." xfId="255" xr:uid="{00000000-0005-0000-0000-0000F1000000}"/>
    <cellStyle name="Celkem 2 5" xfId="256" xr:uid="{00000000-0005-0000-0000-0000F2000000}"/>
    <cellStyle name="Celkem 2 5 2" xfId="257" xr:uid="{00000000-0005-0000-0000-0000F3000000}"/>
    <cellStyle name="Celkem 2 5_23-D7 oprava z 11.9." xfId="258" xr:uid="{00000000-0005-0000-0000-0000F4000000}"/>
    <cellStyle name="Celkem 2 6" xfId="259" xr:uid="{00000000-0005-0000-0000-0000F5000000}"/>
    <cellStyle name="Celkem 2 7" xfId="260" xr:uid="{00000000-0005-0000-0000-0000F6000000}"/>
    <cellStyle name="Celkem 2_23-D7 oprava z 11.9." xfId="261" xr:uid="{00000000-0005-0000-0000-0000F7000000}"/>
    <cellStyle name="CodeEingabe" xfId="262" xr:uid="{00000000-0005-0000-0000-0000F8000000}"/>
    <cellStyle name="ColLevel_1_BE (2)" xfId="263" xr:uid="{00000000-0005-0000-0000-0000F9000000}"/>
    <cellStyle name="Comma" xfId="264" xr:uid="{00000000-0005-0000-0000-0000FA000000}"/>
    <cellStyle name="Comma [0]_!!!GO" xfId="265" xr:uid="{00000000-0005-0000-0000-0000FB000000}"/>
    <cellStyle name="Comma_!!!GO" xfId="266" xr:uid="{00000000-0005-0000-0000-0000FC000000}"/>
    <cellStyle name="Copied" xfId="267" xr:uid="{00000000-0005-0000-0000-0000FD000000}"/>
    <cellStyle name="Copied 2" xfId="268" xr:uid="{00000000-0005-0000-0000-0000FE000000}"/>
    <cellStyle name="Copied_110310_Výkazy CEPS 10_13062011" xfId="269" xr:uid="{00000000-0005-0000-0000-0000FF000000}"/>
    <cellStyle name="COST1" xfId="270" xr:uid="{00000000-0005-0000-0000-000000010000}"/>
    <cellStyle name="COST1 2" xfId="271" xr:uid="{00000000-0005-0000-0000-000001010000}"/>
    <cellStyle name="COST1_110310_Výkazy CEPS 10_13062011" xfId="272" xr:uid="{00000000-0005-0000-0000-000002010000}"/>
    <cellStyle name="Currency" xfId="273" xr:uid="{00000000-0005-0000-0000-000003010000}"/>
    <cellStyle name="Currency [0]_!!!GO" xfId="274" xr:uid="{00000000-0005-0000-0000-000004010000}"/>
    <cellStyle name="Currency_!!!GO" xfId="275" xr:uid="{00000000-0005-0000-0000-000005010000}"/>
    <cellStyle name="Čárka 10" xfId="276" xr:uid="{00000000-0005-0000-0000-000006010000}"/>
    <cellStyle name="Čárka 2" xfId="277" xr:uid="{00000000-0005-0000-0000-000007010000}"/>
    <cellStyle name="Čárka 2 2" xfId="278" xr:uid="{00000000-0005-0000-0000-000008010000}"/>
    <cellStyle name="Čárka 2 2 2" xfId="279" xr:uid="{00000000-0005-0000-0000-000009010000}"/>
    <cellStyle name="Čárka 2 3" xfId="280" xr:uid="{00000000-0005-0000-0000-00000A010000}"/>
    <cellStyle name="Čárka 2 4" xfId="281" xr:uid="{00000000-0005-0000-0000-00000B010000}"/>
    <cellStyle name="Čárka 2 5" xfId="1536" xr:uid="{682C3C3E-7B2B-4BF8-A875-2F0DEBBC585A}"/>
    <cellStyle name="Čárka 3" xfId="282" xr:uid="{00000000-0005-0000-0000-00000C010000}"/>
    <cellStyle name="Čárka 3 2" xfId="283" xr:uid="{00000000-0005-0000-0000-00000D010000}"/>
    <cellStyle name="Čárka 3_23-D7 oprava z 11.9." xfId="284" xr:uid="{00000000-0005-0000-0000-00000E010000}"/>
    <cellStyle name="Čárka 4" xfId="285" xr:uid="{00000000-0005-0000-0000-00000F010000}"/>
    <cellStyle name="Čárka 5" xfId="286" xr:uid="{00000000-0005-0000-0000-000010010000}"/>
    <cellStyle name="Čárka 6" xfId="287" xr:uid="{00000000-0005-0000-0000-000011010000}"/>
    <cellStyle name="Čárka 7" xfId="288" xr:uid="{00000000-0005-0000-0000-000012010000}"/>
    <cellStyle name="čárky [0]_431100" xfId="289" xr:uid="{00000000-0005-0000-0000-000013010000}"/>
    <cellStyle name="čárky 2" xfId="290" xr:uid="{00000000-0005-0000-0000-000014010000}"/>
    <cellStyle name="čárky 3 2 2" xfId="291" xr:uid="{00000000-0005-0000-0000-000015010000}"/>
    <cellStyle name="čísla 0" xfId="292" xr:uid="{00000000-0005-0000-0000-000016010000}"/>
    <cellStyle name="čísla 1" xfId="293" xr:uid="{00000000-0005-0000-0000-000017010000}"/>
    <cellStyle name="Date" xfId="294" xr:uid="{00000000-0005-0000-0000-000018010000}"/>
    <cellStyle name="Date 2" xfId="295" xr:uid="{00000000-0005-0000-0000-000019010000}"/>
    <cellStyle name="Date 2 2" xfId="296" xr:uid="{00000000-0005-0000-0000-00001A010000}"/>
    <cellStyle name="Date_110310_Výkazy CEPS 10_13062011" xfId="297" xr:uid="{00000000-0005-0000-0000-00001B010000}"/>
    <cellStyle name="Datum" xfId="298" xr:uid="{00000000-0005-0000-0000-00001C010000}"/>
    <cellStyle name="Eingabe" xfId="299" xr:uid="{00000000-0005-0000-0000-00001D010000}"/>
    <cellStyle name="Eingabe [1]" xfId="300" xr:uid="{00000000-0005-0000-0000-00001E010000}"/>
    <cellStyle name="Eingabe_AJXXX00P" xfId="301" xr:uid="{00000000-0005-0000-0000-00001F010000}"/>
    <cellStyle name="Emphasis 1" xfId="302" xr:uid="{00000000-0005-0000-0000-000020010000}"/>
    <cellStyle name="Emphasis 2" xfId="303" xr:uid="{00000000-0005-0000-0000-000021010000}"/>
    <cellStyle name="Emphasis 3" xfId="304" xr:uid="{00000000-0005-0000-0000-000022010000}"/>
    <cellStyle name="Entered" xfId="305" xr:uid="{00000000-0005-0000-0000-000023010000}"/>
    <cellStyle name="Entered 2" xfId="306" xr:uid="{00000000-0005-0000-0000-000024010000}"/>
    <cellStyle name="Entered_110310_Výkazy CEPS 10_13062011" xfId="307" xr:uid="{00000000-0005-0000-0000-000025010000}"/>
    <cellStyle name="Euro" xfId="308" xr:uid="{00000000-0005-0000-0000-000026010000}"/>
    <cellStyle name="Explanatory Text" xfId="309" xr:uid="{00000000-0005-0000-0000-000027010000}"/>
    <cellStyle name="F3" xfId="310" xr:uid="{00000000-0005-0000-0000-000028010000}"/>
    <cellStyle name="F3 - Styl3" xfId="311" xr:uid="{00000000-0005-0000-0000-000029010000}"/>
    <cellStyle name="F4" xfId="312" xr:uid="{00000000-0005-0000-0000-00002A010000}"/>
    <cellStyle name="F4 - Styl2" xfId="313" xr:uid="{00000000-0005-0000-0000-00002B010000}"/>
    <cellStyle name="F5" xfId="314" xr:uid="{00000000-0005-0000-0000-00002C010000}"/>
    <cellStyle name="F5 - Styl1" xfId="315" xr:uid="{00000000-0005-0000-0000-00002D010000}"/>
    <cellStyle name="F6" xfId="316" xr:uid="{00000000-0005-0000-0000-00002E010000}"/>
    <cellStyle name="F6 - Styl5" xfId="317" xr:uid="{00000000-0005-0000-0000-00002F010000}"/>
    <cellStyle name="F8" xfId="318" xr:uid="{00000000-0005-0000-0000-000030010000}"/>
    <cellStyle name="F8 - Styl4" xfId="319" xr:uid="{00000000-0005-0000-0000-000031010000}"/>
    <cellStyle name="Fixed" xfId="320" xr:uid="{00000000-0005-0000-0000-000032010000}"/>
    <cellStyle name="Ganzzahl" xfId="321" xr:uid="{00000000-0005-0000-0000-000033010000}"/>
    <cellStyle name="Good" xfId="322" xr:uid="{00000000-0005-0000-0000-000034010000}"/>
    <cellStyle name="Good 2" xfId="323" xr:uid="{00000000-0005-0000-0000-000035010000}"/>
    <cellStyle name="Grey" xfId="324" xr:uid="{00000000-0005-0000-0000-000036010000}"/>
    <cellStyle name="HEADER" xfId="325" xr:uid="{00000000-0005-0000-0000-000037010000}"/>
    <cellStyle name="Header1" xfId="326" xr:uid="{00000000-0005-0000-0000-000038010000}"/>
    <cellStyle name="Header2" xfId="327" xr:uid="{00000000-0005-0000-0000-000039010000}"/>
    <cellStyle name="Header2 2" xfId="328" xr:uid="{00000000-0005-0000-0000-00003A010000}"/>
    <cellStyle name="Header2 2 2" xfId="329" xr:uid="{00000000-0005-0000-0000-00003B010000}"/>
    <cellStyle name="Header2 2 2 2" xfId="330" xr:uid="{00000000-0005-0000-0000-00003C010000}"/>
    <cellStyle name="Header2 2 3" xfId="331" xr:uid="{00000000-0005-0000-0000-00003D010000}"/>
    <cellStyle name="Header2 2 4" xfId="332" xr:uid="{00000000-0005-0000-0000-00003E010000}"/>
    <cellStyle name="Header2 3" xfId="333" xr:uid="{00000000-0005-0000-0000-00003F010000}"/>
    <cellStyle name="Header2 4" xfId="334" xr:uid="{00000000-0005-0000-0000-000040010000}"/>
    <cellStyle name="Heading 1" xfId="335" xr:uid="{00000000-0005-0000-0000-000041010000}"/>
    <cellStyle name="Heading 2" xfId="336" xr:uid="{00000000-0005-0000-0000-000042010000}"/>
    <cellStyle name="Heading 3" xfId="337" xr:uid="{00000000-0005-0000-0000-000043010000}"/>
    <cellStyle name="Heading 4" xfId="338" xr:uid="{00000000-0005-0000-0000-000044010000}"/>
    <cellStyle name="Heading1" xfId="339" xr:uid="{00000000-0005-0000-0000-000045010000}"/>
    <cellStyle name="Heading2" xfId="340" xr:uid="{00000000-0005-0000-0000-000046010000}"/>
    <cellStyle name="hej" xfId="341" xr:uid="{00000000-0005-0000-0000-000047010000}"/>
    <cellStyle name="Hypertextový odkaz 2" xfId="342" xr:uid="{00000000-0005-0000-0000-000048010000}"/>
    <cellStyle name="Hypertextový odkaz 2 2" xfId="343" xr:uid="{00000000-0005-0000-0000-000049010000}"/>
    <cellStyle name="Check Cell" xfId="344" xr:uid="{00000000-0005-0000-0000-00004A010000}"/>
    <cellStyle name="Check Cell 2" xfId="345" xr:uid="{00000000-0005-0000-0000-00004B010000}"/>
    <cellStyle name="Chybně 2" xfId="346" xr:uid="{00000000-0005-0000-0000-00004C010000}"/>
    <cellStyle name="Chybně 2 2" xfId="347" xr:uid="{00000000-0005-0000-0000-00004D010000}"/>
    <cellStyle name="Chybně 2 3" xfId="348" xr:uid="{00000000-0005-0000-0000-00004E010000}"/>
    <cellStyle name="Input" xfId="349" xr:uid="{00000000-0005-0000-0000-00004F010000}"/>
    <cellStyle name="Input [yellow]" xfId="350" xr:uid="{00000000-0005-0000-0000-000050010000}"/>
    <cellStyle name="Input [yellow] 2" xfId="351" xr:uid="{00000000-0005-0000-0000-000051010000}"/>
    <cellStyle name="Input [yellow] 3" xfId="352" xr:uid="{00000000-0005-0000-0000-000052010000}"/>
    <cellStyle name="Input 10" xfId="353" xr:uid="{00000000-0005-0000-0000-000053010000}"/>
    <cellStyle name="Input 10 2" xfId="354" xr:uid="{00000000-0005-0000-0000-000054010000}"/>
    <cellStyle name="Input 10_23-D7 oprava z 11.9." xfId="355" xr:uid="{00000000-0005-0000-0000-000055010000}"/>
    <cellStyle name="Input 11" xfId="356" xr:uid="{00000000-0005-0000-0000-000056010000}"/>
    <cellStyle name="Input 11 2" xfId="357" xr:uid="{00000000-0005-0000-0000-000057010000}"/>
    <cellStyle name="Input 11 2 2" xfId="358" xr:uid="{00000000-0005-0000-0000-000058010000}"/>
    <cellStyle name="Input 11 2_23-D7 oprava z 11.9." xfId="359" xr:uid="{00000000-0005-0000-0000-000059010000}"/>
    <cellStyle name="Input 11 3" xfId="360" xr:uid="{00000000-0005-0000-0000-00005A010000}"/>
    <cellStyle name="Input 11_23-D7 oprava z 11.9." xfId="361" xr:uid="{00000000-0005-0000-0000-00005B010000}"/>
    <cellStyle name="Input 12" xfId="362" xr:uid="{00000000-0005-0000-0000-00005C010000}"/>
    <cellStyle name="Input 13" xfId="363" xr:uid="{00000000-0005-0000-0000-00005D010000}"/>
    <cellStyle name="Input 2" xfId="364" xr:uid="{00000000-0005-0000-0000-00005E010000}"/>
    <cellStyle name="Input 2 2" xfId="365" xr:uid="{00000000-0005-0000-0000-00005F010000}"/>
    <cellStyle name="Input 2 2 2" xfId="366" xr:uid="{00000000-0005-0000-0000-000060010000}"/>
    <cellStyle name="Input 2 2 2 2" xfId="367" xr:uid="{00000000-0005-0000-0000-000061010000}"/>
    <cellStyle name="Input 2 2 2_23-D7 oprava z 11.9." xfId="368" xr:uid="{00000000-0005-0000-0000-000062010000}"/>
    <cellStyle name="Input 2 2 3" xfId="369" xr:uid="{00000000-0005-0000-0000-000063010000}"/>
    <cellStyle name="Input 2 2_23-D7 oprava z 11.9." xfId="370" xr:uid="{00000000-0005-0000-0000-000064010000}"/>
    <cellStyle name="Input 2 3" xfId="371" xr:uid="{00000000-0005-0000-0000-000065010000}"/>
    <cellStyle name="Input 2_23-D7 oprava z 11.9." xfId="372" xr:uid="{00000000-0005-0000-0000-000066010000}"/>
    <cellStyle name="Input 3" xfId="373" xr:uid="{00000000-0005-0000-0000-000067010000}"/>
    <cellStyle name="Input 3 2" xfId="374" xr:uid="{00000000-0005-0000-0000-000068010000}"/>
    <cellStyle name="Input 3 2 2" xfId="375" xr:uid="{00000000-0005-0000-0000-000069010000}"/>
    <cellStyle name="Input 3 2 2 2" xfId="376" xr:uid="{00000000-0005-0000-0000-00006A010000}"/>
    <cellStyle name="Input 3 2 2_23-D7 oprava z 11.9." xfId="377" xr:uid="{00000000-0005-0000-0000-00006B010000}"/>
    <cellStyle name="Input 3 2 3" xfId="378" xr:uid="{00000000-0005-0000-0000-00006C010000}"/>
    <cellStyle name="Input 3 2_23-D7 oprava z 11.9." xfId="379" xr:uid="{00000000-0005-0000-0000-00006D010000}"/>
    <cellStyle name="Input 3 3" xfId="380" xr:uid="{00000000-0005-0000-0000-00006E010000}"/>
    <cellStyle name="Input 3_23-D7 oprava z 11.9." xfId="381" xr:uid="{00000000-0005-0000-0000-00006F010000}"/>
    <cellStyle name="Input 4" xfId="382" xr:uid="{00000000-0005-0000-0000-000070010000}"/>
    <cellStyle name="Input 4 2" xfId="383" xr:uid="{00000000-0005-0000-0000-000071010000}"/>
    <cellStyle name="Input 4 2 2" xfId="384" xr:uid="{00000000-0005-0000-0000-000072010000}"/>
    <cellStyle name="Input 4 2 2 2" xfId="385" xr:uid="{00000000-0005-0000-0000-000073010000}"/>
    <cellStyle name="Input 4 2 2_23-D7 oprava z 11.9." xfId="386" xr:uid="{00000000-0005-0000-0000-000074010000}"/>
    <cellStyle name="Input 4 2 3" xfId="387" xr:uid="{00000000-0005-0000-0000-000075010000}"/>
    <cellStyle name="Input 4 2_23-D7 oprava z 11.9." xfId="388" xr:uid="{00000000-0005-0000-0000-000076010000}"/>
    <cellStyle name="Input 4 3" xfId="389" xr:uid="{00000000-0005-0000-0000-000077010000}"/>
    <cellStyle name="Input 4_23-D7 oprava z 11.9." xfId="390" xr:uid="{00000000-0005-0000-0000-000078010000}"/>
    <cellStyle name="Input 5" xfId="391" xr:uid="{00000000-0005-0000-0000-000079010000}"/>
    <cellStyle name="Input 5 2" xfId="392" xr:uid="{00000000-0005-0000-0000-00007A010000}"/>
    <cellStyle name="Input 5 2 2" xfId="393" xr:uid="{00000000-0005-0000-0000-00007B010000}"/>
    <cellStyle name="Input 5 2 2 2" xfId="394" xr:uid="{00000000-0005-0000-0000-00007C010000}"/>
    <cellStyle name="Input 5 2 2_23-D7 oprava z 11.9." xfId="395" xr:uid="{00000000-0005-0000-0000-00007D010000}"/>
    <cellStyle name="Input 5 2 3" xfId="396" xr:uid="{00000000-0005-0000-0000-00007E010000}"/>
    <cellStyle name="Input 5 2_23-D7 oprava z 11.9." xfId="397" xr:uid="{00000000-0005-0000-0000-00007F010000}"/>
    <cellStyle name="Input 5 3" xfId="398" xr:uid="{00000000-0005-0000-0000-000080010000}"/>
    <cellStyle name="Input 5_23-D7 oprava z 11.9." xfId="399" xr:uid="{00000000-0005-0000-0000-000081010000}"/>
    <cellStyle name="Input 6" xfId="400" xr:uid="{00000000-0005-0000-0000-000082010000}"/>
    <cellStyle name="Input 6 2" xfId="401" xr:uid="{00000000-0005-0000-0000-000083010000}"/>
    <cellStyle name="Input 6 2 2" xfId="402" xr:uid="{00000000-0005-0000-0000-000084010000}"/>
    <cellStyle name="Input 6 2 2 2" xfId="403" xr:uid="{00000000-0005-0000-0000-000085010000}"/>
    <cellStyle name="Input 6 2 2_23-D7 oprava z 11.9." xfId="404" xr:uid="{00000000-0005-0000-0000-000086010000}"/>
    <cellStyle name="Input 6 2 3" xfId="405" xr:uid="{00000000-0005-0000-0000-000087010000}"/>
    <cellStyle name="Input 6 2_23-D7 oprava z 11.9." xfId="406" xr:uid="{00000000-0005-0000-0000-000088010000}"/>
    <cellStyle name="Input 6 3" xfId="407" xr:uid="{00000000-0005-0000-0000-000089010000}"/>
    <cellStyle name="Input 6_23-D7 oprava z 11.9." xfId="408" xr:uid="{00000000-0005-0000-0000-00008A010000}"/>
    <cellStyle name="Input 7" xfId="409" xr:uid="{00000000-0005-0000-0000-00008B010000}"/>
    <cellStyle name="Input 7 2" xfId="410" xr:uid="{00000000-0005-0000-0000-00008C010000}"/>
    <cellStyle name="Input 7 2 2" xfId="411" xr:uid="{00000000-0005-0000-0000-00008D010000}"/>
    <cellStyle name="Input 7 2 2 2" xfId="412" xr:uid="{00000000-0005-0000-0000-00008E010000}"/>
    <cellStyle name="Input 7 2 2_23-D7 oprava z 11.9." xfId="413" xr:uid="{00000000-0005-0000-0000-00008F010000}"/>
    <cellStyle name="Input 7 2 3" xfId="414" xr:uid="{00000000-0005-0000-0000-000090010000}"/>
    <cellStyle name="Input 7 2_23-D7 oprava z 11.9." xfId="415" xr:uid="{00000000-0005-0000-0000-000091010000}"/>
    <cellStyle name="Input 7 3" xfId="416" xr:uid="{00000000-0005-0000-0000-000092010000}"/>
    <cellStyle name="Input 7_23-D7 oprava z 11.9." xfId="417" xr:uid="{00000000-0005-0000-0000-000093010000}"/>
    <cellStyle name="Input 8" xfId="418" xr:uid="{00000000-0005-0000-0000-000094010000}"/>
    <cellStyle name="Input 8 2" xfId="419" xr:uid="{00000000-0005-0000-0000-000095010000}"/>
    <cellStyle name="Input 8 2 2" xfId="420" xr:uid="{00000000-0005-0000-0000-000096010000}"/>
    <cellStyle name="Input 8 2 2 2" xfId="421" xr:uid="{00000000-0005-0000-0000-000097010000}"/>
    <cellStyle name="Input 8 2 2_23-D7 oprava z 11.9." xfId="422" xr:uid="{00000000-0005-0000-0000-000098010000}"/>
    <cellStyle name="Input 8 2 3" xfId="423" xr:uid="{00000000-0005-0000-0000-000099010000}"/>
    <cellStyle name="Input 8 2_23-D7 oprava z 11.9." xfId="424" xr:uid="{00000000-0005-0000-0000-00009A010000}"/>
    <cellStyle name="Input 8 3" xfId="425" xr:uid="{00000000-0005-0000-0000-00009B010000}"/>
    <cellStyle name="Input 8_23-D7 oprava z 11.9." xfId="426" xr:uid="{00000000-0005-0000-0000-00009C010000}"/>
    <cellStyle name="Input 9" xfId="427" xr:uid="{00000000-0005-0000-0000-00009D010000}"/>
    <cellStyle name="Input 9 2" xfId="428" xr:uid="{00000000-0005-0000-0000-00009E010000}"/>
    <cellStyle name="Input 9_23-D7 oprava z 11.9." xfId="429" xr:uid="{00000000-0005-0000-0000-00009F010000}"/>
    <cellStyle name="Input Cells" xfId="430" xr:uid="{00000000-0005-0000-0000-0000A0010000}"/>
    <cellStyle name="Input Cells 2" xfId="431" xr:uid="{00000000-0005-0000-0000-0000A1010000}"/>
    <cellStyle name="Input Cells 3" xfId="432" xr:uid="{00000000-0005-0000-0000-0000A2010000}"/>
    <cellStyle name="Input Cells_110310_Výkazy CEPS 10_13062011" xfId="433" xr:uid="{00000000-0005-0000-0000-0000A3010000}"/>
    <cellStyle name="Input_23-D7 oprava z 11.9." xfId="434" xr:uid="{00000000-0005-0000-0000-0000A4010000}"/>
    <cellStyle name="Klammer" xfId="435" xr:uid="{00000000-0005-0000-0000-0000A5010000}"/>
    <cellStyle name="Kontrolní buňka 2" xfId="436" xr:uid="{00000000-0005-0000-0000-0000A6010000}"/>
    <cellStyle name="Kontrolní buňka 2 2" xfId="437" xr:uid="{00000000-0005-0000-0000-0000A7010000}"/>
    <cellStyle name="Kontrolní buňka 2 3" xfId="438" xr:uid="{00000000-0005-0000-0000-0000A8010000}"/>
    <cellStyle name="Linked Cell" xfId="439" xr:uid="{00000000-0005-0000-0000-0000A9010000}"/>
    <cellStyle name="Linked Cells" xfId="440" xr:uid="{00000000-0005-0000-0000-0000AA010000}"/>
    <cellStyle name="Linked Cells 2" xfId="441" xr:uid="{00000000-0005-0000-0000-0000AB010000}"/>
    <cellStyle name="Linked Cells 3" xfId="442" xr:uid="{00000000-0005-0000-0000-0000AC010000}"/>
    <cellStyle name="Linked Cells_110310_Výkazy CEPS 10_13062011" xfId="443" xr:uid="{00000000-0005-0000-0000-0000AD010000}"/>
    <cellStyle name="Měna 2" xfId="444" xr:uid="{00000000-0005-0000-0000-0000AE010000}"/>
    <cellStyle name="Měna 2 2" xfId="445" xr:uid="{00000000-0005-0000-0000-0000AF010000}"/>
    <cellStyle name="Měna 3" xfId="446" xr:uid="{00000000-0005-0000-0000-0000B0010000}"/>
    <cellStyle name="Měna 3 3" xfId="447" xr:uid="{00000000-0005-0000-0000-0000B1010000}"/>
    <cellStyle name="Milliers [0]_!!!GO" xfId="448" xr:uid="{00000000-0005-0000-0000-0000B2010000}"/>
    <cellStyle name="Milliers_!!!GO" xfId="449" xr:uid="{00000000-0005-0000-0000-0000B3010000}"/>
    <cellStyle name="Mio DM (0)" xfId="450" xr:uid="{00000000-0005-0000-0000-0000B4010000}"/>
    <cellStyle name="Mio DM (1)" xfId="451" xr:uid="{00000000-0005-0000-0000-0000B5010000}"/>
    <cellStyle name="Model" xfId="452" xr:uid="{00000000-0005-0000-0000-0000B6010000}"/>
    <cellStyle name="Monétaire [0]_!!!GO" xfId="453" xr:uid="{00000000-0005-0000-0000-0000B7010000}"/>
    <cellStyle name="Monétaire_!!!GO" xfId="454" xr:uid="{00000000-0005-0000-0000-0000B8010000}"/>
    <cellStyle name="nadpis" xfId="455" xr:uid="{00000000-0005-0000-0000-0000B9010000}"/>
    <cellStyle name="Nadpis 1 2" xfId="456" xr:uid="{00000000-0005-0000-0000-0000BA010000}"/>
    <cellStyle name="Nadpis 1 2 2" xfId="457" xr:uid="{00000000-0005-0000-0000-0000BB010000}"/>
    <cellStyle name="Nadpis 1 2 3" xfId="458" xr:uid="{00000000-0005-0000-0000-0000BC010000}"/>
    <cellStyle name="Nadpis 2 2" xfId="459" xr:uid="{00000000-0005-0000-0000-0000BD010000}"/>
    <cellStyle name="Nadpis 2 2 2" xfId="460" xr:uid="{00000000-0005-0000-0000-0000BE010000}"/>
    <cellStyle name="Nadpis 2 2 3" xfId="461" xr:uid="{00000000-0005-0000-0000-0000BF010000}"/>
    <cellStyle name="Nadpis 3 2" xfId="462" xr:uid="{00000000-0005-0000-0000-0000C0010000}"/>
    <cellStyle name="Nadpis 3 2 2" xfId="463" xr:uid="{00000000-0005-0000-0000-0000C1010000}"/>
    <cellStyle name="Nadpis 3 2 3" xfId="464" xr:uid="{00000000-0005-0000-0000-0000C2010000}"/>
    <cellStyle name="Nadpis 4 2" xfId="465" xr:uid="{00000000-0005-0000-0000-0000C3010000}"/>
    <cellStyle name="Nadpis 4 2 2" xfId="466" xr:uid="{00000000-0005-0000-0000-0000C4010000}"/>
    <cellStyle name="Nadpis 4 2 3" xfId="467" xr:uid="{00000000-0005-0000-0000-0000C5010000}"/>
    <cellStyle name="Nadpis1" xfId="468" xr:uid="{00000000-0005-0000-0000-0000C6010000}"/>
    <cellStyle name="Nadpis2" xfId="469" xr:uid="{00000000-0005-0000-0000-0000C7010000}"/>
    <cellStyle name="Název 2" xfId="470" xr:uid="{00000000-0005-0000-0000-0000C8010000}"/>
    <cellStyle name="Název 2 2" xfId="471" xr:uid="{00000000-0005-0000-0000-0000C9010000}"/>
    <cellStyle name="Nedefinován" xfId="472" xr:uid="{00000000-0005-0000-0000-0000CA010000}"/>
    <cellStyle name="Neutral" xfId="473" xr:uid="{00000000-0005-0000-0000-0000CB010000}"/>
    <cellStyle name="Neutral 2" xfId="474" xr:uid="{00000000-0005-0000-0000-0000CC010000}"/>
    <cellStyle name="Neutrální 2" xfId="475" xr:uid="{00000000-0005-0000-0000-0000CD010000}"/>
    <cellStyle name="Neutrální 2 2" xfId="476" xr:uid="{00000000-0005-0000-0000-0000CE010000}"/>
    <cellStyle name="Neutrální 2 3" xfId="477" xr:uid="{00000000-0005-0000-0000-0000CF010000}"/>
    <cellStyle name="Neutrální 3" xfId="478" xr:uid="{00000000-0005-0000-0000-0000D0010000}"/>
    <cellStyle name="New Times Roman" xfId="479" xr:uid="{00000000-0005-0000-0000-0000D1010000}"/>
    <cellStyle name="New Times Roman 2" xfId="480" xr:uid="{00000000-0005-0000-0000-0000D2010000}"/>
    <cellStyle name="New Times Roman_110310_Výkazy CEPS 10_13062011" xfId="481" xr:uid="{00000000-0005-0000-0000-0000D3010000}"/>
    <cellStyle name="Normal - Style1" xfId="482" xr:uid="{00000000-0005-0000-0000-0000D4010000}"/>
    <cellStyle name="Normal - Style1 2" xfId="483" xr:uid="{00000000-0005-0000-0000-0000D5010000}"/>
    <cellStyle name="Normal - Style1 3" xfId="484" xr:uid="{00000000-0005-0000-0000-0000D6010000}"/>
    <cellStyle name="Normal - Style1_110310_Výkazy CEPS 10_13062011" xfId="485" xr:uid="{00000000-0005-0000-0000-0000D7010000}"/>
    <cellStyle name="Normal 2" xfId="2" xr:uid="{00000000-0005-0000-0000-0000D8010000}"/>
    <cellStyle name="Normal 2 2" xfId="5" xr:uid="{00000000-0005-0000-0000-0000D9010000}"/>
    <cellStyle name="normal 2 3" xfId="486" xr:uid="{00000000-0005-0000-0000-0000DA010000}"/>
    <cellStyle name="Normal_!!!GO" xfId="487" xr:uid="{00000000-0005-0000-0000-0000DB010000}"/>
    <cellStyle name="Normální" xfId="0" builtinId="0"/>
    <cellStyle name="Normální 10" xfId="488" xr:uid="{00000000-0005-0000-0000-0000DD010000}"/>
    <cellStyle name="Normální 10 10" xfId="489" xr:uid="{00000000-0005-0000-0000-0000DE010000}"/>
    <cellStyle name="Normální 10 2" xfId="490" xr:uid="{00000000-0005-0000-0000-0000DF010000}"/>
    <cellStyle name="Normální 10 2 10" xfId="491" xr:uid="{00000000-0005-0000-0000-0000E0010000}"/>
    <cellStyle name="normální 10 2 2" xfId="492" xr:uid="{00000000-0005-0000-0000-0000E1010000}"/>
    <cellStyle name="Normální 10 2 3" xfId="493" xr:uid="{00000000-0005-0000-0000-0000E2010000}"/>
    <cellStyle name="Normální 10 2 4" xfId="494" xr:uid="{00000000-0005-0000-0000-0000E3010000}"/>
    <cellStyle name="Normální 10 2 5" xfId="495" xr:uid="{00000000-0005-0000-0000-0000E4010000}"/>
    <cellStyle name="Normální 10 2 6" xfId="496" xr:uid="{00000000-0005-0000-0000-0000E5010000}"/>
    <cellStyle name="Normální 10 2 7" xfId="497" xr:uid="{00000000-0005-0000-0000-0000E6010000}"/>
    <cellStyle name="Normální 10 2 8" xfId="498" xr:uid="{00000000-0005-0000-0000-0000E7010000}"/>
    <cellStyle name="Normální 10 2 9" xfId="499" xr:uid="{00000000-0005-0000-0000-0000E8010000}"/>
    <cellStyle name="Normální 10 3" xfId="500" xr:uid="{00000000-0005-0000-0000-0000E9010000}"/>
    <cellStyle name="Normální 10 4" xfId="8" xr:uid="{00000000-0005-0000-0000-0000EA010000}"/>
    <cellStyle name="Normální 10 4 2" xfId="1529" xr:uid="{311C92ED-A718-4C78-B242-45D111A95218}"/>
    <cellStyle name="Normální 10 4 3" xfId="501" xr:uid="{00000000-0005-0000-0000-0000EB010000}"/>
    <cellStyle name="Normální 10 5" xfId="502" xr:uid="{00000000-0005-0000-0000-0000EC010000}"/>
    <cellStyle name="Normální 10 6" xfId="503" xr:uid="{00000000-0005-0000-0000-0000ED010000}"/>
    <cellStyle name="Normální 10 7" xfId="504" xr:uid="{00000000-0005-0000-0000-0000EE010000}"/>
    <cellStyle name="Normální 10 8" xfId="505" xr:uid="{00000000-0005-0000-0000-0000EF010000}"/>
    <cellStyle name="Normální 10 9" xfId="506" xr:uid="{00000000-0005-0000-0000-0000F0010000}"/>
    <cellStyle name="Normální 100" xfId="507" xr:uid="{00000000-0005-0000-0000-0000F1010000}"/>
    <cellStyle name="Normální 100 2" xfId="508" xr:uid="{00000000-0005-0000-0000-0000F2010000}"/>
    <cellStyle name="Normální 100_23-D7 oprava z 11.9." xfId="509" xr:uid="{00000000-0005-0000-0000-0000F3010000}"/>
    <cellStyle name="Normální 101" xfId="510" xr:uid="{00000000-0005-0000-0000-0000F4010000}"/>
    <cellStyle name="Normální 102" xfId="511" xr:uid="{00000000-0005-0000-0000-0000F5010000}"/>
    <cellStyle name="Normální 103" xfId="512" xr:uid="{00000000-0005-0000-0000-0000F6010000}"/>
    <cellStyle name="Normální 104" xfId="513" xr:uid="{00000000-0005-0000-0000-0000F7010000}"/>
    <cellStyle name="Normální 105" xfId="514" xr:uid="{00000000-0005-0000-0000-0000F8010000}"/>
    <cellStyle name="Normální 106" xfId="515" xr:uid="{00000000-0005-0000-0000-0000F9010000}"/>
    <cellStyle name="Normální 107" xfId="516" xr:uid="{00000000-0005-0000-0000-0000FA010000}"/>
    <cellStyle name="Normální 108" xfId="517" xr:uid="{00000000-0005-0000-0000-0000FB010000}"/>
    <cellStyle name="Normální 109" xfId="518" xr:uid="{00000000-0005-0000-0000-0000FC010000}"/>
    <cellStyle name="Normální 11" xfId="519" xr:uid="{00000000-0005-0000-0000-0000FD010000}"/>
    <cellStyle name="Normální 11 2" xfId="520" xr:uid="{00000000-0005-0000-0000-0000FE010000}"/>
    <cellStyle name="Normální 11 3" xfId="1538" xr:uid="{D539AE81-EB1A-462F-903D-50E59CA1D56C}"/>
    <cellStyle name="Normální 11 3 2" xfId="1539" xr:uid="{DCCEE9EC-5E96-4BDF-9929-7F4F94B82068}"/>
    <cellStyle name="Normální 11 4" xfId="1540" xr:uid="{275B572F-AC32-4E88-9D70-D3F25085DC53}"/>
    <cellStyle name="Normální 110" xfId="521" xr:uid="{00000000-0005-0000-0000-0000FF010000}"/>
    <cellStyle name="Normální 111" xfId="522" xr:uid="{00000000-0005-0000-0000-000000020000}"/>
    <cellStyle name="Normální 111 2" xfId="523" xr:uid="{00000000-0005-0000-0000-000001020000}"/>
    <cellStyle name="Normální 111 2 2" xfId="524" xr:uid="{00000000-0005-0000-0000-000002020000}"/>
    <cellStyle name="Normální 111_23-D7 oprava z 11.9." xfId="525" xr:uid="{00000000-0005-0000-0000-000003020000}"/>
    <cellStyle name="Normální 112" xfId="526" xr:uid="{00000000-0005-0000-0000-000004020000}"/>
    <cellStyle name="Normální 113" xfId="527" xr:uid="{00000000-0005-0000-0000-000005020000}"/>
    <cellStyle name="Normální 114" xfId="528" xr:uid="{00000000-0005-0000-0000-000006020000}"/>
    <cellStyle name="Normální 115" xfId="1543" xr:uid="{79E7F9E6-47FF-4EAF-948F-E6C3214C1DC2}"/>
    <cellStyle name="normální 12" xfId="529" xr:uid="{00000000-0005-0000-0000-000007020000}"/>
    <cellStyle name="normální 12 2" xfId="530" xr:uid="{00000000-0005-0000-0000-000008020000}"/>
    <cellStyle name="Normální 13" xfId="531" xr:uid="{00000000-0005-0000-0000-000009020000}"/>
    <cellStyle name="Normální 13 2" xfId="532" xr:uid="{00000000-0005-0000-0000-00000A020000}"/>
    <cellStyle name="Normální 14" xfId="533" xr:uid="{00000000-0005-0000-0000-00000B020000}"/>
    <cellStyle name="Normální 14 2" xfId="534" xr:uid="{00000000-0005-0000-0000-00000C020000}"/>
    <cellStyle name="Normální 15" xfId="535" xr:uid="{00000000-0005-0000-0000-00000D020000}"/>
    <cellStyle name="Normální 16" xfId="536" xr:uid="{00000000-0005-0000-0000-00000E020000}"/>
    <cellStyle name="Normální 167" xfId="537" xr:uid="{00000000-0005-0000-0000-00000F020000}"/>
    <cellStyle name="Normální 17" xfId="538" xr:uid="{00000000-0005-0000-0000-000010020000}"/>
    <cellStyle name="Normální 17 2" xfId="539" xr:uid="{00000000-0005-0000-0000-000011020000}"/>
    <cellStyle name="Normální 18" xfId="540" xr:uid="{00000000-0005-0000-0000-000012020000}"/>
    <cellStyle name="Normální 19" xfId="541" xr:uid="{00000000-0005-0000-0000-000013020000}"/>
    <cellStyle name="Normální 19 2" xfId="542" xr:uid="{00000000-0005-0000-0000-000014020000}"/>
    <cellStyle name="Normální 2" xfId="543" xr:uid="{00000000-0005-0000-0000-000015020000}"/>
    <cellStyle name="Normální 2 10" xfId="544" xr:uid="{00000000-0005-0000-0000-000016020000}"/>
    <cellStyle name="Normální 2 10 2" xfId="545" xr:uid="{00000000-0005-0000-0000-000017020000}"/>
    <cellStyle name="Normální 2 11" xfId="546" xr:uid="{00000000-0005-0000-0000-000018020000}"/>
    <cellStyle name="Normální 2 11 2" xfId="547" xr:uid="{00000000-0005-0000-0000-000019020000}"/>
    <cellStyle name="Normální 2 11 2 2" xfId="548" xr:uid="{00000000-0005-0000-0000-00001A020000}"/>
    <cellStyle name="Normální 2 11 2 3" xfId="549" xr:uid="{00000000-0005-0000-0000-00001B020000}"/>
    <cellStyle name="Normální 2 11_23-D7 oprava z 11.9." xfId="550" xr:uid="{00000000-0005-0000-0000-00001C020000}"/>
    <cellStyle name="Normální 2 12" xfId="551" xr:uid="{00000000-0005-0000-0000-00001D020000}"/>
    <cellStyle name="Normální 2 13" xfId="552" xr:uid="{00000000-0005-0000-0000-00001E020000}"/>
    <cellStyle name="Normální 2 2" xfId="553" xr:uid="{00000000-0005-0000-0000-00001F020000}"/>
    <cellStyle name="normální 2 2 2" xfId="11" xr:uid="{00000000-0005-0000-0000-000020020000}"/>
    <cellStyle name="normální 2 2 2 2" xfId="554" xr:uid="{00000000-0005-0000-0000-000021020000}"/>
    <cellStyle name="normální 2 2 2 3" xfId="555" xr:uid="{00000000-0005-0000-0000-000022020000}"/>
    <cellStyle name="normální 2 2 3" xfId="556" xr:uid="{00000000-0005-0000-0000-000023020000}"/>
    <cellStyle name="normální 2 2 4" xfId="557" xr:uid="{00000000-0005-0000-0000-000024020000}"/>
    <cellStyle name="Normální 2 2 5" xfId="558" xr:uid="{00000000-0005-0000-0000-000025020000}"/>
    <cellStyle name="Normální 2 2 6" xfId="559" xr:uid="{00000000-0005-0000-0000-000026020000}"/>
    <cellStyle name="Normální 2 2 6 2" xfId="560" xr:uid="{00000000-0005-0000-0000-000027020000}"/>
    <cellStyle name="Normální 2 2 6_23-D7 oprava z 11.9." xfId="561" xr:uid="{00000000-0005-0000-0000-000028020000}"/>
    <cellStyle name="normální 2 2 7" xfId="562" xr:uid="{00000000-0005-0000-0000-000029020000}"/>
    <cellStyle name="Normální 2 2 7 2" xfId="563" xr:uid="{00000000-0005-0000-0000-00002A020000}"/>
    <cellStyle name="Normální 2 2 8" xfId="564" xr:uid="{00000000-0005-0000-0000-00002B020000}"/>
    <cellStyle name="Normální 2 3" xfId="565" xr:uid="{00000000-0005-0000-0000-00002C020000}"/>
    <cellStyle name="normální 2 3 2" xfId="566" xr:uid="{00000000-0005-0000-0000-00002D020000}"/>
    <cellStyle name="normální 2 3 2 2" xfId="567" xr:uid="{00000000-0005-0000-0000-00002E020000}"/>
    <cellStyle name="Normální 2 3 3" xfId="1533" xr:uid="{FD10FF04-73FA-4C29-ABAB-861152156223}"/>
    <cellStyle name="Normální 2 4" xfId="568" xr:uid="{00000000-0005-0000-0000-00002F020000}"/>
    <cellStyle name="Normální 2 4 2" xfId="569" xr:uid="{00000000-0005-0000-0000-000030020000}"/>
    <cellStyle name="Normální 2 4_23-D7 oprava z 11.9." xfId="570" xr:uid="{00000000-0005-0000-0000-000031020000}"/>
    <cellStyle name="Normální 2 5" xfId="571" xr:uid="{00000000-0005-0000-0000-000032020000}"/>
    <cellStyle name="Normální 2 5 2" xfId="572" xr:uid="{00000000-0005-0000-0000-000033020000}"/>
    <cellStyle name="Normální 2 6" xfId="573" xr:uid="{00000000-0005-0000-0000-000034020000}"/>
    <cellStyle name="Normální 2 6 2" xfId="574" xr:uid="{00000000-0005-0000-0000-000035020000}"/>
    <cellStyle name="normální 2 7" xfId="575" xr:uid="{00000000-0005-0000-0000-000036020000}"/>
    <cellStyle name="normální 2 8" xfId="576" xr:uid="{00000000-0005-0000-0000-000037020000}"/>
    <cellStyle name="Normální 2 9" xfId="577" xr:uid="{00000000-0005-0000-0000-000038020000}"/>
    <cellStyle name="normální 2_120301 Výkazy PDS 11" xfId="578" xr:uid="{00000000-0005-0000-0000-000039020000}"/>
    <cellStyle name="Normální 20" xfId="579" xr:uid="{00000000-0005-0000-0000-00003A020000}"/>
    <cellStyle name="Normální 20 2" xfId="580" xr:uid="{00000000-0005-0000-0000-00003B020000}"/>
    <cellStyle name="Normální 21" xfId="581" xr:uid="{00000000-0005-0000-0000-00003C020000}"/>
    <cellStyle name="Normální 21 2" xfId="582" xr:uid="{00000000-0005-0000-0000-00003D020000}"/>
    <cellStyle name="Normální 21_23-D7 oprava z 11.9." xfId="583" xr:uid="{00000000-0005-0000-0000-00003E020000}"/>
    <cellStyle name="Normální 22" xfId="584" xr:uid="{00000000-0005-0000-0000-00003F020000}"/>
    <cellStyle name="Normální 22 2" xfId="585" xr:uid="{00000000-0005-0000-0000-000040020000}"/>
    <cellStyle name="Normální 23" xfId="586" xr:uid="{00000000-0005-0000-0000-000041020000}"/>
    <cellStyle name="Normální 23 2" xfId="587" xr:uid="{00000000-0005-0000-0000-000042020000}"/>
    <cellStyle name="Normální 23 4" xfId="588" xr:uid="{00000000-0005-0000-0000-000043020000}"/>
    <cellStyle name="Normální 24" xfId="589" xr:uid="{00000000-0005-0000-0000-000044020000}"/>
    <cellStyle name="Normální 24 2" xfId="590" xr:uid="{00000000-0005-0000-0000-000045020000}"/>
    <cellStyle name="Normální 25" xfId="591" xr:uid="{00000000-0005-0000-0000-000046020000}"/>
    <cellStyle name="Normální 25 2" xfId="592" xr:uid="{00000000-0005-0000-0000-000047020000}"/>
    <cellStyle name="Normální 26" xfId="593" xr:uid="{00000000-0005-0000-0000-000048020000}"/>
    <cellStyle name="Normální 26 2" xfId="594" xr:uid="{00000000-0005-0000-0000-000049020000}"/>
    <cellStyle name="Normální 27" xfId="595" xr:uid="{00000000-0005-0000-0000-00004A020000}"/>
    <cellStyle name="Normální 27 2" xfId="596" xr:uid="{00000000-0005-0000-0000-00004B020000}"/>
    <cellStyle name="Normální 28" xfId="597" xr:uid="{00000000-0005-0000-0000-00004C020000}"/>
    <cellStyle name="Normální 28 2" xfId="598" xr:uid="{00000000-0005-0000-0000-00004D020000}"/>
    <cellStyle name="Normální 29" xfId="599" xr:uid="{00000000-0005-0000-0000-00004E020000}"/>
    <cellStyle name="Normální 29 2" xfId="600" xr:uid="{00000000-0005-0000-0000-00004F020000}"/>
    <cellStyle name="Normální 3" xfId="601" xr:uid="{00000000-0005-0000-0000-000050020000}"/>
    <cellStyle name="Normální 3 2" xfId="602" xr:uid="{00000000-0005-0000-0000-000051020000}"/>
    <cellStyle name="normální 3 3" xfId="603" xr:uid="{00000000-0005-0000-0000-000052020000}"/>
    <cellStyle name="Normální 3 4" xfId="604" xr:uid="{00000000-0005-0000-0000-000053020000}"/>
    <cellStyle name="Normální 30" xfId="605" xr:uid="{00000000-0005-0000-0000-000054020000}"/>
    <cellStyle name="Normální 30 2" xfId="606" xr:uid="{00000000-0005-0000-0000-000055020000}"/>
    <cellStyle name="Normální 31" xfId="607" xr:uid="{00000000-0005-0000-0000-000056020000}"/>
    <cellStyle name="Normální 31 2" xfId="608" xr:uid="{00000000-0005-0000-0000-000057020000}"/>
    <cellStyle name="Normální 32" xfId="609" xr:uid="{00000000-0005-0000-0000-000058020000}"/>
    <cellStyle name="Normální 32 2" xfId="610" xr:uid="{00000000-0005-0000-0000-000059020000}"/>
    <cellStyle name="Normální 33" xfId="611" xr:uid="{00000000-0005-0000-0000-00005A020000}"/>
    <cellStyle name="Normální 33 2" xfId="612" xr:uid="{00000000-0005-0000-0000-00005B020000}"/>
    <cellStyle name="Normální 34" xfId="613" xr:uid="{00000000-0005-0000-0000-00005C020000}"/>
    <cellStyle name="Normální 34 2" xfId="614" xr:uid="{00000000-0005-0000-0000-00005D020000}"/>
    <cellStyle name="Normální 35" xfId="615" xr:uid="{00000000-0005-0000-0000-00005E020000}"/>
    <cellStyle name="Normální 35 2" xfId="616" xr:uid="{00000000-0005-0000-0000-00005F020000}"/>
    <cellStyle name="Normální 36" xfId="617" xr:uid="{00000000-0005-0000-0000-000060020000}"/>
    <cellStyle name="Normální 36 2" xfId="618" xr:uid="{00000000-0005-0000-0000-000061020000}"/>
    <cellStyle name="Normální 37" xfId="619" xr:uid="{00000000-0005-0000-0000-000062020000}"/>
    <cellStyle name="Normální 37 2" xfId="620" xr:uid="{00000000-0005-0000-0000-000063020000}"/>
    <cellStyle name="Normální 38" xfId="621" xr:uid="{00000000-0005-0000-0000-000064020000}"/>
    <cellStyle name="Normální 38 2" xfId="622" xr:uid="{00000000-0005-0000-0000-000065020000}"/>
    <cellStyle name="Normální 39" xfId="623" xr:uid="{00000000-0005-0000-0000-000066020000}"/>
    <cellStyle name="Normální 39 2" xfId="624" xr:uid="{00000000-0005-0000-0000-000067020000}"/>
    <cellStyle name="Normální 4" xfId="625" xr:uid="{00000000-0005-0000-0000-000068020000}"/>
    <cellStyle name="Normální 4 2" xfId="626" xr:uid="{00000000-0005-0000-0000-000069020000}"/>
    <cellStyle name="Normální 4 2 2" xfId="627" xr:uid="{00000000-0005-0000-0000-00006A020000}"/>
    <cellStyle name="Normální 4 2 2 2" xfId="628" xr:uid="{00000000-0005-0000-0000-00006B020000}"/>
    <cellStyle name="Normální 4 2 3" xfId="629" xr:uid="{00000000-0005-0000-0000-00006C020000}"/>
    <cellStyle name="Normální 4 3" xfId="630" xr:uid="{00000000-0005-0000-0000-00006D020000}"/>
    <cellStyle name="Normální 4 3 2" xfId="631" xr:uid="{00000000-0005-0000-0000-00006E020000}"/>
    <cellStyle name="Normální 40" xfId="632" xr:uid="{00000000-0005-0000-0000-00006F020000}"/>
    <cellStyle name="Normální 40 2" xfId="633" xr:uid="{00000000-0005-0000-0000-000070020000}"/>
    <cellStyle name="Normální 41" xfId="634" xr:uid="{00000000-0005-0000-0000-000071020000}"/>
    <cellStyle name="Normální 41 2" xfId="635" xr:uid="{00000000-0005-0000-0000-000072020000}"/>
    <cellStyle name="Normální 42" xfId="636" xr:uid="{00000000-0005-0000-0000-000073020000}"/>
    <cellStyle name="Normální 42 2" xfId="637" xr:uid="{00000000-0005-0000-0000-000074020000}"/>
    <cellStyle name="Normální 43" xfId="638" xr:uid="{00000000-0005-0000-0000-000075020000}"/>
    <cellStyle name="Normální 43 2" xfId="639" xr:uid="{00000000-0005-0000-0000-000076020000}"/>
    <cellStyle name="Normální 44" xfId="640" xr:uid="{00000000-0005-0000-0000-000077020000}"/>
    <cellStyle name="Normální 44 2" xfId="641" xr:uid="{00000000-0005-0000-0000-000078020000}"/>
    <cellStyle name="Normální 45" xfId="642" xr:uid="{00000000-0005-0000-0000-000079020000}"/>
    <cellStyle name="Normální 45 2" xfId="643" xr:uid="{00000000-0005-0000-0000-00007A020000}"/>
    <cellStyle name="Normální 46" xfId="644" xr:uid="{00000000-0005-0000-0000-00007B020000}"/>
    <cellStyle name="Normální 46 2" xfId="645" xr:uid="{00000000-0005-0000-0000-00007C020000}"/>
    <cellStyle name="Normální 47" xfId="646" xr:uid="{00000000-0005-0000-0000-00007D020000}"/>
    <cellStyle name="Normální 47 2" xfId="647" xr:uid="{00000000-0005-0000-0000-00007E020000}"/>
    <cellStyle name="Normální 48" xfId="648" xr:uid="{00000000-0005-0000-0000-00007F020000}"/>
    <cellStyle name="Normální 48 2" xfId="649" xr:uid="{00000000-0005-0000-0000-000080020000}"/>
    <cellStyle name="Normální 49" xfId="650" xr:uid="{00000000-0005-0000-0000-000081020000}"/>
    <cellStyle name="Normální 49 2" xfId="651" xr:uid="{00000000-0005-0000-0000-000082020000}"/>
    <cellStyle name="Normální 5" xfId="652" xr:uid="{00000000-0005-0000-0000-000083020000}"/>
    <cellStyle name="normální 5 10" xfId="653" xr:uid="{00000000-0005-0000-0000-000084020000}"/>
    <cellStyle name="Normální 5 11" xfId="1527" xr:uid="{52106698-90CC-4229-B239-1C59E7D5DEFA}"/>
    <cellStyle name="Normální 5 2" xfId="654" xr:uid="{00000000-0005-0000-0000-000085020000}"/>
    <cellStyle name="Normální 5 2 2" xfId="655" xr:uid="{00000000-0005-0000-0000-000086020000}"/>
    <cellStyle name="Normální 5 2 3" xfId="10" xr:uid="{00000000-0005-0000-0000-000087020000}"/>
    <cellStyle name="Normální 5 2 3 2" xfId="656" xr:uid="{00000000-0005-0000-0000-000088020000}"/>
    <cellStyle name="Normální 5 2 3_23-D7 oprava z 11.9." xfId="657" xr:uid="{00000000-0005-0000-0000-000089020000}"/>
    <cellStyle name="Normální 5 2_23-D7 oprava z 11.9." xfId="658" xr:uid="{00000000-0005-0000-0000-00008A020000}"/>
    <cellStyle name="Normální 5 3" xfId="9" xr:uid="{00000000-0005-0000-0000-00008B020000}"/>
    <cellStyle name="Normální 5 3 2" xfId="659" xr:uid="{00000000-0005-0000-0000-00008C020000}"/>
    <cellStyle name="Normální 5 3 3" xfId="660" xr:uid="{00000000-0005-0000-0000-00008D020000}"/>
    <cellStyle name="Normální 5 3_23-D7 oprava z 11.9." xfId="661" xr:uid="{00000000-0005-0000-0000-00008E020000}"/>
    <cellStyle name="normální 5 4" xfId="662" xr:uid="{00000000-0005-0000-0000-00008F020000}"/>
    <cellStyle name="normální 5 5" xfId="663" xr:uid="{00000000-0005-0000-0000-000090020000}"/>
    <cellStyle name="normální 5 6" xfId="664" xr:uid="{00000000-0005-0000-0000-000091020000}"/>
    <cellStyle name="normální 5 7" xfId="665" xr:uid="{00000000-0005-0000-0000-000092020000}"/>
    <cellStyle name="normální 5 8" xfId="666" xr:uid="{00000000-0005-0000-0000-000093020000}"/>
    <cellStyle name="normální 5 9" xfId="667" xr:uid="{00000000-0005-0000-0000-000094020000}"/>
    <cellStyle name="normální 5_23-D7 oprava z 11.9." xfId="668" xr:uid="{00000000-0005-0000-0000-000095020000}"/>
    <cellStyle name="Normální 50" xfId="669" xr:uid="{00000000-0005-0000-0000-000096020000}"/>
    <cellStyle name="Normální 50 2" xfId="670" xr:uid="{00000000-0005-0000-0000-000097020000}"/>
    <cellStyle name="Normální 51" xfId="671" xr:uid="{00000000-0005-0000-0000-000098020000}"/>
    <cellStyle name="Normální 51 2" xfId="672" xr:uid="{00000000-0005-0000-0000-000099020000}"/>
    <cellStyle name="Normální 52" xfId="673" xr:uid="{00000000-0005-0000-0000-00009A020000}"/>
    <cellStyle name="Normální 52 2" xfId="674" xr:uid="{00000000-0005-0000-0000-00009B020000}"/>
    <cellStyle name="Normální 53" xfId="675" xr:uid="{00000000-0005-0000-0000-00009C020000}"/>
    <cellStyle name="Normální 53 2" xfId="676" xr:uid="{00000000-0005-0000-0000-00009D020000}"/>
    <cellStyle name="Normální 53 3" xfId="677" xr:uid="{00000000-0005-0000-0000-00009E020000}"/>
    <cellStyle name="Normální 54" xfId="678" xr:uid="{00000000-0005-0000-0000-00009F020000}"/>
    <cellStyle name="Normální 54 2" xfId="679" xr:uid="{00000000-0005-0000-0000-0000A0020000}"/>
    <cellStyle name="Normální 54 3" xfId="680" xr:uid="{00000000-0005-0000-0000-0000A1020000}"/>
    <cellStyle name="normální 55" xfId="681" xr:uid="{00000000-0005-0000-0000-0000A2020000}"/>
    <cellStyle name="Normální 55 2" xfId="682" xr:uid="{00000000-0005-0000-0000-0000A3020000}"/>
    <cellStyle name="normální 55_23-D7 oprava z 11.9." xfId="683" xr:uid="{00000000-0005-0000-0000-0000A4020000}"/>
    <cellStyle name="normální 56" xfId="684" xr:uid="{00000000-0005-0000-0000-0000A5020000}"/>
    <cellStyle name="Normální 56 2" xfId="685" xr:uid="{00000000-0005-0000-0000-0000A6020000}"/>
    <cellStyle name="normální 56_23-D7 oprava z 11.9." xfId="686" xr:uid="{00000000-0005-0000-0000-0000A7020000}"/>
    <cellStyle name="normální 57" xfId="687" xr:uid="{00000000-0005-0000-0000-0000A8020000}"/>
    <cellStyle name="Normální 57 2" xfId="688" xr:uid="{00000000-0005-0000-0000-0000A9020000}"/>
    <cellStyle name="normální 57_23-D7 oprava z 11.9." xfId="689" xr:uid="{00000000-0005-0000-0000-0000AA020000}"/>
    <cellStyle name="normální 58" xfId="690" xr:uid="{00000000-0005-0000-0000-0000AB020000}"/>
    <cellStyle name="Normální 58 2" xfId="691" xr:uid="{00000000-0005-0000-0000-0000AC020000}"/>
    <cellStyle name="normální 58_23-D7 oprava z 11.9." xfId="692" xr:uid="{00000000-0005-0000-0000-0000AD020000}"/>
    <cellStyle name="Normální 59" xfId="693" xr:uid="{00000000-0005-0000-0000-0000AE020000}"/>
    <cellStyle name="Normální 59 2" xfId="694" xr:uid="{00000000-0005-0000-0000-0000AF020000}"/>
    <cellStyle name="Normální 6" xfId="695" xr:uid="{00000000-0005-0000-0000-0000B0020000}"/>
    <cellStyle name="Normální 6 2" xfId="696" xr:uid="{00000000-0005-0000-0000-0000B1020000}"/>
    <cellStyle name="Normální 6 2 2" xfId="697" xr:uid="{00000000-0005-0000-0000-0000B2020000}"/>
    <cellStyle name="Normální 6 3" xfId="698" xr:uid="{00000000-0005-0000-0000-0000B3020000}"/>
    <cellStyle name="Normální 6 3 2" xfId="699" xr:uid="{00000000-0005-0000-0000-0000B4020000}"/>
    <cellStyle name="Normální 6 3_23-D7 oprava z 11.9." xfId="700" xr:uid="{00000000-0005-0000-0000-0000B5020000}"/>
    <cellStyle name="Normální 6_23-D7 oprava z 11.9." xfId="701" xr:uid="{00000000-0005-0000-0000-0000B6020000}"/>
    <cellStyle name="normální 60" xfId="702" xr:uid="{00000000-0005-0000-0000-0000B7020000}"/>
    <cellStyle name="Normální 60 2" xfId="703" xr:uid="{00000000-0005-0000-0000-0000B8020000}"/>
    <cellStyle name="normální 60_23-D7 oprava z 11.9." xfId="704" xr:uid="{00000000-0005-0000-0000-0000B9020000}"/>
    <cellStyle name="normální 61" xfId="705" xr:uid="{00000000-0005-0000-0000-0000BA020000}"/>
    <cellStyle name="Normální 61 2" xfId="706" xr:uid="{00000000-0005-0000-0000-0000BB020000}"/>
    <cellStyle name="normální 61_23-D7 oprava z 11.9." xfId="707" xr:uid="{00000000-0005-0000-0000-0000BC020000}"/>
    <cellStyle name="Normální 62" xfId="708" xr:uid="{00000000-0005-0000-0000-0000BD020000}"/>
    <cellStyle name="Normální 62 2" xfId="709" xr:uid="{00000000-0005-0000-0000-0000BE020000}"/>
    <cellStyle name="Normální 62 2 2" xfId="710" xr:uid="{00000000-0005-0000-0000-0000BF020000}"/>
    <cellStyle name="Normální 62 3" xfId="711" xr:uid="{00000000-0005-0000-0000-0000C0020000}"/>
    <cellStyle name="Normální 62 3 2" xfId="712" xr:uid="{00000000-0005-0000-0000-0000C1020000}"/>
    <cellStyle name="Normální 62 4" xfId="713" xr:uid="{00000000-0005-0000-0000-0000C2020000}"/>
    <cellStyle name="Normální 62 5" xfId="1525" xr:uid="{67A2B6E5-B0B8-4337-B004-794214E0E585}"/>
    <cellStyle name="Normální 62 6" xfId="714" xr:uid="{00000000-0005-0000-0000-0000C3020000}"/>
    <cellStyle name="Normální 62_23-D7 oprava z 11.9." xfId="715" xr:uid="{00000000-0005-0000-0000-0000C4020000}"/>
    <cellStyle name="Normální 63" xfId="716" xr:uid="{00000000-0005-0000-0000-0000C5020000}"/>
    <cellStyle name="Normální 63 2" xfId="717" xr:uid="{00000000-0005-0000-0000-0000C6020000}"/>
    <cellStyle name="Normální 63 2 2" xfId="718" xr:uid="{00000000-0005-0000-0000-0000C7020000}"/>
    <cellStyle name="Normální 63 2_23-D7 oprava z 11.9." xfId="719" xr:uid="{00000000-0005-0000-0000-0000C8020000}"/>
    <cellStyle name="Normální 63 3 2" xfId="720" xr:uid="{00000000-0005-0000-0000-0000C9020000}"/>
    <cellStyle name="Normální 63 3 2 2" xfId="721" xr:uid="{00000000-0005-0000-0000-0000CA020000}"/>
    <cellStyle name="Normální 63 7" xfId="722" xr:uid="{00000000-0005-0000-0000-0000CB020000}"/>
    <cellStyle name="Normální 63 7 2" xfId="723" xr:uid="{00000000-0005-0000-0000-0000CC020000}"/>
    <cellStyle name="Normální 63 8" xfId="724" xr:uid="{00000000-0005-0000-0000-0000CD020000}"/>
    <cellStyle name="Normální 64" xfId="725" xr:uid="{00000000-0005-0000-0000-0000CE020000}"/>
    <cellStyle name="Normální 64 2" xfId="726" xr:uid="{00000000-0005-0000-0000-0000CF020000}"/>
    <cellStyle name="Normální 64 4" xfId="727" xr:uid="{00000000-0005-0000-0000-0000D0020000}"/>
    <cellStyle name="Normální 65" xfId="728" xr:uid="{00000000-0005-0000-0000-0000D1020000}"/>
    <cellStyle name="Normální 65 2" xfId="729" xr:uid="{00000000-0005-0000-0000-0000D2020000}"/>
    <cellStyle name="Normální 66" xfId="730" xr:uid="{00000000-0005-0000-0000-0000D3020000}"/>
    <cellStyle name="Normální 66 2" xfId="731" xr:uid="{00000000-0005-0000-0000-0000D4020000}"/>
    <cellStyle name="Normální 66 3" xfId="1530" xr:uid="{B20B8F79-9F40-49FE-B451-BEC7333BDA76}"/>
    <cellStyle name="Normální 66 4" xfId="1535" xr:uid="{5193798A-C4C3-4CD4-A100-98376D229E72}"/>
    <cellStyle name="Normální 66 5" xfId="1537" xr:uid="{15FDC89C-A499-468A-B445-D9ADE7281F11}"/>
    <cellStyle name="Normální 67" xfId="732" xr:uid="{00000000-0005-0000-0000-0000D5020000}"/>
    <cellStyle name="Normální 67 2" xfId="733" xr:uid="{00000000-0005-0000-0000-0000D6020000}"/>
    <cellStyle name="Normální 68" xfId="734" xr:uid="{00000000-0005-0000-0000-0000D7020000}"/>
    <cellStyle name="Normální 68 2" xfId="735" xr:uid="{00000000-0005-0000-0000-0000D8020000}"/>
    <cellStyle name="Normální 69" xfId="736" xr:uid="{00000000-0005-0000-0000-0000D9020000}"/>
    <cellStyle name="Normální 69 2" xfId="737" xr:uid="{00000000-0005-0000-0000-0000DA020000}"/>
    <cellStyle name="Normální 7" xfId="738" xr:uid="{00000000-0005-0000-0000-0000DB020000}"/>
    <cellStyle name="Normální 7 2" xfId="739" xr:uid="{00000000-0005-0000-0000-0000DC020000}"/>
    <cellStyle name="Normální 7 2 2" xfId="1541" xr:uid="{0886DF77-09DF-401D-8F13-2E4E749C8991}"/>
    <cellStyle name="Normální 7_23-D7 oprava z 11.9." xfId="740" xr:uid="{00000000-0005-0000-0000-0000DD020000}"/>
    <cellStyle name="Normální 70" xfId="741" xr:uid="{00000000-0005-0000-0000-0000DE020000}"/>
    <cellStyle name="Normální 70 2" xfId="742" xr:uid="{00000000-0005-0000-0000-0000DF020000}"/>
    <cellStyle name="Normální 71" xfId="743" xr:uid="{00000000-0005-0000-0000-0000E0020000}"/>
    <cellStyle name="Normální 72" xfId="744" xr:uid="{00000000-0005-0000-0000-0000E1020000}"/>
    <cellStyle name="Normální 73" xfId="745" xr:uid="{00000000-0005-0000-0000-0000E2020000}"/>
    <cellStyle name="Normální 74" xfId="746" xr:uid="{00000000-0005-0000-0000-0000E3020000}"/>
    <cellStyle name="Normální 74 2" xfId="747" xr:uid="{00000000-0005-0000-0000-0000E4020000}"/>
    <cellStyle name="Normální 74 2 2" xfId="748" xr:uid="{00000000-0005-0000-0000-0000E5020000}"/>
    <cellStyle name="Normální 74 2 2 2" xfId="749" xr:uid="{00000000-0005-0000-0000-0000E6020000}"/>
    <cellStyle name="Normální 75" xfId="750" xr:uid="{00000000-0005-0000-0000-0000E7020000}"/>
    <cellStyle name="Normální 75 2 2" xfId="751" xr:uid="{00000000-0005-0000-0000-0000E8020000}"/>
    <cellStyle name="Normální 75 3" xfId="752" xr:uid="{00000000-0005-0000-0000-0000E9020000}"/>
    <cellStyle name="Normální 76" xfId="753" xr:uid="{00000000-0005-0000-0000-0000EA020000}"/>
    <cellStyle name="Normální 77" xfId="754" xr:uid="{00000000-0005-0000-0000-0000EB020000}"/>
    <cellStyle name="Normální 78" xfId="755" xr:uid="{00000000-0005-0000-0000-0000EC020000}"/>
    <cellStyle name="Normální 79" xfId="756" xr:uid="{00000000-0005-0000-0000-0000ED020000}"/>
    <cellStyle name="Normální 8" xfId="757" xr:uid="{00000000-0005-0000-0000-0000EE020000}"/>
    <cellStyle name="Normální 8 2" xfId="758" xr:uid="{00000000-0005-0000-0000-0000EF020000}"/>
    <cellStyle name="Normální 80" xfId="759" xr:uid="{00000000-0005-0000-0000-0000F0020000}"/>
    <cellStyle name="Normální 81" xfId="760" xr:uid="{00000000-0005-0000-0000-0000F1020000}"/>
    <cellStyle name="Normální 82" xfId="761" xr:uid="{00000000-0005-0000-0000-0000F2020000}"/>
    <cellStyle name="Normální 82 2 2" xfId="762" xr:uid="{00000000-0005-0000-0000-0000F3020000}"/>
    <cellStyle name="Normální 82 2 2 2" xfId="763" xr:uid="{00000000-0005-0000-0000-0000F4020000}"/>
    <cellStyle name="Normální 82_23-D7 oprava z 11.9." xfId="764" xr:uid="{00000000-0005-0000-0000-0000F5020000}"/>
    <cellStyle name="Normální 83" xfId="765" xr:uid="{00000000-0005-0000-0000-0000F6020000}"/>
    <cellStyle name="Normální 84" xfId="766" xr:uid="{00000000-0005-0000-0000-0000F7020000}"/>
    <cellStyle name="Normální 85" xfId="767" xr:uid="{00000000-0005-0000-0000-0000F8020000}"/>
    <cellStyle name="Normální 86" xfId="768" xr:uid="{00000000-0005-0000-0000-0000F9020000}"/>
    <cellStyle name="Normální 87" xfId="769" xr:uid="{00000000-0005-0000-0000-0000FA020000}"/>
    <cellStyle name="Normální 88" xfId="770" xr:uid="{00000000-0005-0000-0000-0000FB020000}"/>
    <cellStyle name="Normální 89" xfId="771" xr:uid="{00000000-0005-0000-0000-0000FC020000}"/>
    <cellStyle name="Normální 9" xfId="772" xr:uid="{00000000-0005-0000-0000-0000FD020000}"/>
    <cellStyle name="Normální 9 2" xfId="773" xr:uid="{00000000-0005-0000-0000-0000FE020000}"/>
    <cellStyle name="Normální 9 2 2" xfId="774" xr:uid="{00000000-0005-0000-0000-0000FF020000}"/>
    <cellStyle name="Normální 9 3" xfId="775" xr:uid="{00000000-0005-0000-0000-000000030000}"/>
    <cellStyle name="Normální 9 3 2" xfId="776" xr:uid="{00000000-0005-0000-0000-000001030000}"/>
    <cellStyle name="Normální 9 3_23-D7 oprava z 11.9." xfId="777" xr:uid="{00000000-0005-0000-0000-000002030000}"/>
    <cellStyle name="Normální 9_23-D7 oprava z 11.9." xfId="778" xr:uid="{00000000-0005-0000-0000-000003030000}"/>
    <cellStyle name="Normální 90" xfId="779" xr:uid="{00000000-0005-0000-0000-000004030000}"/>
    <cellStyle name="Normální 91" xfId="780" xr:uid="{00000000-0005-0000-0000-000005030000}"/>
    <cellStyle name="Normální 92" xfId="781" xr:uid="{00000000-0005-0000-0000-000006030000}"/>
    <cellStyle name="Normální 93" xfId="782" xr:uid="{00000000-0005-0000-0000-000007030000}"/>
    <cellStyle name="Normální 94" xfId="783" xr:uid="{00000000-0005-0000-0000-000008030000}"/>
    <cellStyle name="Normální 95" xfId="784" xr:uid="{00000000-0005-0000-0000-000009030000}"/>
    <cellStyle name="Normální 96" xfId="785" xr:uid="{00000000-0005-0000-0000-00000A030000}"/>
    <cellStyle name="Normální 97" xfId="786" xr:uid="{00000000-0005-0000-0000-00000B030000}"/>
    <cellStyle name="Normální 98" xfId="787" xr:uid="{00000000-0005-0000-0000-00000C030000}"/>
    <cellStyle name="Normální 99" xfId="788" xr:uid="{00000000-0005-0000-0000-00000D030000}"/>
    <cellStyle name="normální_12-AI_úprava 03-06-2005" xfId="4" xr:uid="{00000000-0005-0000-0000-00000E030000}"/>
    <cellStyle name="normální_12-B2ab1 2" xfId="1532" xr:uid="{39DFE6A3-0D94-41D7-8DCB-711445DE3803}"/>
    <cellStyle name="normální_12-HV1" xfId="789" xr:uid="{00000000-0005-0000-0000-00000F030000}"/>
    <cellStyle name="normální_13-A 2" xfId="790" xr:uid="{00000000-0005-0000-0000-000010030000}"/>
    <cellStyle name="normální_13-B2abc1 3" xfId="791" xr:uid="{00000000-0005-0000-0000-000011030000}"/>
    <cellStyle name="normální_návrh ZA a A(09-09-03)" xfId="7" xr:uid="{00000000-0005-0000-0000-000012030000}"/>
    <cellStyle name="normální_Příloha 2_12 (18-01-12) 2" xfId="1526" xr:uid="{C2F471D7-A526-412E-BB7A-B1AAC89F5AE4}"/>
    <cellStyle name="normální_REAS1_martina 3" xfId="1523" xr:uid="{00000000-0005-0000-0000-000013030000}"/>
    <cellStyle name="normální_regulační výkazy (A,N,B)_10601- pro vyhl" xfId="3" xr:uid="{00000000-0005-0000-0000-000014030000}"/>
    <cellStyle name="normální_regulační výkazy (A,N,B)_10601- pro vyhl 3" xfId="792" xr:uid="{00000000-0005-0000-0000-000015030000}"/>
    <cellStyle name="normální_TG_30_4_2002" xfId="1" xr:uid="{00000000-0005-0000-0000-000016030000}"/>
    <cellStyle name="normální_tso-vykazy_draft (3)" xfId="793" xr:uid="{00000000-0005-0000-0000-000017030000}"/>
    <cellStyle name="normální_vykaz_N3-elektro 2" xfId="1531" xr:uid="{B969E789-7818-47E9-B47D-5BC523DEC7F1}"/>
    <cellStyle name="normální_Výkazy PDS 22" xfId="1524" xr:uid="{00000000-0005-0000-0000-000018030000}"/>
    <cellStyle name="normální_Výkazy_TG" xfId="794" xr:uid="{00000000-0005-0000-0000-000019030000}"/>
    <cellStyle name="normální_Výkup z obnov. zdrojů 2 2" xfId="12" xr:uid="{00000000-0005-0000-0000-00001A030000}"/>
    <cellStyle name="normální_Výkup z obnov. zdrojů 2 2 2" xfId="795" xr:uid="{00000000-0005-0000-0000-00001B030000}"/>
    <cellStyle name="normální_Výkup z obnov. zdrojů 2 2 2 2" xfId="1528" xr:uid="{02F60372-E6F3-43E4-969B-411DBE36007D}"/>
    <cellStyle name="normální_Výkup z obnov. zdrojů 3 2" xfId="13" xr:uid="{00000000-0005-0000-0000-00001D030000}"/>
    <cellStyle name="normální_Výkup z obnov. zdrojů 3 2 2" xfId="1542" xr:uid="{91BD19B2-6AE1-4A4B-891C-492C410F1741}"/>
    <cellStyle name="normální10-sl.dolní okraj" xfId="796" xr:uid="{00000000-0005-0000-0000-00001E030000}"/>
    <cellStyle name="normální12" xfId="797" xr:uid="{00000000-0005-0000-0000-00001F030000}"/>
    <cellStyle name="normálníROZ" xfId="798" xr:uid="{00000000-0005-0000-0000-000020030000}"/>
    <cellStyle name="Note" xfId="799" xr:uid="{00000000-0005-0000-0000-000021030000}"/>
    <cellStyle name="Note 2" xfId="800" xr:uid="{00000000-0005-0000-0000-000022030000}"/>
    <cellStyle name="Note 2 2" xfId="801" xr:uid="{00000000-0005-0000-0000-000023030000}"/>
    <cellStyle name="Note 2 2 2" xfId="802" xr:uid="{00000000-0005-0000-0000-000024030000}"/>
    <cellStyle name="Note 2 3" xfId="803" xr:uid="{00000000-0005-0000-0000-000025030000}"/>
    <cellStyle name="Note 2 3 2" xfId="804" xr:uid="{00000000-0005-0000-0000-000026030000}"/>
    <cellStyle name="Note 2 3 2 2" xfId="805" xr:uid="{00000000-0005-0000-0000-000027030000}"/>
    <cellStyle name="Note 2 3 3" xfId="806" xr:uid="{00000000-0005-0000-0000-000028030000}"/>
    <cellStyle name="Note 2 4" xfId="807" xr:uid="{00000000-0005-0000-0000-000029030000}"/>
    <cellStyle name="Note 3" xfId="808" xr:uid="{00000000-0005-0000-0000-00002A030000}"/>
    <cellStyle name="Note 3 2" xfId="809" xr:uid="{00000000-0005-0000-0000-00002B030000}"/>
    <cellStyle name="Note 3 2 2" xfId="810" xr:uid="{00000000-0005-0000-0000-00002C030000}"/>
    <cellStyle name="Note 3 3" xfId="811" xr:uid="{00000000-0005-0000-0000-00002D030000}"/>
    <cellStyle name="Note 4" xfId="812" xr:uid="{00000000-0005-0000-0000-00002E030000}"/>
    <cellStyle name="O…‹aO‚e [0.00]_Region Orders (2)" xfId="813" xr:uid="{00000000-0005-0000-0000-00002F030000}"/>
    <cellStyle name="O…‹aO‚e_Region Orders (2)" xfId="814" xr:uid="{00000000-0005-0000-0000-000030030000}"/>
    <cellStyle name="OLC" xfId="815" xr:uid="{00000000-0005-0000-0000-000031030000}"/>
    <cellStyle name="OLC 2" xfId="816" xr:uid="{00000000-0005-0000-0000-000032030000}"/>
    <cellStyle name="OLR1" xfId="817" xr:uid="{00000000-0005-0000-0000-000033030000}"/>
    <cellStyle name="OLR1 2" xfId="818" xr:uid="{00000000-0005-0000-0000-000034030000}"/>
    <cellStyle name="OLR2" xfId="819" xr:uid="{00000000-0005-0000-0000-000035030000}"/>
    <cellStyle name="OLR2 2" xfId="820" xr:uid="{00000000-0005-0000-0000-000036030000}"/>
    <cellStyle name="OLR3" xfId="821" xr:uid="{00000000-0005-0000-0000-000037030000}"/>
    <cellStyle name="OLR3 2" xfId="822" xr:uid="{00000000-0005-0000-0000-000038030000}"/>
    <cellStyle name="OLR4" xfId="823" xr:uid="{00000000-0005-0000-0000-000039030000}"/>
    <cellStyle name="OLR4 2" xfId="824" xr:uid="{00000000-0005-0000-0000-00003A030000}"/>
    <cellStyle name="OLR5" xfId="825" xr:uid="{00000000-0005-0000-0000-00003B030000}"/>
    <cellStyle name="OLR5 2" xfId="826" xr:uid="{00000000-0005-0000-0000-00003C030000}"/>
    <cellStyle name="OLT1" xfId="827" xr:uid="{00000000-0005-0000-0000-00003D030000}"/>
    <cellStyle name="OLT1 2" xfId="828" xr:uid="{00000000-0005-0000-0000-00003E030000}"/>
    <cellStyle name="OLT2" xfId="829" xr:uid="{00000000-0005-0000-0000-00003F030000}"/>
    <cellStyle name="OLT2 2" xfId="830" xr:uid="{00000000-0005-0000-0000-000040030000}"/>
    <cellStyle name="OLT3" xfId="831" xr:uid="{00000000-0005-0000-0000-000041030000}"/>
    <cellStyle name="OLT3 2" xfId="832" xr:uid="{00000000-0005-0000-0000-000042030000}"/>
    <cellStyle name="OLT4" xfId="833" xr:uid="{00000000-0005-0000-0000-000043030000}"/>
    <cellStyle name="OLT4 2" xfId="834" xr:uid="{00000000-0005-0000-0000-000044030000}"/>
    <cellStyle name="OLT5" xfId="835" xr:uid="{00000000-0005-0000-0000-000045030000}"/>
    <cellStyle name="OLT5 2" xfId="836" xr:uid="{00000000-0005-0000-0000-000046030000}"/>
    <cellStyle name="OLVL" xfId="837" xr:uid="{00000000-0005-0000-0000-000047030000}"/>
    <cellStyle name="Output" xfId="838" xr:uid="{00000000-0005-0000-0000-000048030000}"/>
    <cellStyle name="Output 2" xfId="839" xr:uid="{00000000-0005-0000-0000-000049030000}"/>
    <cellStyle name="Output 2 2" xfId="840" xr:uid="{00000000-0005-0000-0000-00004A030000}"/>
    <cellStyle name="Output 2 2 2" xfId="841" xr:uid="{00000000-0005-0000-0000-00004B030000}"/>
    <cellStyle name="Output 2 2_23-D7 oprava z 11.9." xfId="842" xr:uid="{00000000-0005-0000-0000-00004C030000}"/>
    <cellStyle name="Output 2 3" xfId="843" xr:uid="{00000000-0005-0000-0000-00004D030000}"/>
    <cellStyle name="Output 2_23-D7 oprava z 11.9." xfId="844" xr:uid="{00000000-0005-0000-0000-00004E030000}"/>
    <cellStyle name="Output 3" xfId="845" xr:uid="{00000000-0005-0000-0000-00004F030000}"/>
    <cellStyle name="Output 3 2" xfId="846" xr:uid="{00000000-0005-0000-0000-000050030000}"/>
    <cellStyle name="Output 3_23-D7 oprava z 11.9." xfId="847" xr:uid="{00000000-0005-0000-0000-000051030000}"/>
    <cellStyle name="Output 4" xfId="848" xr:uid="{00000000-0005-0000-0000-000052030000}"/>
    <cellStyle name="Output_23-D7 oprava z 11.9." xfId="849" xr:uid="{00000000-0005-0000-0000-000053030000}"/>
    <cellStyle name="per.style" xfId="850" xr:uid="{00000000-0005-0000-0000-000054030000}"/>
    <cellStyle name="per.style 2" xfId="851" xr:uid="{00000000-0005-0000-0000-000055030000}"/>
    <cellStyle name="per.style_110310_Výkazy CEPS 10_13062011" xfId="852" xr:uid="{00000000-0005-0000-0000-000056030000}"/>
    <cellStyle name="Percent" xfId="853" xr:uid="{00000000-0005-0000-0000-000057030000}"/>
    <cellStyle name="Percent [2]" xfId="854" xr:uid="{00000000-0005-0000-0000-000058030000}"/>
    <cellStyle name="Percent [2] 2" xfId="855" xr:uid="{00000000-0005-0000-0000-000059030000}"/>
    <cellStyle name="Percent [2] 3" xfId="856" xr:uid="{00000000-0005-0000-0000-00005A030000}"/>
    <cellStyle name="Pevní" xfId="857" xr:uid="{00000000-0005-0000-0000-00005B030000}"/>
    <cellStyle name="Plus [0]" xfId="858" xr:uid="{00000000-0005-0000-0000-00005C030000}"/>
    <cellStyle name="Plus [1]" xfId="859" xr:uid="{00000000-0005-0000-0000-00005D030000}"/>
    <cellStyle name="Poznámka 2" xfId="860" xr:uid="{00000000-0005-0000-0000-00005E030000}"/>
    <cellStyle name="Poznámka 2 2" xfId="861" xr:uid="{00000000-0005-0000-0000-00005F030000}"/>
    <cellStyle name="Poznámka 2 2 2" xfId="862" xr:uid="{00000000-0005-0000-0000-000060030000}"/>
    <cellStyle name="Poznámka 2 3" xfId="863" xr:uid="{00000000-0005-0000-0000-000061030000}"/>
    <cellStyle name="Poznámka 2 3 2" xfId="864" xr:uid="{00000000-0005-0000-0000-000062030000}"/>
    <cellStyle name="Poznámka 2 4" xfId="865" xr:uid="{00000000-0005-0000-0000-000063030000}"/>
    <cellStyle name="Poznámka 2 4 2" xfId="866" xr:uid="{00000000-0005-0000-0000-000064030000}"/>
    <cellStyle name="Poznámka 2 4 2 2" xfId="867" xr:uid="{00000000-0005-0000-0000-000065030000}"/>
    <cellStyle name="Poznámka 2 4 3" xfId="868" xr:uid="{00000000-0005-0000-0000-000066030000}"/>
    <cellStyle name="Poznámka 2 5" xfId="869" xr:uid="{00000000-0005-0000-0000-000067030000}"/>
    <cellStyle name="Pozor" xfId="870" xr:uid="{00000000-0005-0000-0000-000068030000}"/>
    <cellStyle name="POZOR - Styl1" xfId="871" xr:uid="{00000000-0005-0000-0000-000069030000}"/>
    <cellStyle name="pricing" xfId="872" xr:uid="{00000000-0005-0000-0000-00006A030000}"/>
    <cellStyle name="pricing 2" xfId="873" xr:uid="{00000000-0005-0000-0000-00006B030000}"/>
    <cellStyle name="procent 2" xfId="874" xr:uid="{00000000-0005-0000-0000-00006C030000}"/>
    <cellStyle name="procent 2 2" xfId="875" xr:uid="{00000000-0005-0000-0000-00006D030000}"/>
    <cellStyle name="Procenta 2" xfId="6" xr:uid="{00000000-0005-0000-0000-00006E030000}"/>
    <cellStyle name="Procenta 2 2" xfId="876" xr:uid="{00000000-0005-0000-0000-00006F030000}"/>
    <cellStyle name="Procenta 2 3" xfId="877" xr:uid="{00000000-0005-0000-0000-000070030000}"/>
    <cellStyle name="Procenta 2 4" xfId="1534" xr:uid="{D0F8CE89-6F10-44BC-9062-BD13F99A03E6}"/>
    <cellStyle name="Procenta 3" xfId="878" xr:uid="{00000000-0005-0000-0000-000071030000}"/>
    <cellStyle name="Procenta 3 2" xfId="879" xr:uid="{00000000-0005-0000-0000-000072030000}"/>
    <cellStyle name="Procenta 4" xfId="880" xr:uid="{00000000-0005-0000-0000-000073030000}"/>
    <cellStyle name="Propojená buňka 2" xfId="881" xr:uid="{00000000-0005-0000-0000-000074030000}"/>
    <cellStyle name="Propojená buňka 2 2" xfId="882" xr:uid="{00000000-0005-0000-0000-000075030000}"/>
    <cellStyle name="Propojená buňka 2 3" xfId="883" xr:uid="{00000000-0005-0000-0000-000076030000}"/>
    <cellStyle name="PSChar" xfId="884" xr:uid="{00000000-0005-0000-0000-000077030000}"/>
    <cellStyle name="PSChar 2" xfId="885" xr:uid="{00000000-0005-0000-0000-000078030000}"/>
    <cellStyle name="RevList" xfId="886" xr:uid="{00000000-0005-0000-0000-000079030000}"/>
    <cellStyle name="RevList 2" xfId="887" xr:uid="{00000000-0005-0000-0000-00007A030000}"/>
    <cellStyle name="RevList 3" xfId="888" xr:uid="{00000000-0005-0000-0000-00007B030000}"/>
    <cellStyle name="RevList_110310_Výkazy CEPS 10_13062011" xfId="889" xr:uid="{00000000-0005-0000-0000-00007C030000}"/>
    <cellStyle name="RowLevel_1_BE (2)" xfId="890" xr:uid="{00000000-0005-0000-0000-00007D030000}"/>
    <cellStyle name="SAPBEXaggData" xfId="891" xr:uid="{00000000-0005-0000-0000-00007E030000}"/>
    <cellStyle name="SAPBEXaggData 2" xfId="892" xr:uid="{00000000-0005-0000-0000-00007F030000}"/>
    <cellStyle name="SAPBEXaggData 2 2" xfId="893" xr:uid="{00000000-0005-0000-0000-000080030000}"/>
    <cellStyle name="SAPBEXaggData 2 2 2" xfId="894" xr:uid="{00000000-0005-0000-0000-000081030000}"/>
    <cellStyle name="SAPBEXaggData 2 2_23-D7 oprava z 11.9." xfId="895" xr:uid="{00000000-0005-0000-0000-000082030000}"/>
    <cellStyle name="SAPBEXaggData 2 3" xfId="896" xr:uid="{00000000-0005-0000-0000-000083030000}"/>
    <cellStyle name="SAPBEXaggData 2 4" xfId="897" xr:uid="{00000000-0005-0000-0000-000084030000}"/>
    <cellStyle name="SAPBEXaggData 2_23-D7 oprava z 11.9." xfId="898" xr:uid="{00000000-0005-0000-0000-000085030000}"/>
    <cellStyle name="SAPBEXaggData 3" xfId="899" xr:uid="{00000000-0005-0000-0000-000086030000}"/>
    <cellStyle name="SAPBEXaggData 3 2" xfId="900" xr:uid="{00000000-0005-0000-0000-000087030000}"/>
    <cellStyle name="SAPBEXaggData 3_23-D7 oprava z 11.9." xfId="901" xr:uid="{00000000-0005-0000-0000-000088030000}"/>
    <cellStyle name="SAPBEXaggData 4" xfId="902" xr:uid="{00000000-0005-0000-0000-000089030000}"/>
    <cellStyle name="SAPBEXaggData 4 2" xfId="903" xr:uid="{00000000-0005-0000-0000-00008A030000}"/>
    <cellStyle name="SAPBEXaggData 5" xfId="904" xr:uid="{00000000-0005-0000-0000-00008B030000}"/>
    <cellStyle name="SAPBEXaggData 6" xfId="905" xr:uid="{00000000-0005-0000-0000-00008C030000}"/>
    <cellStyle name="SAPBEXaggData_23-D7 oprava z 11.9." xfId="906" xr:uid="{00000000-0005-0000-0000-00008D030000}"/>
    <cellStyle name="SAPBEXaggDataEmph" xfId="907" xr:uid="{00000000-0005-0000-0000-00008E030000}"/>
    <cellStyle name="SAPBEXaggDataEmph 2" xfId="908" xr:uid="{00000000-0005-0000-0000-00008F030000}"/>
    <cellStyle name="SAPBEXaggDataEmph 2 2" xfId="909" xr:uid="{00000000-0005-0000-0000-000090030000}"/>
    <cellStyle name="SAPBEXaggDataEmph 3" xfId="910" xr:uid="{00000000-0005-0000-0000-000091030000}"/>
    <cellStyle name="SAPBEXaggDataEmph 3 2" xfId="911" xr:uid="{00000000-0005-0000-0000-000092030000}"/>
    <cellStyle name="SAPBEXaggDataEmph 3 2 2" xfId="912" xr:uid="{00000000-0005-0000-0000-000093030000}"/>
    <cellStyle name="SAPBEXaggDataEmph 3 3" xfId="913" xr:uid="{00000000-0005-0000-0000-000094030000}"/>
    <cellStyle name="SAPBEXaggDataEmph 4" xfId="914" xr:uid="{00000000-0005-0000-0000-000095030000}"/>
    <cellStyle name="SAPBEXaggDataEmph 4 2" xfId="915" xr:uid="{00000000-0005-0000-0000-000096030000}"/>
    <cellStyle name="SAPBEXaggDataEmph 5" xfId="916" xr:uid="{00000000-0005-0000-0000-000097030000}"/>
    <cellStyle name="SAPBEXaggDataEmph 6" xfId="917" xr:uid="{00000000-0005-0000-0000-000098030000}"/>
    <cellStyle name="SAPBEXaggItem" xfId="918" xr:uid="{00000000-0005-0000-0000-000099030000}"/>
    <cellStyle name="SAPBEXaggItem 2" xfId="919" xr:uid="{00000000-0005-0000-0000-00009A030000}"/>
    <cellStyle name="SAPBEXaggItem 2 2" xfId="920" xr:uid="{00000000-0005-0000-0000-00009B030000}"/>
    <cellStyle name="SAPBEXaggItem 2 2 2" xfId="921" xr:uid="{00000000-0005-0000-0000-00009C030000}"/>
    <cellStyle name="SAPBEXaggItem 2 2_23-D7 oprava z 11.9." xfId="922" xr:uid="{00000000-0005-0000-0000-00009D030000}"/>
    <cellStyle name="SAPBEXaggItem 2 3" xfId="923" xr:uid="{00000000-0005-0000-0000-00009E030000}"/>
    <cellStyle name="SAPBEXaggItem 2 4" xfId="924" xr:uid="{00000000-0005-0000-0000-00009F030000}"/>
    <cellStyle name="SAPBEXaggItem 2_23-D7 oprava z 11.9." xfId="925" xr:uid="{00000000-0005-0000-0000-0000A0030000}"/>
    <cellStyle name="SAPBEXaggItem 3" xfId="926" xr:uid="{00000000-0005-0000-0000-0000A1030000}"/>
    <cellStyle name="SAPBEXaggItem 3 2" xfId="927" xr:uid="{00000000-0005-0000-0000-0000A2030000}"/>
    <cellStyle name="SAPBEXaggItem 3_23-D7 oprava z 11.9." xfId="928" xr:uid="{00000000-0005-0000-0000-0000A3030000}"/>
    <cellStyle name="SAPBEXaggItem 4" xfId="929" xr:uid="{00000000-0005-0000-0000-0000A4030000}"/>
    <cellStyle name="SAPBEXaggItem 4 2" xfId="930" xr:uid="{00000000-0005-0000-0000-0000A5030000}"/>
    <cellStyle name="SAPBEXaggItem 5" xfId="931" xr:uid="{00000000-0005-0000-0000-0000A6030000}"/>
    <cellStyle name="SAPBEXaggItem 6" xfId="932" xr:uid="{00000000-0005-0000-0000-0000A7030000}"/>
    <cellStyle name="SAPBEXaggItem_23-D7 oprava z 11.9." xfId="933" xr:uid="{00000000-0005-0000-0000-0000A8030000}"/>
    <cellStyle name="SAPBEXaggItemX" xfId="934" xr:uid="{00000000-0005-0000-0000-0000A9030000}"/>
    <cellStyle name="SAPBEXaggItemX 2" xfId="935" xr:uid="{00000000-0005-0000-0000-0000AA030000}"/>
    <cellStyle name="SAPBEXaggItemX 2 2" xfId="936" xr:uid="{00000000-0005-0000-0000-0000AB030000}"/>
    <cellStyle name="SAPBEXaggItemX 2 2 2" xfId="937" xr:uid="{00000000-0005-0000-0000-0000AC030000}"/>
    <cellStyle name="SAPBEXaggItemX 2 3" xfId="938" xr:uid="{00000000-0005-0000-0000-0000AD030000}"/>
    <cellStyle name="SAPBEXaggItemX 2 4" xfId="939" xr:uid="{00000000-0005-0000-0000-0000AE030000}"/>
    <cellStyle name="SAPBEXaggItemX 3" xfId="940" xr:uid="{00000000-0005-0000-0000-0000AF030000}"/>
    <cellStyle name="SAPBEXaggItemX 3 2" xfId="941" xr:uid="{00000000-0005-0000-0000-0000B0030000}"/>
    <cellStyle name="SAPBEXaggItemX 4" xfId="942" xr:uid="{00000000-0005-0000-0000-0000B1030000}"/>
    <cellStyle name="SAPBEXaggItemX 4 2" xfId="943" xr:uid="{00000000-0005-0000-0000-0000B2030000}"/>
    <cellStyle name="SAPBEXaggItemX 5" xfId="944" xr:uid="{00000000-0005-0000-0000-0000B3030000}"/>
    <cellStyle name="SAPBEXaggItemX 6" xfId="945" xr:uid="{00000000-0005-0000-0000-0000B4030000}"/>
    <cellStyle name="SAPBEXexcBad7" xfId="946" xr:uid="{00000000-0005-0000-0000-0000B5030000}"/>
    <cellStyle name="SAPBEXexcBad7 2" xfId="947" xr:uid="{00000000-0005-0000-0000-0000B6030000}"/>
    <cellStyle name="SAPBEXexcBad7 2 2" xfId="948" xr:uid="{00000000-0005-0000-0000-0000B7030000}"/>
    <cellStyle name="SAPBEXexcBad7 3" xfId="949" xr:uid="{00000000-0005-0000-0000-0000B8030000}"/>
    <cellStyle name="SAPBEXexcBad7 3 2" xfId="950" xr:uid="{00000000-0005-0000-0000-0000B9030000}"/>
    <cellStyle name="SAPBEXexcBad7 3 2 2" xfId="951" xr:uid="{00000000-0005-0000-0000-0000BA030000}"/>
    <cellStyle name="SAPBEXexcBad7 3 3" xfId="952" xr:uid="{00000000-0005-0000-0000-0000BB030000}"/>
    <cellStyle name="SAPBEXexcBad7 4" xfId="953" xr:uid="{00000000-0005-0000-0000-0000BC030000}"/>
    <cellStyle name="SAPBEXexcBad7 4 2" xfId="954" xr:uid="{00000000-0005-0000-0000-0000BD030000}"/>
    <cellStyle name="SAPBEXexcBad7 5" xfId="955" xr:uid="{00000000-0005-0000-0000-0000BE030000}"/>
    <cellStyle name="SAPBEXexcBad7 6" xfId="956" xr:uid="{00000000-0005-0000-0000-0000BF030000}"/>
    <cellStyle name="SAPBEXexcBad8" xfId="957" xr:uid="{00000000-0005-0000-0000-0000C0030000}"/>
    <cellStyle name="SAPBEXexcBad8 2" xfId="958" xr:uid="{00000000-0005-0000-0000-0000C1030000}"/>
    <cellStyle name="SAPBEXexcBad8 2 2" xfId="959" xr:uid="{00000000-0005-0000-0000-0000C2030000}"/>
    <cellStyle name="SAPBEXexcBad8 3" xfId="960" xr:uid="{00000000-0005-0000-0000-0000C3030000}"/>
    <cellStyle name="SAPBEXexcBad8 3 2" xfId="961" xr:uid="{00000000-0005-0000-0000-0000C4030000}"/>
    <cellStyle name="SAPBEXexcBad8 3 2 2" xfId="962" xr:uid="{00000000-0005-0000-0000-0000C5030000}"/>
    <cellStyle name="SAPBEXexcBad8 3 3" xfId="963" xr:uid="{00000000-0005-0000-0000-0000C6030000}"/>
    <cellStyle name="SAPBEXexcBad8 4" xfId="964" xr:uid="{00000000-0005-0000-0000-0000C7030000}"/>
    <cellStyle name="SAPBEXexcBad8 4 2" xfId="965" xr:uid="{00000000-0005-0000-0000-0000C8030000}"/>
    <cellStyle name="SAPBEXexcBad8 5" xfId="966" xr:uid="{00000000-0005-0000-0000-0000C9030000}"/>
    <cellStyle name="SAPBEXexcBad8 6" xfId="967" xr:uid="{00000000-0005-0000-0000-0000CA030000}"/>
    <cellStyle name="SAPBEXexcBad9" xfId="968" xr:uid="{00000000-0005-0000-0000-0000CB030000}"/>
    <cellStyle name="SAPBEXexcBad9 2" xfId="969" xr:uid="{00000000-0005-0000-0000-0000CC030000}"/>
    <cellStyle name="SAPBEXexcBad9 2 2" xfId="970" xr:uid="{00000000-0005-0000-0000-0000CD030000}"/>
    <cellStyle name="SAPBEXexcBad9 3" xfId="971" xr:uid="{00000000-0005-0000-0000-0000CE030000}"/>
    <cellStyle name="SAPBEXexcBad9 3 2" xfId="972" xr:uid="{00000000-0005-0000-0000-0000CF030000}"/>
    <cellStyle name="SAPBEXexcBad9 3 2 2" xfId="973" xr:uid="{00000000-0005-0000-0000-0000D0030000}"/>
    <cellStyle name="SAPBEXexcBad9 3 3" xfId="974" xr:uid="{00000000-0005-0000-0000-0000D1030000}"/>
    <cellStyle name="SAPBEXexcBad9 4" xfId="975" xr:uid="{00000000-0005-0000-0000-0000D2030000}"/>
    <cellStyle name="SAPBEXexcBad9 4 2" xfId="976" xr:uid="{00000000-0005-0000-0000-0000D3030000}"/>
    <cellStyle name="SAPBEXexcBad9 5" xfId="977" xr:uid="{00000000-0005-0000-0000-0000D4030000}"/>
    <cellStyle name="SAPBEXexcBad9 6" xfId="978" xr:uid="{00000000-0005-0000-0000-0000D5030000}"/>
    <cellStyle name="SAPBEXexcCritical4" xfId="979" xr:uid="{00000000-0005-0000-0000-0000D6030000}"/>
    <cellStyle name="SAPBEXexcCritical4 2" xfId="980" xr:uid="{00000000-0005-0000-0000-0000D7030000}"/>
    <cellStyle name="SAPBEXexcCritical4 2 2" xfId="981" xr:uid="{00000000-0005-0000-0000-0000D8030000}"/>
    <cellStyle name="SAPBEXexcCritical4 3" xfId="982" xr:uid="{00000000-0005-0000-0000-0000D9030000}"/>
    <cellStyle name="SAPBEXexcCritical4 3 2" xfId="983" xr:uid="{00000000-0005-0000-0000-0000DA030000}"/>
    <cellStyle name="SAPBEXexcCritical4 3 2 2" xfId="984" xr:uid="{00000000-0005-0000-0000-0000DB030000}"/>
    <cellStyle name="SAPBEXexcCritical4 3 3" xfId="985" xr:uid="{00000000-0005-0000-0000-0000DC030000}"/>
    <cellStyle name="SAPBEXexcCritical4 4" xfId="986" xr:uid="{00000000-0005-0000-0000-0000DD030000}"/>
    <cellStyle name="SAPBEXexcCritical4 4 2" xfId="987" xr:uid="{00000000-0005-0000-0000-0000DE030000}"/>
    <cellStyle name="SAPBEXexcCritical4 5" xfId="988" xr:uid="{00000000-0005-0000-0000-0000DF030000}"/>
    <cellStyle name="SAPBEXexcCritical4 6" xfId="989" xr:uid="{00000000-0005-0000-0000-0000E0030000}"/>
    <cellStyle name="SAPBEXexcCritical5" xfId="990" xr:uid="{00000000-0005-0000-0000-0000E1030000}"/>
    <cellStyle name="SAPBEXexcCritical5 2" xfId="991" xr:uid="{00000000-0005-0000-0000-0000E2030000}"/>
    <cellStyle name="SAPBEXexcCritical5 2 2" xfId="992" xr:uid="{00000000-0005-0000-0000-0000E3030000}"/>
    <cellStyle name="SAPBEXexcCritical5 3" xfId="993" xr:uid="{00000000-0005-0000-0000-0000E4030000}"/>
    <cellStyle name="SAPBEXexcCritical5 3 2" xfId="994" xr:uid="{00000000-0005-0000-0000-0000E5030000}"/>
    <cellStyle name="SAPBEXexcCritical5 3 2 2" xfId="995" xr:uid="{00000000-0005-0000-0000-0000E6030000}"/>
    <cellStyle name="SAPBEXexcCritical5 3 3" xfId="996" xr:uid="{00000000-0005-0000-0000-0000E7030000}"/>
    <cellStyle name="SAPBEXexcCritical5 4" xfId="997" xr:uid="{00000000-0005-0000-0000-0000E8030000}"/>
    <cellStyle name="SAPBEXexcCritical5 4 2" xfId="998" xr:uid="{00000000-0005-0000-0000-0000E9030000}"/>
    <cellStyle name="SAPBEXexcCritical5 5" xfId="999" xr:uid="{00000000-0005-0000-0000-0000EA030000}"/>
    <cellStyle name="SAPBEXexcCritical5 6" xfId="1000" xr:uid="{00000000-0005-0000-0000-0000EB030000}"/>
    <cellStyle name="SAPBEXexcCritical6" xfId="1001" xr:uid="{00000000-0005-0000-0000-0000EC030000}"/>
    <cellStyle name="SAPBEXexcCritical6 2" xfId="1002" xr:uid="{00000000-0005-0000-0000-0000ED030000}"/>
    <cellStyle name="SAPBEXexcCritical6 2 2" xfId="1003" xr:uid="{00000000-0005-0000-0000-0000EE030000}"/>
    <cellStyle name="SAPBEXexcCritical6 3" xfId="1004" xr:uid="{00000000-0005-0000-0000-0000EF030000}"/>
    <cellStyle name="SAPBEXexcCritical6 3 2" xfId="1005" xr:uid="{00000000-0005-0000-0000-0000F0030000}"/>
    <cellStyle name="SAPBEXexcCritical6 4 2" xfId="1006" xr:uid="{00000000-0005-0000-0000-0000F1030000}"/>
    <cellStyle name="SAPBEXexcCritical6 5" xfId="1007" xr:uid="{00000000-0005-0000-0000-0000F2030000}"/>
    <cellStyle name="SAPBEXexcCritical6 6" xfId="1008" xr:uid="{00000000-0005-0000-0000-0000F3030000}"/>
    <cellStyle name="SAPBEXexcGood1" xfId="1009" xr:uid="{00000000-0005-0000-0000-0000F4030000}"/>
    <cellStyle name="SAPBEXexcGood1 2" xfId="1010" xr:uid="{00000000-0005-0000-0000-0000F5030000}"/>
    <cellStyle name="SAPBEXexcGood1 2 2" xfId="1011" xr:uid="{00000000-0005-0000-0000-0000F6030000}"/>
    <cellStyle name="SAPBEXexcGood1 3" xfId="1012" xr:uid="{00000000-0005-0000-0000-0000F7030000}"/>
    <cellStyle name="SAPBEXexcGood1 3 2" xfId="1013" xr:uid="{00000000-0005-0000-0000-0000F8030000}"/>
    <cellStyle name="SAPBEXexcGood1 3 2 2" xfId="1014" xr:uid="{00000000-0005-0000-0000-0000F9030000}"/>
    <cellStyle name="SAPBEXexcGood1 3 3" xfId="1015" xr:uid="{00000000-0005-0000-0000-0000FA030000}"/>
    <cellStyle name="SAPBEXexcGood1 4" xfId="1016" xr:uid="{00000000-0005-0000-0000-0000FB030000}"/>
    <cellStyle name="SAPBEXexcGood1 4 2" xfId="1017" xr:uid="{00000000-0005-0000-0000-0000FC030000}"/>
    <cellStyle name="SAPBEXexcGood1 5" xfId="1018" xr:uid="{00000000-0005-0000-0000-0000FD030000}"/>
    <cellStyle name="SAPBEXexcGood1 6" xfId="1019" xr:uid="{00000000-0005-0000-0000-0000FE030000}"/>
    <cellStyle name="SAPBEXexcGood2" xfId="1020" xr:uid="{00000000-0005-0000-0000-0000FF030000}"/>
    <cellStyle name="SAPBEXexcGood2 2" xfId="1021" xr:uid="{00000000-0005-0000-0000-000000040000}"/>
    <cellStyle name="SAPBEXexcGood2 2 2" xfId="1022" xr:uid="{00000000-0005-0000-0000-000001040000}"/>
    <cellStyle name="SAPBEXexcGood2 3" xfId="1023" xr:uid="{00000000-0005-0000-0000-000002040000}"/>
    <cellStyle name="SAPBEXexcGood2 3 2" xfId="1024" xr:uid="{00000000-0005-0000-0000-000003040000}"/>
    <cellStyle name="SAPBEXexcGood2 3 2 2" xfId="1025" xr:uid="{00000000-0005-0000-0000-000004040000}"/>
    <cellStyle name="SAPBEXexcGood2 3 3" xfId="1026" xr:uid="{00000000-0005-0000-0000-000005040000}"/>
    <cellStyle name="SAPBEXexcGood2 4" xfId="1027" xr:uid="{00000000-0005-0000-0000-000006040000}"/>
    <cellStyle name="SAPBEXexcGood2 4 2" xfId="1028" xr:uid="{00000000-0005-0000-0000-000007040000}"/>
    <cellStyle name="SAPBEXexcGood2 5" xfId="1029" xr:uid="{00000000-0005-0000-0000-000008040000}"/>
    <cellStyle name="SAPBEXexcGood2 6" xfId="1030" xr:uid="{00000000-0005-0000-0000-000009040000}"/>
    <cellStyle name="SAPBEXexcGood3" xfId="1031" xr:uid="{00000000-0005-0000-0000-00000A040000}"/>
    <cellStyle name="SAPBEXexcGood3 2" xfId="1032" xr:uid="{00000000-0005-0000-0000-00000B040000}"/>
    <cellStyle name="SAPBEXexcGood3 2 2" xfId="1033" xr:uid="{00000000-0005-0000-0000-00000C040000}"/>
    <cellStyle name="SAPBEXexcGood3 3" xfId="1034" xr:uid="{00000000-0005-0000-0000-00000D040000}"/>
    <cellStyle name="SAPBEXexcGood3 3 2" xfId="1035" xr:uid="{00000000-0005-0000-0000-00000E040000}"/>
    <cellStyle name="SAPBEXexcGood3 3 2 2" xfId="1036" xr:uid="{00000000-0005-0000-0000-00000F040000}"/>
    <cellStyle name="SAPBEXexcGood3 3 3" xfId="1037" xr:uid="{00000000-0005-0000-0000-000010040000}"/>
    <cellStyle name="SAPBEXexcGood3 4" xfId="1038" xr:uid="{00000000-0005-0000-0000-000011040000}"/>
    <cellStyle name="SAPBEXexcGood3 4 2" xfId="1039" xr:uid="{00000000-0005-0000-0000-000012040000}"/>
    <cellStyle name="SAPBEXexcGood3 5" xfId="1040" xr:uid="{00000000-0005-0000-0000-000013040000}"/>
    <cellStyle name="SAPBEXexcGood3 6" xfId="1041" xr:uid="{00000000-0005-0000-0000-000014040000}"/>
    <cellStyle name="SAPBEXfilterDrill" xfId="1042" xr:uid="{00000000-0005-0000-0000-000015040000}"/>
    <cellStyle name="SAPBEXfilterDrill 2" xfId="1043" xr:uid="{00000000-0005-0000-0000-000016040000}"/>
    <cellStyle name="SAPBEXfilterDrill 2 2" xfId="1044" xr:uid="{00000000-0005-0000-0000-000017040000}"/>
    <cellStyle name="SAPBEXfilterDrill 3" xfId="1045" xr:uid="{00000000-0005-0000-0000-000018040000}"/>
    <cellStyle name="SAPBEXfilterDrill 3 2" xfId="1046" xr:uid="{00000000-0005-0000-0000-000019040000}"/>
    <cellStyle name="SAPBEXfilterDrill 3 2 2" xfId="1047" xr:uid="{00000000-0005-0000-0000-00001A040000}"/>
    <cellStyle name="SAPBEXfilterDrill 3 3" xfId="1048" xr:uid="{00000000-0005-0000-0000-00001B040000}"/>
    <cellStyle name="SAPBEXfilterItem" xfId="1049" xr:uid="{00000000-0005-0000-0000-00001C040000}"/>
    <cellStyle name="SAPBEXfilterItem 2" xfId="1050" xr:uid="{00000000-0005-0000-0000-00001D040000}"/>
    <cellStyle name="SAPBEXfilterItem 2 2" xfId="1051" xr:uid="{00000000-0005-0000-0000-00001E040000}"/>
    <cellStyle name="SAPBEXfilterItem 3" xfId="1052" xr:uid="{00000000-0005-0000-0000-00001F040000}"/>
    <cellStyle name="SAPBEXfilterItem 3 2" xfId="1053" xr:uid="{00000000-0005-0000-0000-000020040000}"/>
    <cellStyle name="SAPBEXfilterItem 3 2 2" xfId="1054" xr:uid="{00000000-0005-0000-0000-000021040000}"/>
    <cellStyle name="SAPBEXfilterItem 3 3" xfId="1055" xr:uid="{00000000-0005-0000-0000-000022040000}"/>
    <cellStyle name="SAPBEXfilterText" xfId="1056" xr:uid="{00000000-0005-0000-0000-000023040000}"/>
    <cellStyle name="SAPBEXfilterText 2" xfId="1057" xr:uid="{00000000-0005-0000-0000-000024040000}"/>
    <cellStyle name="SAPBEXfilterText 2 2" xfId="1058" xr:uid="{00000000-0005-0000-0000-000025040000}"/>
    <cellStyle name="SAPBEXfilterText 3" xfId="1059" xr:uid="{00000000-0005-0000-0000-000026040000}"/>
    <cellStyle name="SAPBEXfilterText 3 2" xfId="1060" xr:uid="{00000000-0005-0000-0000-000027040000}"/>
    <cellStyle name="SAPBEXfilterText 3 2 2" xfId="1061" xr:uid="{00000000-0005-0000-0000-000028040000}"/>
    <cellStyle name="SAPBEXfilterText 3 3" xfId="1062" xr:uid="{00000000-0005-0000-0000-000029040000}"/>
    <cellStyle name="SAPBEXformats" xfId="1063" xr:uid="{00000000-0005-0000-0000-00002A040000}"/>
    <cellStyle name="SAPBEXformats 2" xfId="1064" xr:uid="{00000000-0005-0000-0000-00002B040000}"/>
    <cellStyle name="SAPBEXformats 2 2" xfId="1065" xr:uid="{00000000-0005-0000-0000-00002C040000}"/>
    <cellStyle name="SAPBEXformats 3" xfId="1066" xr:uid="{00000000-0005-0000-0000-00002D040000}"/>
    <cellStyle name="SAPBEXformats 3 2" xfId="1067" xr:uid="{00000000-0005-0000-0000-00002E040000}"/>
    <cellStyle name="SAPBEXformats 3 2 2" xfId="1068" xr:uid="{00000000-0005-0000-0000-00002F040000}"/>
    <cellStyle name="SAPBEXformats 3 3" xfId="1069" xr:uid="{00000000-0005-0000-0000-000030040000}"/>
    <cellStyle name="SAPBEXformats 4" xfId="1070" xr:uid="{00000000-0005-0000-0000-000031040000}"/>
    <cellStyle name="SAPBEXformats 4 2" xfId="1071" xr:uid="{00000000-0005-0000-0000-000032040000}"/>
    <cellStyle name="SAPBEXformats 5" xfId="1072" xr:uid="{00000000-0005-0000-0000-000033040000}"/>
    <cellStyle name="SAPBEXformats 6" xfId="1073" xr:uid="{00000000-0005-0000-0000-000034040000}"/>
    <cellStyle name="SAPBEXheaderItem" xfId="1074" xr:uid="{00000000-0005-0000-0000-000035040000}"/>
    <cellStyle name="SAPBEXheaderItem 2" xfId="1075" xr:uid="{00000000-0005-0000-0000-000036040000}"/>
    <cellStyle name="SAPBEXheaderItem 2 2" xfId="1076" xr:uid="{00000000-0005-0000-0000-000037040000}"/>
    <cellStyle name="SAPBEXheaderItem 3" xfId="1077" xr:uid="{00000000-0005-0000-0000-000038040000}"/>
    <cellStyle name="SAPBEXheaderItem 3 2" xfId="1078" xr:uid="{00000000-0005-0000-0000-000039040000}"/>
    <cellStyle name="SAPBEXheaderItem 3 2 2" xfId="1079" xr:uid="{00000000-0005-0000-0000-00003A040000}"/>
    <cellStyle name="SAPBEXheaderItem 3 3" xfId="1080" xr:uid="{00000000-0005-0000-0000-00003B040000}"/>
    <cellStyle name="SAPBEXheaderText" xfId="1081" xr:uid="{00000000-0005-0000-0000-00003C040000}"/>
    <cellStyle name="SAPBEXheaderText 2" xfId="1082" xr:uid="{00000000-0005-0000-0000-00003D040000}"/>
    <cellStyle name="SAPBEXheaderText 2 2" xfId="1083" xr:uid="{00000000-0005-0000-0000-00003E040000}"/>
    <cellStyle name="SAPBEXheaderText 3" xfId="1084" xr:uid="{00000000-0005-0000-0000-00003F040000}"/>
    <cellStyle name="SAPBEXheaderText 3 2" xfId="1085" xr:uid="{00000000-0005-0000-0000-000040040000}"/>
    <cellStyle name="SAPBEXheaderText 3 2 2" xfId="1086" xr:uid="{00000000-0005-0000-0000-000041040000}"/>
    <cellStyle name="SAPBEXheaderText 3 3" xfId="1087" xr:uid="{00000000-0005-0000-0000-000042040000}"/>
    <cellStyle name="SAPBEXHLevel0" xfId="1088" xr:uid="{00000000-0005-0000-0000-000043040000}"/>
    <cellStyle name="SAPBEXHLevel0 2" xfId="1089" xr:uid="{00000000-0005-0000-0000-000044040000}"/>
    <cellStyle name="SAPBEXHLevel0 2 2" xfId="1090" xr:uid="{00000000-0005-0000-0000-000045040000}"/>
    <cellStyle name="SAPBEXHLevel0 3" xfId="1091" xr:uid="{00000000-0005-0000-0000-000046040000}"/>
    <cellStyle name="SAPBEXHLevel0 3 2" xfId="1092" xr:uid="{00000000-0005-0000-0000-000047040000}"/>
    <cellStyle name="SAPBEXHLevel0 3 2 2" xfId="1093" xr:uid="{00000000-0005-0000-0000-000048040000}"/>
    <cellStyle name="SAPBEXHLevel0 3 3" xfId="1094" xr:uid="{00000000-0005-0000-0000-000049040000}"/>
    <cellStyle name="SAPBEXHLevel0 4" xfId="1095" xr:uid="{00000000-0005-0000-0000-00004A040000}"/>
    <cellStyle name="SAPBEXHLevel0 4 2" xfId="1096" xr:uid="{00000000-0005-0000-0000-00004B040000}"/>
    <cellStyle name="SAPBEXHLevel0 5" xfId="1097" xr:uid="{00000000-0005-0000-0000-00004C040000}"/>
    <cellStyle name="SAPBEXHLevel0 6" xfId="1098" xr:uid="{00000000-0005-0000-0000-00004D040000}"/>
    <cellStyle name="SAPBEXHLevel0X" xfId="1099" xr:uid="{00000000-0005-0000-0000-00004E040000}"/>
    <cellStyle name="SAPBEXHLevel0X 2" xfId="1100" xr:uid="{00000000-0005-0000-0000-00004F040000}"/>
    <cellStyle name="SAPBEXHLevel0X 2 2" xfId="1101" xr:uid="{00000000-0005-0000-0000-000050040000}"/>
    <cellStyle name="SAPBEXHLevel0X 2 2 2" xfId="1102" xr:uid="{00000000-0005-0000-0000-000051040000}"/>
    <cellStyle name="SAPBEXHLevel0X 3 2" xfId="1103" xr:uid="{00000000-0005-0000-0000-000052040000}"/>
    <cellStyle name="SAPBEXHLevel0X 6" xfId="1104" xr:uid="{00000000-0005-0000-0000-000053040000}"/>
    <cellStyle name="SAPBEXHLevel1" xfId="1105" xr:uid="{00000000-0005-0000-0000-000054040000}"/>
    <cellStyle name="SAPBEXHLevel1 2" xfId="1106" xr:uid="{00000000-0005-0000-0000-000055040000}"/>
    <cellStyle name="SAPBEXHLevel1 2 2" xfId="1107" xr:uid="{00000000-0005-0000-0000-000056040000}"/>
    <cellStyle name="SAPBEXHLevel1 3" xfId="1108" xr:uid="{00000000-0005-0000-0000-000057040000}"/>
    <cellStyle name="SAPBEXHLevel1 3 2" xfId="1109" xr:uid="{00000000-0005-0000-0000-000058040000}"/>
    <cellStyle name="SAPBEXHLevel1 3 2 2" xfId="1110" xr:uid="{00000000-0005-0000-0000-000059040000}"/>
    <cellStyle name="SAPBEXHLevel1 3 3" xfId="1111" xr:uid="{00000000-0005-0000-0000-00005A040000}"/>
    <cellStyle name="SAPBEXHLevel1 4" xfId="1112" xr:uid="{00000000-0005-0000-0000-00005B040000}"/>
    <cellStyle name="SAPBEXHLevel1 4 2" xfId="1113" xr:uid="{00000000-0005-0000-0000-00005C040000}"/>
    <cellStyle name="SAPBEXHLevel1 5" xfId="1114" xr:uid="{00000000-0005-0000-0000-00005D040000}"/>
    <cellStyle name="SAPBEXHLevel1 6" xfId="1115" xr:uid="{00000000-0005-0000-0000-00005E040000}"/>
    <cellStyle name="SAPBEXHLevel1X" xfId="1116" xr:uid="{00000000-0005-0000-0000-00005F040000}"/>
    <cellStyle name="SAPBEXHLevel1X 2" xfId="1117" xr:uid="{00000000-0005-0000-0000-000060040000}"/>
    <cellStyle name="SAPBEXHLevel1X 2 2" xfId="1118" xr:uid="{00000000-0005-0000-0000-000061040000}"/>
    <cellStyle name="SAPBEXHLevel1X 2 2 2" xfId="1119" xr:uid="{00000000-0005-0000-0000-000062040000}"/>
    <cellStyle name="SAPBEXHLevel1X 2 3" xfId="1120" xr:uid="{00000000-0005-0000-0000-000063040000}"/>
    <cellStyle name="SAPBEXHLevel1X 2 4" xfId="1121" xr:uid="{00000000-0005-0000-0000-000064040000}"/>
    <cellStyle name="SAPBEXHLevel1X 3" xfId="1122" xr:uid="{00000000-0005-0000-0000-000065040000}"/>
    <cellStyle name="SAPBEXHLevel1X 3 2" xfId="1123" xr:uid="{00000000-0005-0000-0000-000066040000}"/>
    <cellStyle name="SAPBEXHLevel1X 4" xfId="1124" xr:uid="{00000000-0005-0000-0000-000067040000}"/>
    <cellStyle name="SAPBEXHLevel1X 4 2" xfId="1125" xr:uid="{00000000-0005-0000-0000-000068040000}"/>
    <cellStyle name="SAPBEXHLevel1X 5" xfId="1126" xr:uid="{00000000-0005-0000-0000-000069040000}"/>
    <cellStyle name="SAPBEXHLevel1X 6" xfId="1127" xr:uid="{00000000-0005-0000-0000-00006A040000}"/>
    <cellStyle name="SAPBEXHLevel2" xfId="1128" xr:uid="{00000000-0005-0000-0000-00006B040000}"/>
    <cellStyle name="SAPBEXHLevel2 2" xfId="1129" xr:uid="{00000000-0005-0000-0000-00006C040000}"/>
    <cellStyle name="SAPBEXHLevel2 2 2" xfId="1130" xr:uid="{00000000-0005-0000-0000-00006D040000}"/>
    <cellStyle name="SAPBEXHLevel2 3" xfId="1131" xr:uid="{00000000-0005-0000-0000-00006E040000}"/>
    <cellStyle name="SAPBEXHLevel2 3 2" xfId="1132" xr:uid="{00000000-0005-0000-0000-00006F040000}"/>
    <cellStyle name="SAPBEXHLevel2 3 2 2" xfId="1133" xr:uid="{00000000-0005-0000-0000-000070040000}"/>
    <cellStyle name="SAPBEXHLevel2 3 3" xfId="1134" xr:uid="{00000000-0005-0000-0000-000071040000}"/>
    <cellStyle name="SAPBEXHLevel2 4" xfId="1135" xr:uid="{00000000-0005-0000-0000-000072040000}"/>
    <cellStyle name="SAPBEXHLevel2 4 2" xfId="1136" xr:uid="{00000000-0005-0000-0000-000073040000}"/>
    <cellStyle name="SAPBEXHLevel2 5" xfId="1137" xr:uid="{00000000-0005-0000-0000-000074040000}"/>
    <cellStyle name="SAPBEXHLevel2 6" xfId="1138" xr:uid="{00000000-0005-0000-0000-000075040000}"/>
    <cellStyle name="SAPBEXHLevel2X" xfId="1139" xr:uid="{00000000-0005-0000-0000-000076040000}"/>
    <cellStyle name="SAPBEXHLevel2X 2" xfId="1140" xr:uid="{00000000-0005-0000-0000-000077040000}"/>
    <cellStyle name="SAPBEXHLevel2X 2 2" xfId="1141" xr:uid="{00000000-0005-0000-0000-000078040000}"/>
    <cellStyle name="SAPBEXHLevel2X 2 2 2" xfId="1142" xr:uid="{00000000-0005-0000-0000-000079040000}"/>
    <cellStyle name="SAPBEXHLevel2X 2 3" xfId="1143" xr:uid="{00000000-0005-0000-0000-00007A040000}"/>
    <cellStyle name="SAPBEXHLevel2X 2 4" xfId="1144" xr:uid="{00000000-0005-0000-0000-00007B040000}"/>
    <cellStyle name="SAPBEXHLevel2X 3" xfId="1145" xr:uid="{00000000-0005-0000-0000-00007C040000}"/>
    <cellStyle name="SAPBEXHLevel2X 3 2" xfId="1146" xr:uid="{00000000-0005-0000-0000-00007D040000}"/>
    <cellStyle name="SAPBEXHLevel2X 4" xfId="1147" xr:uid="{00000000-0005-0000-0000-00007E040000}"/>
    <cellStyle name="SAPBEXHLevel2X 4 2" xfId="1148" xr:uid="{00000000-0005-0000-0000-00007F040000}"/>
    <cellStyle name="SAPBEXHLevel2X 5" xfId="1149" xr:uid="{00000000-0005-0000-0000-000080040000}"/>
    <cellStyle name="SAPBEXHLevel2X 6" xfId="1150" xr:uid="{00000000-0005-0000-0000-000081040000}"/>
    <cellStyle name="SAPBEXHLevel3" xfId="1151" xr:uid="{00000000-0005-0000-0000-000082040000}"/>
    <cellStyle name="SAPBEXHLevel3 2" xfId="1152" xr:uid="{00000000-0005-0000-0000-000083040000}"/>
    <cellStyle name="SAPBEXHLevel3 2 2" xfId="1153" xr:uid="{00000000-0005-0000-0000-000084040000}"/>
    <cellStyle name="SAPBEXHLevel3 3" xfId="1154" xr:uid="{00000000-0005-0000-0000-000085040000}"/>
    <cellStyle name="SAPBEXHLevel3 3 2" xfId="1155" xr:uid="{00000000-0005-0000-0000-000086040000}"/>
    <cellStyle name="SAPBEXHLevel3 3 2 2" xfId="1156" xr:uid="{00000000-0005-0000-0000-000087040000}"/>
    <cellStyle name="SAPBEXHLevel3 3 3" xfId="1157" xr:uid="{00000000-0005-0000-0000-000088040000}"/>
    <cellStyle name="SAPBEXHLevel3 4" xfId="1158" xr:uid="{00000000-0005-0000-0000-000089040000}"/>
    <cellStyle name="SAPBEXHLevel3 4 2" xfId="1159" xr:uid="{00000000-0005-0000-0000-00008A040000}"/>
    <cellStyle name="SAPBEXHLevel3 5" xfId="1160" xr:uid="{00000000-0005-0000-0000-00008B040000}"/>
    <cellStyle name="SAPBEXHLevel3 6" xfId="1161" xr:uid="{00000000-0005-0000-0000-00008C040000}"/>
    <cellStyle name="SAPBEXHLevel3X" xfId="1162" xr:uid="{00000000-0005-0000-0000-00008D040000}"/>
    <cellStyle name="SAPBEXHLevel3X 2" xfId="1163" xr:uid="{00000000-0005-0000-0000-00008E040000}"/>
    <cellStyle name="SAPBEXHLevel3X 2 2" xfId="1164" xr:uid="{00000000-0005-0000-0000-00008F040000}"/>
    <cellStyle name="SAPBEXHLevel3X 2 2 2" xfId="1165" xr:uid="{00000000-0005-0000-0000-000090040000}"/>
    <cellStyle name="SAPBEXHLevel3X 2 3" xfId="1166" xr:uid="{00000000-0005-0000-0000-000091040000}"/>
    <cellStyle name="SAPBEXHLevel3X 2 4" xfId="1167" xr:uid="{00000000-0005-0000-0000-000092040000}"/>
    <cellStyle name="SAPBEXHLevel3X 3" xfId="1168" xr:uid="{00000000-0005-0000-0000-000093040000}"/>
    <cellStyle name="SAPBEXHLevel3X 3 2" xfId="1169" xr:uid="{00000000-0005-0000-0000-000094040000}"/>
    <cellStyle name="SAPBEXHLevel3X 4" xfId="1170" xr:uid="{00000000-0005-0000-0000-000095040000}"/>
    <cellStyle name="SAPBEXHLevel3X 4 2" xfId="1171" xr:uid="{00000000-0005-0000-0000-000096040000}"/>
    <cellStyle name="SAPBEXHLevel3X 5" xfId="1172" xr:uid="{00000000-0005-0000-0000-000097040000}"/>
    <cellStyle name="SAPBEXHLevel3X 6" xfId="1173" xr:uid="{00000000-0005-0000-0000-000098040000}"/>
    <cellStyle name="SAPBEXchaText" xfId="1174" xr:uid="{00000000-0005-0000-0000-000099040000}"/>
    <cellStyle name="SAPBEXchaText 2" xfId="1175" xr:uid="{00000000-0005-0000-0000-00009A040000}"/>
    <cellStyle name="SAPBEXchaText 2 2" xfId="1176" xr:uid="{00000000-0005-0000-0000-00009B040000}"/>
    <cellStyle name="SAPBEXchaText 2 2 2" xfId="1177" xr:uid="{00000000-0005-0000-0000-00009C040000}"/>
    <cellStyle name="SAPBEXchaText 2 2_23-D7 oprava z 11.9." xfId="1178" xr:uid="{00000000-0005-0000-0000-00009D040000}"/>
    <cellStyle name="SAPBEXchaText 2 3" xfId="1179" xr:uid="{00000000-0005-0000-0000-00009E040000}"/>
    <cellStyle name="SAPBEXchaText 2_23-D7 oprava z 11.9." xfId="1180" xr:uid="{00000000-0005-0000-0000-00009F040000}"/>
    <cellStyle name="SAPBEXchaText 3" xfId="1181" xr:uid="{00000000-0005-0000-0000-0000A0040000}"/>
    <cellStyle name="SAPBEXchaText 3 2" xfId="1182" xr:uid="{00000000-0005-0000-0000-0000A1040000}"/>
    <cellStyle name="SAPBEXchaText 3 2 2" xfId="1183" xr:uid="{00000000-0005-0000-0000-0000A2040000}"/>
    <cellStyle name="SAPBEXchaText 3 2_23-D7 oprava z 11.9." xfId="1184" xr:uid="{00000000-0005-0000-0000-0000A3040000}"/>
    <cellStyle name="SAPBEXchaText 3 3" xfId="1185" xr:uid="{00000000-0005-0000-0000-0000A4040000}"/>
    <cellStyle name="SAPBEXchaText 3 4" xfId="1186" xr:uid="{00000000-0005-0000-0000-0000A5040000}"/>
    <cellStyle name="SAPBEXchaText 3_23-D7 oprava z 11.9." xfId="1187" xr:uid="{00000000-0005-0000-0000-0000A6040000}"/>
    <cellStyle name="SAPBEXchaText 4" xfId="1188" xr:uid="{00000000-0005-0000-0000-0000A7040000}"/>
    <cellStyle name="SAPBEXchaText 4 2" xfId="1189" xr:uid="{00000000-0005-0000-0000-0000A8040000}"/>
    <cellStyle name="SAPBEXchaText 4_23-D7 oprava z 11.9." xfId="1190" xr:uid="{00000000-0005-0000-0000-0000A9040000}"/>
    <cellStyle name="SAPBEXchaText_23-D7 oprava z 11.9." xfId="1191" xr:uid="{00000000-0005-0000-0000-0000AA040000}"/>
    <cellStyle name="SAPBEXinputData" xfId="1192" xr:uid="{00000000-0005-0000-0000-0000AB040000}"/>
    <cellStyle name="SAPBEXItemHeader" xfId="1193" xr:uid="{00000000-0005-0000-0000-0000AC040000}"/>
    <cellStyle name="SAPBEXItemHeader 2" xfId="1194" xr:uid="{00000000-0005-0000-0000-0000AD040000}"/>
    <cellStyle name="SAPBEXItemHeader 2 2" xfId="1195" xr:uid="{00000000-0005-0000-0000-0000AE040000}"/>
    <cellStyle name="SAPBEXItemHeader 3" xfId="1196" xr:uid="{00000000-0005-0000-0000-0000AF040000}"/>
    <cellStyle name="SAPBEXresData" xfId="1197" xr:uid="{00000000-0005-0000-0000-0000B0040000}"/>
    <cellStyle name="SAPBEXresData 2" xfId="1198" xr:uid="{00000000-0005-0000-0000-0000B1040000}"/>
    <cellStyle name="SAPBEXresData 2 2" xfId="1199" xr:uid="{00000000-0005-0000-0000-0000B2040000}"/>
    <cellStyle name="SAPBEXresData 2 2 2" xfId="1200" xr:uid="{00000000-0005-0000-0000-0000B3040000}"/>
    <cellStyle name="SAPBEXresData 2 3" xfId="1201" xr:uid="{00000000-0005-0000-0000-0000B4040000}"/>
    <cellStyle name="SAPBEXresData 2 4" xfId="1202" xr:uid="{00000000-0005-0000-0000-0000B5040000}"/>
    <cellStyle name="SAPBEXresData 3" xfId="1203" xr:uid="{00000000-0005-0000-0000-0000B6040000}"/>
    <cellStyle name="SAPBEXresData 3 2" xfId="1204" xr:uid="{00000000-0005-0000-0000-0000B7040000}"/>
    <cellStyle name="SAPBEXresData 4" xfId="1205" xr:uid="{00000000-0005-0000-0000-0000B8040000}"/>
    <cellStyle name="SAPBEXresData 4 2" xfId="1206" xr:uid="{00000000-0005-0000-0000-0000B9040000}"/>
    <cellStyle name="SAPBEXresData 5" xfId="1207" xr:uid="{00000000-0005-0000-0000-0000BA040000}"/>
    <cellStyle name="SAPBEXresData 6" xfId="1208" xr:uid="{00000000-0005-0000-0000-0000BB040000}"/>
    <cellStyle name="SAPBEXresDataEmph" xfId="1209" xr:uid="{00000000-0005-0000-0000-0000BC040000}"/>
    <cellStyle name="SAPBEXresDataEmph 2" xfId="1210" xr:uid="{00000000-0005-0000-0000-0000BD040000}"/>
    <cellStyle name="SAPBEXresDataEmph 3" xfId="1211" xr:uid="{00000000-0005-0000-0000-0000BE040000}"/>
    <cellStyle name="SAPBEXresDataEmph 3 2" xfId="1212" xr:uid="{00000000-0005-0000-0000-0000BF040000}"/>
    <cellStyle name="SAPBEXresDataEmph 4" xfId="1213" xr:uid="{00000000-0005-0000-0000-0000C0040000}"/>
    <cellStyle name="SAPBEXresDataEmph 5" xfId="1214" xr:uid="{00000000-0005-0000-0000-0000C1040000}"/>
    <cellStyle name="SAPBEXresItem" xfId="1215" xr:uid="{00000000-0005-0000-0000-0000C2040000}"/>
    <cellStyle name="SAPBEXresItem 2" xfId="1216" xr:uid="{00000000-0005-0000-0000-0000C3040000}"/>
    <cellStyle name="SAPBEXresItem 2 2" xfId="1217" xr:uid="{00000000-0005-0000-0000-0000C4040000}"/>
    <cellStyle name="SAPBEXresItem 2 2 2" xfId="1218" xr:uid="{00000000-0005-0000-0000-0000C5040000}"/>
    <cellStyle name="SAPBEXresItem 2 3" xfId="1219" xr:uid="{00000000-0005-0000-0000-0000C6040000}"/>
    <cellStyle name="SAPBEXresItem 2 4" xfId="1220" xr:uid="{00000000-0005-0000-0000-0000C7040000}"/>
    <cellStyle name="SAPBEXresItem 3" xfId="1221" xr:uid="{00000000-0005-0000-0000-0000C8040000}"/>
    <cellStyle name="SAPBEXresItem 3 2" xfId="1222" xr:uid="{00000000-0005-0000-0000-0000C9040000}"/>
    <cellStyle name="SAPBEXresItem 4" xfId="1223" xr:uid="{00000000-0005-0000-0000-0000CA040000}"/>
    <cellStyle name="SAPBEXresItem 4 2" xfId="1224" xr:uid="{00000000-0005-0000-0000-0000CB040000}"/>
    <cellStyle name="SAPBEXresItem 5" xfId="1225" xr:uid="{00000000-0005-0000-0000-0000CC040000}"/>
    <cellStyle name="SAPBEXresItem 6" xfId="1226" xr:uid="{00000000-0005-0000-0000-0000CD040000}"/>
    <cellStyle name="SAPBEXresItemX" xfId="1227" xr:uid="{00000000-0005-0000-0000-0000CE040000}"/>
    <cellStyle name="SAPBEXresItemX 2" xfId="1228" xr:uid="{00000000-0005-0000-0000-0000CF040000}"/>
    <cellStyle name="SAPBEXresItemX 2 2" xfId="1229" xr:uid="{00000000-0005-0000-0000-0000D0040000}"/>
    <cellStyle name="SAPBEXresItemX 2 2 2" xfId="1230" xr:uid="{00000000-0005-0000-0000-0000D1040000}"/>
    <cellStyle name="SAPBEXresItemX 2 3" xfId="1231" xr:uid="{00000000-0005-0000-0000-0000D2040000}"/>
    <cellStyle name="SAPBEXresItemX 2 4" xfId="1232" xr:uid="{00000000-0005-0000-0000-0000D3040000}"/>
    <cellStyle name="SAPBEXresItemX 3" xfId="1233" xr:uid="{00000000-0005-0000-0000-0000D4040000}"/>
    <cellStyle name="SAPBEXresItemX 3 2" xfId="1234" xr:uid="{00000000-0005-0000-0000-0000D5040000}"/>
    <cellStyle name="SAPBEXresItemX 4" xfId="1235" xr:uid="{00000000-0005-0000-0000-0000D6040000}"/>
    <cellStyle name="SAPBEXresItemX 4 2" xfId="1236" xr:uid="{00000000-0005-0000-0000-0000D7040000}"/>
    <cellStyle name="SAPBEXresItemX 5" xfId="1237" xr:uid="{00000000-0005-0000-0000-0000D8040000}"/>
    <cellStyle name="SAPBEXresItemX 6" xfId="1238" xr:uid="{00000000-0005-0000-0000-0000D9040000}"/>
    <cellStyle name="SAPBEXstdData" xfId="1239" xr:uid="{00000000-0005-0000-0000-0000DA040000}"/>
    <cellStyle name="SAPBEXstdData 2" xfId="1240" xr:uid="{00000000-0005-0000-0000-0000DB040000}"/>
    <cellStyle name="SAPBEXstdData 2 2" xfId="1241" xr:uid="{00000000-0005-0000-0000-0000DC040000}"/>
    <cellStyle name="SAPBEXstdData 2 2 2" xfId="1242" xr:uid="{00000000-0005-0000-0000-0000DD040000}"/>
    <cellStyle name="SAPBEXstdData 2 2 2 2" xfId="1243" xr:uid="{00000000-0005-0000-0000-0000DE040000}"/>
    <cellStyle name="SAPBEXstdData 2 2 3" xfId="1244" xr:uid="{00000000-0005-0000-0000-0000DF040000}"/>
    <cellStyle name="SAPBEXstdData 2 3" xfId="1245" xr:uid="{00000000-0005-0000-0000-0000E0040000}"/>
    <cellStyle name="SAPBEXstdData 3" xfId="1246" xr:uid="{00000000-0005-0000-0000-0000E1040000}"/>
    <cellStyle name="SAPBEXstdData 3 2" xfId="1247" xr:uid="{00000000-0005-0000-0000-0000E2040000}"/>
    <cellStyle name="SAPBEXstdData 3 2 2" xfId="1248" xr:uid="{00000000-0005-0000-0000-0000E3040000}"/>
    <cellStyle name="SAPBEXstdData 3 2_23-D7 oprava z 11.9." xfId="1249" xr:uid="{00000000-0005-0000-0000-0000E4040000}"/>
    <cellStyle name="SAPBEXstdData 3 3" xfId="1250" xr:uid="{00000000-0005-0000-0000-0000E5040000}"/>
    <cellStyle name="SAPBEXstdData 3 4" xfId="1251" xr:uid="{00000000-0005-0000-0000-0000E6040000}"/>
    <cellStyle name="SAPBEXstdData 3_23-D7 oprava z 11.9." xfId="1252" xr:uid="{00000000-0005-0000-0000-0000E7040000}"/>
    <cellStyle name="SAPBEXstdData 4" xfId="1253" xr:uid="{00000000-0005-0000-0000-0000E8040000}"/>
    <cellStyle name="SAPBEXstdData 4 2" xfId="1254" xr:uid="{00000000-0005-0000-0000-0000E9040000}"/>
    <cellStyle name="SAPBEXstdData 4_23-D7 oprava z 11.9." xfId="1255" xr:uid="{00000000-0005-0000-0000-0000EA040000}"/>
    <cellStyle name="SAPBEXstdData 5" xfId="1256" xr:uid="{00000000-0005-0000-0000-0000EB040000}"/>
    <cellStyle name="SAPBEXstdData 5 2" xfId="1257" xr:uid="{00000000-0005-0000-0000-0000EC040000}"/>
    <cellStyle name="SAPBEXstdData 6" xfId="1258" xr:uid="{00000000-0005-0000-0000-0000ED040000}"/>
    <cellStyle name="SAPBEXstdData 7" xfId="1259" xr:uid="{00000000-0005-0000-0000-0000EE040000}"/>
    <cellStyle name="SAPBEXstdData_23-D7 oprava z 11.9." xfId="1260" xr:uid="{00000000-0005-0000-0000-0000EF040000}"/>
    <cellStyle name="SAPBEXstdDataEmph" xfId="1261" xr:uid="{00000000-0005-0000-0000-0000F0040000}"/>
    <cellStyle name="SAPBEXstdDataEmph 2" xfId="1262" xr:uid="{00000000-0005-0000-0000-0000F1040000}"/>
    <cellStyle name="SAPBEXstdDataEmph 2 2" xfId="1263" xr:uid="{00000000-0005-0000-0000-0000F2040000}"/>
    <cellStyle name="SAPBEXstdDataEmph 2 2 2" xfId="1264" xr:uid="{00000000-0005-0000-0000-0000F3040000}"/>
    <cellStyle name="SAPBEXstdDataEmph 2 2_23-D7 oprava z 11.9." xfId="1265" xr:uid="{00000000-0005-0000-0000-0000F4040000}"/>
    <cellStyle name="SAPBEXstdDataEmph 2 3" xfId="1266" xr:uid="{00000000-0005-0000-0000-0000F5040000}"/>
    <cellStyle name="SAPBEXstdDataEmph 2 4" xfId="1267" xr:uid="{00000000-0005-0000-0000-0000F6040000}"/>
    <cellStyle name="SAPBEXstdDataEmph 2_23-D7 oprava z 11.9." xfId="1268" xr:uid="{00000000-0005-0000-0000-0000F7040000}"/>
    <cellStyle name="SAPBEXstdDataEmph 3" xfId="1269" xr:uid="{00000000-0005-0000-0000-0000F8040000}"/>
    <cellStyle name="SAPBEXstdDataEmph 3 2" xfId="1270" xr:uid="{00000000-0005-0000-0000-0000F9040000}"/>
    <cellStyle name="SAPBEXstdDataEmph 3_23-D7 oprava z 11.9." xfId="1271" xr:uid="{00000000-0005-0000-0000-0000FA040000}"/>
    <cellStyle name="SAPBEXstdDataEmph 4" xfId="1272" xr:uid="{00000000-0005-0000-0000-0000FB040000}"/>
    <cellStyle name="SAPBEXstdDataEmph 4 2" xfId="1273" xr:uid="{00000000-0005-0000-0000-0000FC040000}"/>
    <cellStyle name="SAPBEXstdDataEmph 5" xfId="1274" xr:uid="{00000000-0005-0000-0000-0000FD040000}"/>
    <cellStyle name="SAPBEXstdDataEmph 6" xfId="1275" xr:uid="{00000000-0005-0000-0000-0000FE040000}"/>
    <cellStyle name="SAPBEXstdDataEmph_23-D7 oprava z 11.9." xfId="1276" xr:uid="{00000000-0005-0000-0000-0000FF040000}"/>
    <cellStyle name="SAPBEXstdItem" xfId="1277" xr:uid="{00000000-0005-0000-0000-000000050000}"/>
    <cellStyle name="SAPBEXstdItem 2" xfId="1278" xr:uid="{00000000-0005-0000-0000-000001050000}"/>
    <cellStyle name="SAPBEXstdItem 2 2" xfId="1279" xr:uid="{00000000-0005-0000-0000-000002050000}"/>
    <cellStyle name="SAPBEXstdItem 2 2 2" xfId="1280" xr:uid="{00000000-0005-0000-0000-000003050000}"/>
    <cellStyle name="SAPBEXstdItem 2 2_23-D7 oprava z 11.9." xfId="1281" xr:uid="{00000000-0005-0000-0000-000004050000}"/>
    <cellStyle name="SAPBEXstdItem 2 3" xfId="1282" xr:uid="{00000000-0005-0000-0000-000005050000}"/>
    <cellStyle name="SAPBEXstdItem 2_23-D7 oprava z 11.9." xfId="1283" xr:uid="{00000000-0005-0000-0000-000006050000}"/>
    <cellStyle name="SAPBEXstdItem 3" xfId="1284" xr:uid="{00000000-0005-0000-0000-000007050000}"/>
    <cellStyle name="SAPBEXstdItem 3 2" xfId="1285" xr:uid="{00000000-0005-0000-0000-000008050000}"/>
    <cellStyle name="SAPBEXstdItem 3 2 2" xfId="1286" xr:uid="{00000000-0005-0000-0000-000009050000}"/>
    <cellStyle name="SAPBEXstdItem 3 2_23-D7 oprava z 11.9." xfId="1287" xr:uid="{00000000-0005-0000-0000-00000A050000}"/>
    <cellStyle name="SAPBEXstdItem 3 3" xfId="1288" xr:uid="{00000000-0005-0000-0000-00000B050000}"/>
    <cellStyle name="SAPBEXstdItem 3 4" xfId="1289" xr:uid="{00000000-0005-0000-0000-00000C050000}"/>
    <cellStyle name="SAPBEXstdItem 3_23-D7 oprava z 11.9." xfId="1290" xr:uid="{00000000-0005-0000-0000-00000D050000}"/>
    <cellStyle name="SAPBEXstdItem 4" xfId="1291" xr:uid="{00000000-0005-0000-0000-00000E050000}"/>
    <cellStyle name="SAPBEXstdItem 4 2" xfId="1292" xr:uid="{00000000-0005-0000-0000-00000F050000}"/>
    <cellStyle name="SAPBEXstdItem 4_23-D7 oprava z 11.9." xfId="1293" xr:uid="{00000000-0005-0000-0000-000010050000}"/>
    <cellStyle name="SAPBEXstdItem 5" xfId="1294" xr:uid="{00000000-0005-0000-0000-000011050000}"/>
    <cellStyle name="SAPBEXstdItem 5 2" xfId="1295" xr:uid="{00000000-0005-0000-0000-000012050000}"/>
    <cellStyle name="SAPBEXstdItem 6" xfId="1296" xr:uid="{00000000-0005-0000-0000-000013050000}"/>
    <cellStyle name="SAPBEXstdItem 7" xfId="1297" xr:uid="{00000000-0005-0000-0000-000014050000}"/>
    <cellStyle name="SAPBEXstdItem_23-D7 oprava z 11.9." xfId="1298" xr:uid="{00000000-0005-0000-0000-000015050000}"/>
    <cellStyle name="SAPBEXstdItemX" xfId="1299" xr:uid="{00000000-0005-0000-0000-000016050000}"/>
    <cellStyle name="SAPBEXstdItemX 2" xfId="1300" xr:uid="{00000000-0005-0000-0000-000017050000}"/>
    <cellStyle name="SAPBEXstdItemX 2 2" xfId="1301" xr:uid="{00000000-0005-0000-0000-000018050000}"/>
    <cellStyle name="SAPBEXstdItemX 2 2 2" xfId="1302" xr:uid="{00000000-0005-0000-0000-000019050000}"/>
    <cellStyle name="SAPBEXstdItemX 2 2_23-D7 oprava z 11.9." xfId="1303" xr:uid="{00000000-0005-0000-0000-00001A050000}"/>
    <cellStyle name="SAPBEXstdItemX 2 3" xfId="1304" xr:uid="{00000000-0005-0000-0000-00001B050000}"/>
    <cellStyle name="SAPBEXstdItemX 2_23-D7 oprava z 11.9." xfId="1305" xr:uid="{00000000-0005-0000-0000-00001C050000}"/>
    <cellStyle name="SAPBEXstdItemX 3" xfId="1306" xr:uid="{00000000-0005-0000-0000-00001D050000}"/>
    <cellStyle name="SAPBEXstdItemX 3 2" xfId="1307" xr:uid="{00000000-0005-0000-0000-00001E050000}"/>
    <cellStyle name="SAPBEXstdItemX 3 2 2" xfId="1308" xr:uid="{00000000-0005-0000-0000-00001F050000}"/>
    <cellStyle name="SAPBEXstdItemX 3 2_23-D7 oprava z 11.9." xfId="1309" xr:uid="{00000000-0005-0000-0000-000020050000}"/>
    <cellStyle name="SAPBEXstdItemX 3 3" xfId="1310" xr:uid="{00000000-0005-0000-0000-000021050000}"/>
    <cellStyle name="SAPBEXstdItemX 3 4" xfId="1311" xr:uid="{00000000-0005-0000-0000-000022050000}"/>
    <cellStyle name="SAPBEXstdItemX 3_23-D7 oprava z 11.9." xfId="1312" xr:uid="{00000000-0005-0000-0000-000023050000}"/>
    <cellStyle name="SAPBEXstdItemX 4" xfId="1313" xr:uid="{00000000-0005-0000-0000-000024050000}"/>
    <cellStyle name="SAPBEXstdItemX 4 2" xfId="1314" xr:uid="{00000000-0005-0000-0000-000025050000}"/>
    <cellStyle name="SAPBEXstdItemX 4_23-D7 oprava z 11.9." xfId="1315" xr:uid="{00000000-0005-0000-0000-000026050000}"/>
    <cellStyle name="SAPBEXstdItemX 5" xfId="1316" xr:uid="{00000000-0005-0000-0000-000027050000}"/>
    <cellStyle name="SAPBEXstdItemX 5 2" xfId="1317" xr:uid="{00000000-0005-0000-0000-000028050000}"/>
    <cellStyle name="SAPBEXstdItemX 6" xfId="1318" xr:uid="{00000000-0005-0000-0000-000029050000}"/>
    <cellStyle name="SAPBEXstdItemX 7" xfId="1319" xr:uid="{00000000-0005-0000-0000-00002A050000}"/>
    <cellStyle name="SAPBEXstdItemX_23-D7 oprava z 11.9." xfId="1320" xr:uid="{00000000-0005-0000-0000-00002B050000}"/>
    <cellStyle name="SAPBEXtitle" xfId="1321" xr:uid="{00000000-0005-0000-0000-00002C050000}"/>
    <cellStyle name="SAPBEXtitle 2" xfId="1322" xr:uid="{00000000-0005-0000-0000-00002D050000}"/>
    <cellStyle name="SAPBEXtitle 3" xfId="1323" xr:uid="{00000000-0005-0000-0000-00002E050000}"/>
    <cellStyle name="SAPBEXtitle_Výkaz 13-D3a _2011_jk" xfId="1324" xr:uid="{00000000-0005-0000-0000-00002F050000}"/>
    <cellStyle name="SAPBEXunassignedItem" xfId="1325" xr:uid="{00000000-0005-0000-0000-000030050000}"/>
    <cellStyle name="SAPBEXunassignedItem 2" xfId="1326" xr:uid="{00000000-0005-0000-0000-000031050000}"/>
    <cellStyle name="SAPBEXundefined" xfId="1327" xr:uid="{00000000-0005-0000-0000-000032050000}"/>
    <cellStyle name="SAPBEXundefined 2" xfId="1328" xr:uid="{00000000-0005-0000-0000-000033050000}"/>
    <cellStyle name="SAPBEXundefined 2 2" xfId="1329" xr:uid="{00000000-0005-0000-0000-000034050000}"/>
    <cellStyle name="SAPBEXundefined 3" xfId="1330" xr:uid="{00000000-0005-0000-0000-000035050000}"/>
    <cellStyle name="SAPBEXundefined 3 2" xfId="1331" xr:uid="{00000000-0005-0000-0000-000036050000}"/>
    <cellStyle name="SAPBEXundefined 3 2 2" xfId="1332" xr:uid="{00000000-0005-0000-0000-000037050000}"/>
    <cellStyle name="SAPBEXundefined 3 3" xfId="1333" xr:uid="{00000000-0005-0000-0000-000038050000}"/>
    <cellStyle name="SAPBEXundefined 4" xfId="1334" xr:uid="{00000000-0005-0000-0000-000039050000}"/>
    <cellStyle name="SAPBEXundefined 4 2" xfId="1335" xr:uid="{00000000-0005-0000-0000-00003A050000}"/>
    <cellStyle name="SAPBEXundefined 5" xfId="1336" xr:uid="{00000000-0005-0000-0000-00003B050000}"/>
    <cellStyle name="SAPBEXundefined 6" xfId="1337" xr:uid="{00000000-0005-0000-0000-00003C050000}"/>
    <cellStyle name="SAPLocked" xfId="1338" xr:uid="{00000000-0005-0000-0000-00003D050000}"/>
    <cellStyle name="SAPLocked 2" xfId="1339" xr:uid="{00000000-0005-0000-0000-00003E050000}"/>
    <cellStyle name="Sheet Title" xfId="1340" xr:uid="{00000000-0005-0000-0000-00003F050000}"/>
    <cellStyle name="skryty" xfId="1341" xr:uid="{00000000-0005-0000-0000-000040050000}"/>
    <cellStyle name="Správně 2" xfId="1342" xr:uid="{00000000-0005-0000-0000-000041050000}"/>
    <cellStyle name="Správně 2 2" xfId="1343" xr:uid="{00000000-0005-0000-0000-000042050000}"/>
    <cellStyle name="Správně 2 3" xfId="1344" xr:uid="{00000000-0005-0000-0000-000043050000}"/>
    <cellStyle name="Správně 3" xfId="1345" xr:uid="{00000000-0005-0000-0000-000044050000}"/>
    <cellStyle name="Standard_031106_HRStrom03_VORLAGE" xfId="1346" xr:uid="{00000000-0005-0000-0000-000045050000}"/>
    <cellStyle name="STCelkem" xfId="1347" xr:uid="{00000000-0005-0000-0000-000046050000}"/>
    <cellStyle name="STCisRadku1" xfId="1348" xr:uid="{00000000-0005-0000-0000-000047050000}"/>
    <cellStyle name="STCisRadku2" xfId="1349" xr:uid="{00000000-0005-0000-0000-000048050000}"/>
    <cellStyle name="STCisRadku3" xfId="1350" xr:uid="{00000000-0005-0000-0000-000049050000}"/>
    <cellStyle name="STCisRadku4" xfId="1351" xr:uid="{00000000-0005-0000-0000-00004A050000}"/>
    <cellStyle name="STCisRadkuU2" xfId="1352" xr:uid="{00000000-0005-0000-0000-00004B050000}"/>
    <cellStyle name="STCisRadkuU3" xfId="1353" xr:uid="{00000000-0005-0000-0000-00004C050000}"/>
    <cellStyle name="STCisRadkuU4" xfId="1354" xr:uid="{00000000-0005-0000-0000-00004D050000}"/>
    <cellStyle name="STCisRadkuU5" xfId="1355" xr:uid="{00000000-0005-0000-0000-00004E050000}"/>
    <cellStyle name="STDisabled" xfId="1356" xr:uid="{00000000-0005-0000-0000-00004F050000}"/>
    <cellStyle name="STDisabled 2" xfId="1357" xr:uid="{00000000-0005-0000-0000-000050050000}"/>
    <cellStyle name="STDisabled 2 2" xfId="1358" xr:uid="{00000000-0005-0000-0000-000051050000}"/>
    <cellStyle name="STDisabled 3" xfId="1359" xr:uid="{00000000-0005-0000-0000-000052050000}"/>
    <cellStyle name="STDisabled 4" xfId="1360" xr:uid="{00000000-0005-0000-0000-000053050000}"/>
    <cellStyle name="STDissabled" xfId="1361" xr:uid="{00000000-0005-0000-0000-000054050000}"/>
    <cellStyle name="STDissbled" xfId="1362" xr:uid="{00000000-0005-0000-0000-000055050000}"/>
    <cellStyle name="STDissbled 2" xfId="1363" xr:uid="{00000000-0005-0000-0000-000056050000}"/>
    <cellStyle name="STEdit" xfId="1364" xr:uid="{00000000-0005-0000-0000-000057050000}"/>
    <cellStyle name="STEdit1" xfId="1365" xr:uid="{00000000-0005-0000-0000-000058050000}"/>
    <cellStyle name="STEdit2" xfId="1366" xr:uid="{00000000-0005-0000-0000-000059050000}"/>
    <cellStyle name="STEdit2proc" xfId="1367" xr:uid="{00000000-0005-0000-0000-00005A050000}"/>
    <cellStyle name="STEdit3Centr" xfId="1368" xr:uid="{00000000-0005-0000-0000-00005B050000}"/>
    <cellStyle name="STEditCentr" xfId="1369" xr:uid="{00000000-0005-0000-0000-00005C050000}"/>
    <cellStyle name="STEditPro" xfId="1370" xr:uid="{00000000-0005-0000-0000-00005D050000}"/>
    <cellStyle name="STEditProcenta" xfId="1371" xr:uid="{00000000-0005-0000-0000-00005E050000}"/>
    <cellStyle name="STEditProcenta 2" xfId="1372" xr:uid="{00000000-0005-0000-0000-00005F050000}"/>
    <cellStyle name="STEditS" xfId="1373" xr:uid="{00000000-0005-0000-0000-000060050000}"/>
    <cellStyle name="STEditS 2" xfId="1374" xr:uid="{00000000-0005-0000-0000-000061050000}"/>
    <cellStyle name="STEditU3" xfId="1375" xr:uid="{00000000-0005-0000-0000-000062050000}"/>
    <cellStyle name="STEditU4" xfId="1376" xr:uid="{00000000-0005-0000-0000-000063050000}"/>
    <cellStyle name="STEditU5" xfId="1377" xr:uid="{00000000-0005-0000-0000-000064050000}"/>
    <cellStyle name="STHide" xfId="1378" xr:uid="{00000000-0005-0000-0000-000065050000}"/>
    <cellStyle name="STNadpis1" xfId="1379" xr:uid="{00000000-0005-0000-0000-000066050000}"/>
    <cellStyle name="STNadpis2" xfId="1380" xr:uid="{00000000-0005-0000-0000-000067050000}"/>
    <cellStyle name="STNazRadku1" xfId="1381" xr:uid="{00000000-0005-0000-0000-000068050000}"/>
    <cellStyle name="STNazRadku2" xfId="1382" xr:uid="{00000000-0005-0000-0000-000069050000}"/>
    <cellStyle name="STNazRadku2centr" xfId="1383" xr:uid="{00000000-0005-0000-0000-00006A050000}"/>
    <cellStyle name="STNazRadku3" xfId="1384" xr:uid="{00000000-0005-0000-0000-00006B050000}"/>
    <cellStyle name="STNazRadku4" xfId="1385" xr:uid="{00000000-0005-0000-0000-00006C050000}"/>
    <cellStyle name="STNazRadku5" xfId="1386" xr:uid="{00000000-0005-0000-0000-00006D050000}"/>
    <cellStyle name="STNazRadkuDPH" xfId="1387" xr:uid="{00000000-0005-0000-0000-00006E050000}"/>
    <cellStyle name="STNazRadkuKT" xfId="1388" xr:uid="{00000000-0005-0000-0000-00006F050000}"/>
    <cellStyle name="STNazRadkuU2" xfId="1389" xr:uid="{00000000-0005-0000-0000-000070050000}"/>
    <cellStyle name="STNazRadkuU3" xfId="1390" xr:uid="{00000000-0005-0000-0000-000071050000}"/>
    <cellStyle name="STNazRadkuU4" xfId="1391" xr:uid="{00000000-0005-0000-0000-000072050000}"/>
    <cellStyle name="STNazRadkuU5" xfId="1392" xr:uid="{00000000-0005-0000-0000-000073050000}"/>
    <cellStyle name="STNazSloup1" xfId="1393" xr:uid="{00000000-0005-0000-0000-000074050000}"/>
    <cellStyle name="STNazSloup2" xfId="1394" xr:uid="{00000000-0005-0000-0000-000075050000}"/>
    <cellStyle name="STNazSloup2 2" xfId="1395" xr:uid="{00000000-0005-0000-0000-000076050000}"/>
    <cellStyle name="STNazTab" xfId="1396" xr:uid="{00000000-0005-0000-0000-000077050000}"/>
    <cellStyle name="STNonEdit" xfId="1397" xr:uid="{00000000-0005-0000-0000-000078050000}"/>
    <cellStyle name="STNonEdit1" xfId="1398" xr:uid="{00000000-0005-0000-0000-000079050000}"/>
    <cellStyle name="STNonEdit1Cent" xfId="1399" xr:uid="{00000000-0005-0000-0000-00007A050000}"/>
    <cellStyle name="STNonEdit1proc" xfId="1400" xr:uid="{00000000-0005-0000-0000-00007B050000}"/>
    <cellStyle name="STNonEdit2" xfId="1401" xr:uid="{00000000-0005-0000-0000-00007C050000}"/>
    <cellStyle name="STNonEdit2proc" xfId="1402" xr:uid="{00000000-0005-0000-0000-00007D050000}"/>
    <cellStyle name="STNonEdit3" xfId="1403" xr:uid="{00000000-0005-0000-0000-00007E050000}"/>
    <cellStyle name="STNonEdit3Bold" xfId="1404" xr:uid="{00000000-0005-0000-0000-00007F050000}"/>
    <cellStyle name="STNonEdit4" xfId="1405" xr:uid="{00000000-0005-0000-0000-000080050000}"/>
    <cellStyle name="STNonEdit4 2" xfId="1406" xr:uid="{00000000-0005-0000-0000-000081050000}"/>
    <cellStyle name="STNonEdit4proc" xfId="1407" xr:uid="{00000000-0005-0000-0000-000082050000}"/>
    <cellStyle name="STNonEdit4proc 2" xfId="1408" xr:uid="{00000000-0005-0000-0000-000083050000}"/>
    <cellStyle name="STNonEditCEntr" xfId="1409" xr:uid="{00000000-0005-0000-0000-000084050000}"/>
    <cellStyle name="STNonEditDlouhy" xfId="1410" xr:uid="{00000000-0005-0000-0000-000085050000}"/>
    <cellStyle name="STNonEditKT" xfId="1411" xr:uid="{00000000-0005-0000-0000-000086050000}"/>
    <cellStyle name="STNonEditPV" xfId="1412" xr:uid="{00000000-0005-0000-0000-000087050000}"/>
    <cellStyle name="STNonEditU2" xfId="1413" xr:uid="{00000000-0005-0000-0000-000088050000}"/>
    <cellStyle name="STNonEditU3" xfId="1414" xr:uid="{00000000-0005-0000-0000-000089050000}"/>
    <cellStyle name="STNonEditU4" xfId="1415" xr:uid="{00000000-0005-0000-0000-00008A050000}"/>
    <cellStyle name="STNonEditU5" xfId="1416" xr:uid="{00000000-0005-0000-0000-00008B050000}"/>
    <cellStyle name="STNonTempa" xfId="1417" xr:uid="{00000000-0005-0000-0000-00008C050000}"/>
    <cellStyle name="STNonTempa 2" xfId="1418" xr:uid="{00000000-0005-0000-0000-00008D050000}"/>
    <cellStyle name="STNonTempa 2 2" xfId="1419" xr:uid="{00000000-0005-0000-0000-00008E050000}"/>
    <cellStyle name="STNonTempa 3" xfId="1420" xr:uid="{00000000-0005-0000-0000-00008F050000}"/>
    <cellStyle name="STNonTempa 4" xfId="1421" xr:uid="{00000000-0005-0000-0000-000090050000}"/>
    <cellStyle name="STNormal" xfId="1422" xr:uid="{00000000-0005-0000-0000-000091050000}"/>
    <cellStyle name="STNormální" xfId="1423" xr:uid="{00000000-0005-0000-0000-000092050000}"/>
    <cellStyle name="STNormálníChyba" xfId="1424" xr:uid="{00000000-0005-0000-0000-000093050000}"/>
    <cellStyle name="STPodnik" xfId="1425" xr:uid="{00000000-0005-0000-0000-000094050000}"/>
    <cellStyle name="STPopis1" xfId="1426" xr:uid="{00000000-0005-0000-0000-000095050000}"/>
    <cellStyle name="STPopis2" xfId="1427" xr:uid="{00000000-0005-0000-0000-000096050000}"/>
    <cellStyle name="STPopis2b" xfId="1428" xr:uid="{00000000-0005-0000-0000-000097050000}"/>
    <cellStyle name="STPopis2vlevo" xfId="1429" xr:uid="{00000000-0005-0000-0000-000098050000}"/>
    <cellStyle name="STPopis3" xfId="1430" xr:uid="{00000000-0005-0000-0000-000099050000}"/>
    <cellStyle name="STPopisKT" xfId="1431" xr:uid="{00000000-0005-0000-0000-00009A050000}"/>
    <cellStyle name="STRoky" xfId="1432" xr:uid="{00000000-0005-0000-0000-00009B050000}"/>
    <cellStyle name="STRoky 2" xfId="1433" xr:uid="{00000000-0005-0000-0000-00009C050000}"/>
    <cellStyle name="STTempa" xfId="1434" xr:uid="{00000000-0005-0000-0000-00009D050000}"/>
    <cellStyle name="Styl 1" xfId="1435" xr:uid="{00000000-0005-0000-0000-00009E050000}"/>
    <cellStyle name="STZdroj" xfId="1436" xr:uid="{00000000-0005-0000-0000-00009F050000}"/>
    <cellStyle name="subhead" xfId="1437" xr:uid="{00000000-0005-0000-0000-0000A0050000}"/>
    <cellStyle name="Subtotal" xfId="1438" xr:uid="{00000000-0005-0000-0000-0000A1050000}"/>
    <cellStyle name="Text upozornění 2" xfId="1439" xr:uid="{00000000-0005-0000-0000-0000A2050000}"/>
    <cellStyle name="Text upozornění 2 2" xfId="1440" xr:uid="{00000000-0005-0000-0000-0000A3050000}"/>
    <cellStyle name="Text upozornění 2 3" xfId="1441" xr:uid="{00000000-0005-0000-0000-0000A4050000}"/>
    <cellStyle name="Title" xfId="1442" xr:uid="{00000000-0005-0000-0000-0000A5050000}"/>
    <cellStyle name="Total" xfId="1443" xr:uid="{00000000-0005-0000-0000-0000A6050000}"/>
    <cellStyle name="Total 2" xfId="1444" xr:uid="{00000000-0005-0000-0000-0000A7050000}"/>
    <cellStyle name="Total 3" xfId="1445" xr:uid="{00000000-0005-0000-0000-0000A8050000}"/>
    <cellStyle name="Total 3 2" xfId="1446" xr:uid="{00000000-0005-0000-0000-0000A9050000}"/>
    <cellStyle name="Total 3_23-D7 oprava z 11.9." xfId="1447" xr:uid="{00000000-0005-0000-0000-0000AA050000}"/>
    <cellStyle name="Total 4" xfId="1448" xr:uid="{00000000-0005-0000-0000-0000AB050000}"/>
    <cellStyle name="Total_23-D7 oprava z 11.9." xfId="1449" xr:uid="{00000000-0005-0000-0000-0000AC050000}"/>
    <cellStyle name="ÚroveňSloupce_1 2 2" xfId="1450" xr:uid="{00000000-0005-0000-0000-0000AD050000}"/>
    <cellStyle name="Vstup 2" xfId="1451" xr:uid="{00000000-0005-0000-0000-0000AE050000}"/>
    <cellStyle name="Vstup 2 2" xfId="1452" xr:uid="{00000000-0005-0000-0000-0000AF050000}"/>
    <cellStyle name="Vstup 2 3" xfId="1453" xr:uid="{00000000-0005-0000-0000-0000B0050000}"/>
    <cellStyle name="Vstup 2 3 2" xfId="1454" xr:uid="{00000000-0005-0000-0000-0000B1050000}"/>
    <cellStyle name="Vstup 2 3_23-D7 oprava z 11.9." xfId="1455" xr:uid="{00000000-0005-0000-0000-0000B2050000}"/>
    <cellStyle name="Vstup 2 4" xfId="1456" xr:uid="{00000000-0005-0000-0000-0000B3050000}"/>
    <cellStyle name="Vstup 2 4 2" xfId="1457" xr:uid="{00000000-0005-0000-0000-0000B4050000}"/>
    <cellStyle name="Vstup 2 4 2 2" xfId="1458" xr:uid="{00000000-0005-0000-0000-0000B5050000}"/>
    <cellStyle name="Vstup 2 4 2_23-D7 oprava z 11.9." xfId="1459" xr:uid="{00000000-0005-0000-0000-0000B6050000}"/>
    <cellStyle name="Vstup 2 4 3" xfId="1460" xr:uid="{00000000-0005-0000-0000-0000B7050000}"/>
    <cellStyle name="Vstup 2 4_23-D7 oprava z 11.9." xfId="1461" xr:uid="{00000000-0005-0000-0000-0000B8050000}"/>
    <cellStyle name="Vstup 2 5" xfId="1462" xr:uid="{00000000-0005-0000-0000-0000B9050000}"/>
    <cellStyle name="Vstup 2_23-D7 oprava z 11.9." xfId="1463" xr:uid="{00000000-0005-0000-0000-0000BA050000}"/>
    <cellStyle name="Výpočet 2" xfId="1464" xr:uid="{00000000-0005-0000-0000-0000BB050000}"/>
    <cellStyle name="Výpočet 2 2" xfId="1465" xr:uid="{00000000-0005-0000-0000-0000BC050000}"/>
    <cellStyle name="Výpočet 2 3" xfId="1466" xr:uid="{00000000-0005-0000-0000-0000BD050000}"/>
    <cellStyle name="Výpočet 2 3 2" xfId="1467" xr:uid="{00000000-0005-0000-0000-0000BE050000}"/>
    <cellStyle name="Výpočet 2 3_23-D7 oprava z 11.9." xfId="1468" xr:uid="{00000000-0005-0000-0000-0000BF050000}"/>
    <cellStyle name="Výpočet 2 4" xfId="1469" xr:uid="{00000000-0005-0000-0000-0000C0050000}"/>
    <cellStyle name="Výpočet 2 4 2" xfId="1470" xr:uid="{00000000-0005-0000-0000-0000C1050000}"/>
    <cellStyle name="Výpočet 2 4 2 2" xfId="1471" xr:uid="{00000000-0005-0000-0000-0000C2050000}"/>
    <cellStyle name="Výpočet 2 4 2_23-D7 oprava z 11.9." xfId="1472" xr:uid="{00000000-0005-0000-0000-0000C3050000}"/>
    <cellStyle name="Výpočet 2 4 3" xfId="1473" xr:uid="{00000000-0005-0000-0000-0000C4050000}"/>
    <cellStyle name="Výpočet 2 4_23-D7 oprava z 11.9." xfId="1474" xr:uid="{00000000-0005-0000-0000-0000C5050000}"/>
    <cellStyle name="Výpočet 2 5" xfId="1475" xr:uid="{00000000-0005-0000-0000-0000C6050000}"/>
    <cellStyle name="Výpočet 2_23-D7 oprava z 11.9." xfId="1476" xr:uid="{00000000-0005-0000-0000-0000C7050000}"/>
    <cellStyle name="Výstup 2" xfId="1477" xr:uid="{00000000-0005-0000-0000-0000C8050000}"/>
    <cellStyle name="Výstup 2 2" xfId="1478" xr:uid="{00000000-0005-0000-0000-0000C9050000}"/>
    <cellStyle name="Výstup 2 3" xfId="1479" xr:uid="{00000000-0005-0000-0000-0000CA050000}"/>
    <cellStyle name="Výstup 2 3 2" xfId="1480" xr:uid="{00000000-0005-0000-0000-0000CB050000}"/>
    <cellStyle name="Výstup 2 3 2 2" xfId="1481" xr:uid="{00000000-0005-0000-0000-0000CC050000}"/>
    <cellStyle name="Výstup 2 3 2_23-D7 oprava z 11.9." xfId="1482" xr:uid="{00000000-0005-0000-0000-0000CD050000}"/>
    <cellStyle name="Výstup 2 3 3" xfId="1483" xr:uid="{00000000-0005-0000-0000-0000CE050000}"/>
    <cellStyle name="Výstup 2 3 4" xfId="1484" xr:uid="{00000000-0005-0000-0000-0000CF050000}"/>
    <cellStyle name="Výstup 2 3_23-D7 oprava z 11.9." xfId="1485" xr:uid="{00000000-0005-0000-0000-0000D0050000}"/>
    <cellStyle name="Výstup 2 4" xfId="1486" xr:uid="{00000000-0005-0000-0000-0000D1050000}"/>
    <cellStyle name="Výstup 2 4 2" xfId="1487" xr:uid="{00000000-0005-0000-0000-0000D2050000}"/>
    <cellStyle name="Výstup 2 4_23-D7 oprava z 11.9." xfId="1488" xr:uid="{00000000-0005-0000-0000-0000D3050000}"/>
    <cellStyle name="Výstup 2 5" xfId="1489" xr:uid="{00000000-0005-0000-0000-0000D4050000}"/>
    <cellStyle name="Výstup 2 5 2" xfId="1490" xr:uid="{00000000-0005-0000-0000-0000D5050000}"/>
    <cellStyle name="Výstup 2 5_23-D7 oprava z 11.9." xfId="1491" xr:uid="{00000000-0005-0000-0000-0000D6050000}"/>
    <cellStyle name="Výstup 2 6" xfId="1492" xr:uid="{00000000-0005-0000-0000-0000D7050000}"/>
    <cellStyle name="Výstup 2 7" xfId="1493" xr:uid="{00000000-0005-0000-0000-0000D8050000}"/>
    <cellStyle name="Výstup 2_23-D7 oprava z 11.9." xfId="1494" xr:uid="{00000000-0005-0000-0000-0000D9050000}"/>
    <cellStyle name="Vysvětlující text 2" xfId="1495" xr:uid="{00000000-0005-0000-0000-0000DA050000}"/>
    <cellStyle name="Vysvětlující text 2 2" xfId="1496" xr:uid="{00000000-0005-0000-0000-0000DB050000}"/>
    <cellStyle name="Vysvětlující text 2 3" xfId="1497" xr:uid="{00000000-0005-0000-0000-0000DC050000}"/>
    <cellStyle name="Warning Text" xfId="1498" xr:uid="{00000000-0005-0000-0000-0000DD050000}"/>
    <cellStyle name="Zvýraznění 1 2" xfId="1499" xr:uid="{00000000-0005-0000-0000-0000DE050000}"/>
    <cellStyle name="Zvýraznění 1 2 2" xfId="1500" xr:uid="{00000000-0005-0000-0000-0000DF050000}"/>
    <cellStyle name="Zvýraznění 1 2 3" xfId="1501" xr:uid="{00000000-0005-0000-0000-0000E0050000}"/>
    <cellStyle name="Zvýraznění 2 2" xfId="1502" xr:uid="{00000000-0005-0000-0000-0000E1050000}"/>
    <cellStyle name="Zvýraznění 2 2 2" xfId="1503" xr:uid="{00000000-0005-0000-0000-0000E2050000}"/>
    <cellStyle name="Zvýraznění 2 2 3" xfId="1504" xr:uid="{00000000-0005-0000-0000-0000E3050000}"/>
    <cellStyle name="Zvýraznění 3 2" xfId="1505" xr:uid="{00000000-0005-0000-0000-0000E4050000}"/>
    <cellStyle name="Zvýraznění 3 2 2" xfId="1506" xr:uid="{00000000-0005-0000-0000-0000E5050000}"/>
    <cellStyle name="Zvýraznění 3 2 3" xfId="1507" xr:uid="{00000000-0005-0000-0000-0000E6050000}"/>
    <cellStyle name="Zvýraznění 4 2" xfId="1508" xr:uid="{00000000-0005-0000-0000-0000E7050000}"/>
    <cellStyle name="Zvýraznění 4 2 2" xfId="1509" xr:uid="{00000000-0005-0000-0000-0000E8050000}"/>
    <cellStyle name="Zvýraznění 4 2 3" xfId="1510" xr:uid="{00000000-0005-0000-0000-0000E9050000}"/>
    <cellStyle name="Zvýraznění 5 2" xfId="1511" xr:uid="{00000000-0005-0000-0000-0000EA050000}"/>
    <cellStyle name="Zvýraznění 5 2 2" xfId="1512" xr:uid="{00000000-0005-0000-0000-0000EB050000}"/>
    <cellStyle name="Zvýraznění 5 2 3" xfId="1513" xr:uid="{00000000-0005-0000-0000-0000EC050000}"/>
    <cellStyle name="Zvýraznění 6 2" xfId="1514" xr:uid="{00000000-0005-0000-0000-0000ED050000}"/>
    <cellStyle name="Zvýraznění 6 2 2" xfId="1515" xr:uid="{00000000-0005-0000-0000-0000EE050000}"/>
    <cellStyle name="Zvýraznění 6 2 3" xfId="1516" xr:uid="{00000000-0005-0000-0000-0000EF050000}"/>
    <cellStyle name="㼿㼿㼿" xfId="1517" xr:uid="{00000000-0005-0000-0000-0000F0050000}"/>
    <cellStyle name="㼿㼿㼿?" xfId="1518" xr:uid="{00000000-0005-0000-0000-0000F1050000}"/>
    <cellStyle name="㼿㼿㼿㼿㼿㼿" xfId="1519" xr:uid="{00000000-0005-0000-0000-0000F2050000}"/>
    <cellStyle name="㼿㼿㼿㼿㼿㼿㼿?" xfId="1520" xr:uid="{00000000-0005-0000-0000-0000F3050000}"/>
    <cellStyle name="㼿㼿㼿㼿㼿㼿㼿㼿?" xfId="1521" xr:uid="{00000000-0005-0000-0000-0000F4050000}"/>
    <cellStyle name="㼿㼿㼿㼿㼿㼿㼿㼿㼿" xfId="1522" xr:uid="{00000000-0005-0000-0000-0000F505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FF0000"/>
      </font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44450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A279C7D-6CB0-40F8-A22E-1194256A5A98}"/>
            </a:ext>
          </a:extLst>
        </xdr:cNvPr>
        <xdr:cNvSpPr txBox="1">
          <a:spLocks noChangeArrowheads="1"/>
        </xdr:cNvSpPr>
      </xdr:nvSpPr>
      <xdr:spPr bwMode="auto">
        <a:xfrm>
          <a:off x="4467225" y="161925"/>
          <a:ext cx="82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44450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ABECDEC2-8814-4107-9A5E-0FD80D2AAE25}"/>
            </a:ext>
          </a:extLst>
        </xdr:cNvPr>
        <xdr:cNvSpPr txBox="1">
          <a:spLocks noChangeArrowheads="1"/>
        </xdr:cNvSpPr>
      </xdr:nvSpPr>
      <xdr:spPr bwMode="auto">
        <a:xfrm>
          <a:off x="4467225" y="161925"/>
          <a:ext cx="82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85725</xdr:colOff>
      <xdr:row>1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C23754E-FE8E-460F-BA96-B01E433DBD1F}"/>
            </a:ext>
          </a:extLst>
        </xdr:cNvPr>
        <xdr:cNvSpPr txBox="1">
          <a:spLocks noChangeArrowheads="1"/>
        </xdr:cNvSpPr>
      </xdr:nvSpPr>
      <xdr:spPr bwMode="auto">
        <a:xfrm>
          <a:off x="4467225" y="0"/>
          <a:ext cx="8255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85725</xdr:colOff>
      <xdr:row>2</xdr:row>
      <xdr:rowOff>53975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98E37A38-A8E6-4FA9-AF52-D2E81059309D}"/>
            </a:ext>
          </a:extLst>
        </xdr:cNvPr>
        <xdr:cNvSpPr txBox="1">
          <a:spLocks noChangeArrowheads="1"/>
        </xdr:cNvSpPr>
      </xdr:nvSpPr>
      <xdr:spPr bwMode="auto">
        <a:xfrm>
          <a:off x="4467225" y="161925"/>
          <a:ext cx="825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82550</xdr:colOff>
      <xdr:row>1</xdr:row>
      <xdr:rowOff>63500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9C5FBF-128A-4341-BE73-F18DF2EDC757}"/>
            </a:ext>
          </a:extLst>
        </xdr:cNvPr>
        <xdr:cNvSpPr txBox="1">
          <a:spLocks noChangeArrowheads="1"/>
        </xdr:cNvSpPr>
      </xdr:nvSpPr>
      <xdr:spPr bwMode="auto">
        <a:xfrm>
          <a:off x="14106525" y="0"/>
          <a:ext cx="825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</xdr:row>
      <xdr:rowOff>0</xdr:rowOff>
    </xdr:from>
    <xdr:ext cx="85725" cy="233363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DD183F-F2BB-4F41-A049-7F8BC0676324}"/>
            </a:ext>
          </a:extLst>
        </xdr:cNvPr>
        <xdr:cNvSpPr txBox="1">
          <a:spLocks noChangeArrowheads="1"/>
        </xdr:cNvSpPr>
      </xdr:nvSpPr>
      <xdr:spPr bwMode="auto">
        <a:xfrm>
          <a:off x="14106525" y="171450"/>
          <a:ext cx="85725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11</xdr:col>
      <xdr:colOff>0</xdr:colOff>
      <xdr:row>1</xdr:row>
      <xdr:rowOff>0</xdr:rowOff>
    </xdr:from>
    <xdr:to>
      <xdr:col>11</xdr:col>
      <xdr:colOff>92075</xdr:colOff>
      <xdr:row>2</xdr:row>
      <xdr:rowOff>85725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568B908-CEDD-4412-B4B5-5DF926A2F397}"/>
            </a:ext>
          </a:extLst>
        </xdr:cNvPr>
        <xdr:cNvSpPr txBox="1">
          <a:spLocks noChangeArrowheads="1"/>
        </xdr:cNvSpPr>
      </xdr:nvSpPr>
      <xdr:spPr bwMode="auto">
        <a:xfrm>
          <a:off x="26955750" y="171450"/>
          <a:ext cx="920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92075</xdr:colOff>
      <xdr:row>2</xdr:row>
      <xdr:rowOff>85725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FD43213-F871-4F01-8978-DA882B172906}"/>
            </a:ext>
          </a:extLst>
        </xdr:cNvPr>
        <xdr:cNvSpPr txBox="1">
          <a:spLocks noChangeArrowheads="1"/>
        </xdr:cNvSpPr>
      </xdr:nvSpPr>
      <xdr:spPr bwMode="auto">
        <a:xfrm>
          <a:off x="26955750" y="171450"/>
          <a:ext cx="920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47625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E7F1DC52-C9A9-4CFA-B947-ED03DB0D5B25}"/>
            </a:ext>
          </a:extLst>
        </xdr:cNvPr>
        <xdr:cNvSpPr txBox="1">
          <a:spLocks noChangeArrowheads="1"/>
        </xdr:cNvSpPr>
      </xdr:nvSpPr>
      <xdr:spPr bwMode="auto">
        <a:xfrm>
          <a:off x="22069425" y="17145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47625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BAED348C-72E8-49BF-A08C-A3EA92634538}"/>
            </a:ext>
          </a:extLst>
        </xdr:cNvPr>
        <xdr:cNvSpPr txBox="1">
          <a:spLocks noChangeArrowheads="1"/>
        </xdr:cNvSpPr>
      </xdr:nvSpPr>
      <xdr:spPr bwMode="auto">
        <a:xfrm>
          <a:off x="22069425" y="17145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67235</xdr:colOff>
      <xdr:row>0</xdr:row>
      <xdr:rowOff>123265</xdr:rowOff>
    </xdr:from>
    <xdr:to>
      <xdr:col>15</xdr:col>
      <xdr:colOff>152960</xdr:colOff>
      <xdr:row>2</xdr:row>
      <xdr:rowOff>50426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2835191-2281-4450-91DB-B4999FCF1D72}"/>
            </a:ext>
          </a:extLst>
        </xdr:cNvPr>
        <xdr:cNvSpPr txBox="1">
          <a:spLocks noChangeArrowheads="1"/>
        </xdr:cNvSpPr>
      </xdr:nvSpPr>
      <xdr:spPr bwMode="auto">
        <a:xfrm>
          <a:off x="29667760" y="126440"/>
          <a:ext cx="88900" cy="26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82550</xdr:colOff>
      <xdr:row>1</xdr:row>
      <xdr:rowOff>88899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0EDB82A-ECB0-49BD-A723-7BEC466D1E97}"/>
            </a:ext>
          </a:extLst>
        </xdr:cNvPr>
        <xdr:cNvSpPr txBox="1">
          <a:spLocks noChangeArrowheads="1"/>
        </xdr:cNvSpPr>
      </xdr:nvSpPr>
      <xdr:spPr bwMode="auto">
        <a:xfrm>
          <a:off x="28965525" y="0"/>
          <a:ext cx="82550" cy="26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0</xdr:colOff>
      <xdr:row>1</xdr:row>
      <xdr:rowOff>0</xdr:rowOff>
    </xdr:from>
    <xdr:ext cx="85725" cy="22523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94565DC-F89C-413F-9F96-A9E270B66E44}"/>
            </a:ext>
          </a:extLst>
        </xdr:cNvPr>
        <xdr:cNvSpPr txBox="1">
          <a:spLocks noChangeArrowheads="1"/>
        </xdr:cNvSpPr>
      </xdr:nvSpPr>
      <xdr:spPr bwMode="auto">
        <a:xfrm>
          <a:off x="28965525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85725" cy="225238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44B6F3FE-08B3-4F48-8029-CDED8E43DD4E}"/>
            </a:ext>
          </a:extLst>
        </xdr:cNvPr>
        <xdr:cNvSpPr txBox="1">
          <a:spLocks noChangeArrowheads="1"/>
        </xdr:cNvSpPr>
      </xdr:nvSpPr>
      <xdr:spPr bwMode="auto">
        <a:xfrm>
          <a:off x="28965525" y="17145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100853</xdr:colOff>
      <xdr:row>1</xdr:row>
      <xdr:rowOff>179294</xdr:rowOff>
    </xdr:from>
    <xdr:ext cx="85725" cy="225238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33ABD8BE-9226-45BE-873F-74CF5B18BDC3}"/>
            </a:ext>
          </a:extLst>
        </xdr:cNvPr>
        <xdr:cNvSpPr txBox="1">
          <a:spLocks noChangeArrowheads="1"/>
        </xdr:cNvSpPr>
      </xdr:nvSpPr>
      <xdr:spPr bwMode="auto">
        <a:xfrm>
          <a:off x="29707728" y="3443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0</xdr:rowOff>
    </xdr:from>
    <xdr:ext cx="85725" cy="21571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EEECA09-F346-449D-A8DF-025EAD897B9C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5725" cy="21571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E6E444A-28BD-4635-8638-DFF75EAB29F4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85725" cy="25381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AD4A6EC-3371-4195-8AE2-A60B1EE75DCA}"/>
            </a:ext>
          </a:extLst>
        </xdr:cNvPr>
        <xdr:cNvSpPr txBox="1">
          <a:spLocks noChangeArrowheads="1"/>
        </xdr:cNvSpPr>
      </xdr:nvSpPr>
      <xdr:spPr bwMode="auto">
        <a:xfrm>
          <a:off x="9753600" y="0"/>
          <a:ext cx="8572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79213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0B74865-BE3C-48B7-AA7D-0CD5EA60974B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79213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84F0ABB-2E01-4A94-808F-12EBC8C527F2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</xdr:row>
      <xdr:rowOff>0</xdr:rowOff>
    </xdr:from>
    <xdr:ext cx="85725" cy="234763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D81D6E2B-35C8-4DC0-AC07-2895F5D77EC0}"/>
            </a:ext>
          </a:extLst>
        </xdr:cNvPr>
        <xdr:cNvSpPr txBox="1">
          <a:spLocks noChangeArrowheads="1"/>
        </xdr:cNvSpPr>
      </xdr:nvSpPr>
      <xdr:spPr bwMode="auto">
        <a:xfrm>
          <a:off x="7924800" y="19050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</xdr:row>
      <xdr:rowOff>0</xdr:rowOff>
    </xdr:from>
    <xdr:ext cx="85725" cy="234763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50CEB68F-7AF3-4688-B34F-19502DDAE924}"/>
            </a:ext>
          </a:extLst>
        </xdr:cNvPr>
        <xdr:cNvSpPr txBox="1">
          <a:spLocks noChangeArrowheads="1"/>
        </xdr:cNvSpPr>
      </xdr:nvSpPr>
      <xdr:spPr bwMode="auto">
        <a:xfrm>
          <a:off x="7924800" y="19050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5725" cy="244288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96DB5545-95F5-4421-9902-482B04AB2369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301437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45DF08F-AF51-4504-9A17-B80D9F25FC8E}"/>
            </a:ext>
          </a:extLst>
        </xdr:cNvPr>
        <xdr:cNvSpPr txBox="1">
          <a:spLocks noChangeArrowheads="1"/>
        </xdr:cNvSpPr>
      </xdr:nvSpPr>
      <xdr:spPr bwMode="auto">
        <a:xfrm>
          <a:off x="5553635" y="123265"/>
          <a:ext cx="85725" cy="30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862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3249AC4-B6A4-4819-8ECE-5EFC6D5BB2D8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5725" cy="27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45FBB51-50AB-4BAE-A2E9-AB2D7718EE83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2D9DE51E-175A-4EF2-BA2E-33B6EC6C9EB7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DAC5947-0B61-4D98-B487-132630459CDB}"/>
            </a:ext>
          </a:extLst>
        </xdr:cNvPr>
        <xdr:cNvSpPr txBox="1">
          <a:spLocks noChangeArrowheads="1"/>
        </xdr:cNvSpPr>
      </xdr:nvSpPr>
      <xdr:spPr bwMode="auto">
        <a:xfrm>
          <a:off x="5587253" y="3697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79213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42ECE21D-9387-40AC-B4DF-3BC07054AA2C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79213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8227ACB3-78F2-415D-AA89-2EE2B09C03C5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</xdr:row>
      <xdr:rowOff>0</xdr:rowOff>
    </xdr:from>
    <xdr:ext cx="85725" cy="234763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91F9380C-FD22-48B7-BBE0-516A91F5B0C0}"/>
            </a:ext>
          </a:extLst>
        </xdr:cNvPr>
        <xdr:cNvSpPr txBox="1">
          <a:spLocks noChangeArrowheads="1"/>
        </xdr:cNvSpPr>
      </xdr:nvSpPr>
      <xdr:spPr bwMode="auto">
        <a:xfrm>
          <a:off x="7924800" y="19050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</xdr:row>
      <xdr:rowOff>0</xdr:rowOff>
    </xdr:from>
    <xdr:ext cx="85725" cy="234763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8A6F4DB4-461B-4B28-B42B-F9E6D04C968C}"/>
            </a:ext>
          </a:extLst>
        </xdr:cNvPr>
        <xdr:cNvSpPr txBox="1">
          <a:spLocks noChangeArrowheads="1"/>
        </xdr:cNvSpPr>
      </xdr:nvSpPr>
      <xdr:spPr bwMode="auto">
        <a:xfrm>
          <a:off x="7924800" y="19050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5725" cy="244288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9D04341E-6321-4786-A331-B35041B7F158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301437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A7D95D8-7CA0-49DD-A5F1-BA85D2C78C30}"/>
            </a:ext>
          </a:extLst>
        </xdr:cNvPr>
        <xdr:cNvSpPr txBox="1">
          <a:spLocks noChangeArrowheads="1"/>
        </xdr:cNvSpPr>
      </xdr:nvSpPr>
      <xdr:spPr bwMode="auto">
        <a:xfrm>
          <a:off x="5553635" y="123265"/>
          <a:ext cx="85725" cy="30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862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5C7A11B5-8256-4ED5-BFBF-D4B84581D4C6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5725" cy="27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AC3AA58F-191B-46B5-8740-89988F033D43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364EA6E2-7F2D-4B25-9053-6EB4BE6A44F8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0BDEEEC-5CDE-4A85-AE58-CD128BBAE470}"/>
            </a:ext>
          </a:extLst>
        </xdr:cNvPr>
        <xdr:cNvSpPr txBox="1">
          <a:spLocks noChangeArrowheads="1"/>
        </xdr:cNvSpPr>
      </xdr:nvSpPr>
      <xdr:spPr bwMode="auto">
        <a:xfrm>
          <a:off x="5587253" y="3697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5725" cy="23476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36D60DDB-BF0A-4F9B-8CD0-118352EA0D3F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5725" cy="234763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DE60DC05-9A93-40C8-9104-B9F18F5B2DBA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5725" cy="234763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196EB7A-A410-4064-A82F-EC49E2021455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5725" cy="234763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601902CD-0D10-40BB-AC5C-2A68D26427D2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5725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69688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5DE88C94-CD8C-4292-9DC4-6AC4B72D010B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69688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3DD19E28-38DF-4654-AE88-DAFFC7DE2862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69688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35644EF0-E9D2-4FEE-858C-310FCE6BD7D4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69688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6A9B976A-198B-49CD-A24B-3FA637BD2775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1</xdr:row>
      <xdr:rowOff>0</xdr:rowOff>
    </xdr:from>
    <xdr:ext cx="92075" cy="279213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50A0070-55CC-43CD-AD7E-3386F649651E}"/>
            </a:ext>
          </a:extLst>
        </xdr:cNvPr>
        <xdr:cNvSpPr txBox="1">
          <a:spLocks noChangeArrowheads="1"/>
        </xdr:cNvSpPr>
      </xdr:nvSpPr>
      <xdr:spPr bwMode="auto">
        <a:xfrm>
          <a:off x="9753600" y="190500"/>
          <a:ext cx="92075" cy="27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0</xdr:row>
      <xdr:rowOff>0</xdr:rowOff>
    </xdr:from>
    <xdr:ext cx="82550" cy="250638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80DCF08D-91AC-49BB-BF4E-748BAE6E5418}"/>
            </a:ext>
          </a:extLst>
        </xdr:cNvPr>
        <xdr:cNvSpPr txBox="1">
          <a:spLocks noChangeArrowheads="1"/>
        </xdr:cNvSpPr>
      </xdr:nvSpPr>
      <xdr:spPr bwMode="auto">
        <a:xfrm>
          <a:off x="8534400" y="0"/>
          <a:ext cx="82550" cy="250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123265</xdr:rowOff>
    </xdr:from>
    <xdr:ext cx="82550" cy="298262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41C0983-8D25-46AB-B691-E923B3B72B0E}"/>
            </a:ext>
          </a:extLst>
        </xdr:cNvPr>
        <xdr:cNvSpPr txBox="1">
          <a:spLocks noChangeArrowheads="1"/>
        </xdr:cNvSpPr>
      </xdr:nvSpPr>
      <xdr:spPr bwMode="auto">
        <a:xfrm>
          <a:off x="4876800" y="123265"/>
          <a:ext cx="82550" cy="298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2550" cy="276037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9FB496D0-AD36-498A-B634-D91BC5588295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2550" cy="27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818CED01-C247-49A2-8413-9C87629FCE70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AEE2D5BB-A6F8-43F2-8760-80854FA0599E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179294</xdr:rowOff>
    </xdr:from>
    <xdr:ext cx="85725" cy="225238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85CBF125-2405-4B0E-BC1B-A7396183C44B}"/>
            </a:ext>
          </a:extLst>
        </xdr:cNvPr>
        <xdr:cNvSpPr txBox="1">
          <a:spLocks noChangeArrowheads="1"/>
        </xdr:cNvSpPr>
      </xdr:nvSpPr>
      <xdr:spPr bwMode="auto">
        <a:xfrm>
          <a:off x="4876800" y="3697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156883</xdr:rowOff>
    </xdr:from>
    <xdr:ext cx="82550" cy="226784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CD1C390-3DE7-4BA7-BF56-61AB23802980}"/>
            </a:ext>
          </a:extLst>
        </xdr:cNvPr>
        <xdr:cNvSpPr txBox="1">
          <a:spLocks noChangeArrowheads="1"/>
        </xdr:cNvSpPr>
      </xdr:nvSpPr>
      <xdr:spPr bwMode="auto">
        <a:xfrm>
          <a:off x="4876800" y="156883"/>
          <a:ext cx="82550" cy="226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2550" cy="231588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00AFD80-5537-45D9-87D6-AB8B76F84B7E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2550" cy="2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82550" cy="231588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96BB2530-0D9E-43F6-A57A-D567A724BEFA}"/>
            </a:ext>
          </a:extLst>
        </xdr:cNvPr>
        <xdr:cNvSpPr txBox="1">
          <a:spLocks noChangeArrowheads="1"/>
        </xdr:cNvSpPr>
      </xdr:nvSpPr>
      <xdr:spPr bwMode="auto">
        <a:xfrm>
          <a:off x="5486400" y="0"/>
          <a:ext cx="82550" cy="2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2550" cy="234763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6F330BC1-880D-42D4-A741-E8355FAD39FA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2550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82550" cy="231588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90C00C6A-E9C5-426A-A189-4851774FF151}"/>
            </a:ext>
          </a:extLst>
        </xdr:cNvPr>
        <xdr:cNvSpPr txBox="1">
          <a:spLocks noChangeArrowheads="1"/>
        </xdr:cNvSpPr>
      </xdr:nvSpPr>
      <xdr:spPr bwMode="auto">
        <a:xfrm>
          <a:off x="5486400" y="0"/>
          <a:ext cx="82550" cy="2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2550" cy="231588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15C070C7-6333-4B4A-ACB4-AAF08A05CCCE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2550" cy="2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0807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3BA8C9A6-BA3F-47B8-A8DD-2C5B4907A968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2550" cy="234763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45642E2-E24E-4823-B8FB-A067474D536B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2550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2550" cy="234763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524F1056-4A55-440D-B980-AFFC7AAB80E2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2550" cy="23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82550" cy="250638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1028264B-3F86-4DFB-AA23-61BBFC8332B9}"/>
            </a:ext>
          </a:extLst>
        </xdr:cNvPr>
        <xdr:cNvSpPr txBox="1">
          <a:spLocks noChangeArrowheads="1"/>
        </xdr:cNvSpPr>
      </xdr:nvSpPr>
      <xdr:spPr bwMode="auto">
        <a:xfrm>
          <a:off x="5486400" y="0"/>
          <a:ext cx="82550" cy="250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299997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5D1CBB6F-3323-43B5-878E-1F7B44A8DF31}"/>
            </a:ext>
          </a:extLst>
        </xdr:cNvPr>
        <xdr:cNvSpPr txBox="1">
          <a:spLocks noChangeArrowheads="1"/>
        </xdr:cNvSpPr>
      </xdr:nvSpPr>
      <xdr:spPr bwMode="auto">
        <a:xfrm>
          <a:off x="5553635" y="123265"/>
          <a:ext cx="85725" cy="299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72142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5D73A226-51AA-43FC-835F-71E8228BD12A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5725" cy="27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4E1BF8F9-4734-4725-BB80-6D6B0F0BE37B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57728372-F5BA-4008-BE6D-973BDE2F66D9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EB5F8CA0-7CFC-4712-B506-498FCA1859AE}"/>
            </a:ext>
          </a:extLst>
        </xdr:cNvPr>
        <xdr:cNvSpPr txBox="1">
          <a:spLocks noChangeArrowheads="1"/>
        </xdr:cNvSpPr>
      </xdr:nvSpPr>
      <xdr:spPr bwMode="auto">
        <a:xfrm>
          <a:off x="5587253" y="3697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85725" cy="21571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DC9C882-2A54-4BD0-8386-9D4A8D93F9CA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1333500</xdr:colOff>
      <xdr:row>0</xdr:row>
      <xdr:rowOff>0</xdr:rowOff>
    </xdr:from>
    <xdr:ext cx="85725" cy="215713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252EC55-8096-4879-9297-6B2D99B25169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60163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40EB696-808B-4D92-8FFC-A71D2DA2A599}"/>
            </a:ext>
          </a:extLst>
        </xdr:cNvPr>
        <xdr:cNvSpPr txBox="1">
          <a:spLocks noChangeArrowheads="1"/>
        </xdr:cNvSpPr>
      </xdr:nvSpPr>
      <xdr:spPr bwMode="auto">
        <a:xfrm>
          <a:off x="6096000" y="190500"/>
          <a:ext cx="92075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60163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E3F6E62-6DD4-4869-9594-44AFD7A33EFF}"/>
            </a:ext>
          </a:extLst>
        </xdr:cNvPr>
        <xdr:cNvSpPr txBox="1">
          <a:spLocks noChangeArrowheads="1"/>
        </xdr:cNvSpPr>
      </xdr:nvSpPr>
      <xdr:spPr bwMode="auto">
        <a:xfrm>
          <a:off x="6096000" y="190500"/>
          <a:ext cx="92075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2075" cy="231588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1B1877F9-67DB-45F1-86E5-0265BC9C42DD}"/>
            </a:ext>
          </a:extLst>
        </xdr:cNvPr>
        <xdr:cNvSpPr txBox="1">
          <a:spLocks noChangeArrowheads="1"/>
        </xdr:cNvSpPr>
      </xdr:nvSpPr>
      <xdr:spPr bwMode="auto">
        <a:xfrm>
          <a:off x="5486400" y="0"/>
          <a:ext cx="92075" cy="2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85725" cy="215713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1DD7D2B6-21A8-4B31-B2D2-D818F103C8B2}"/>
            </a:ext>
          </a:extLst>
        </xdr:cNvPr>
        <xdr:cNvSpPr txBox="1">
          <a:spLocks noChangeArrowheads="1"/>
        </xdr:cNvSpPr>
      </xdr:nvSpPr>
      <xdr:spPr bwMode="auto">
        <a:xfrm>
          <a:off x="4267200" y="19050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85725" cy="215713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A83616ED-21D2-4CC1-9EC3-29997DBCDA8B}"/>
            </a:ext>
          </a:extLst>
        </xdr:cNvPr>
        <xdr:cNvSpPr txBox="1">
          <a:spLocks noChangeArrowheads="1"/>
        </xdr:cNvSpPr>
      </xdr:nvSpPr>
      <xdr:spPr bwMode="auto">
        <a:xfrm>
          <a:off x="4267200" y="19050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25238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9B9DBFD8-02CE-4A33-B1C8-4FB255966AB7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53812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FE1F47A-5884-4010-A8F8-446FE24E9E92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5725" cy="253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AF644A4-33B1-4C17-88CC-4E254AB7E334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C8D0903E-1610-4D29-BB67-8BED79DBE2A9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154215</xdr:colOff>
      <xdr:row>3</xdr:row>
      <xdr:rowOff>33698</xdr:rowOff>
    </xdr:from>
    <xdr:ext cx="85725" cy="225238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EC199078-AFD8-4C3C-B56D-6001D44542E3}"/>
            </a:ext>
          </a:extLst>
        </xdr:cNvPr>
        <xdr:cNvSpPr txBox="1">
          <a:spLocks noChangeArrowheads="1"/>
        </xdr:cNvSpPr>
      </xdr:nvSpPr>
      <xdr:spPr bwMode="auto">
        <a:xfrm>
          <a:off x="3811815" y="414698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85725" cy="215713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EA68024-51D1-4F3D-ADFC-43F5FD86EBAB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78493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F9B4B75E-B744-44E3-A62D-DDB77769A43F}"/>
            </a:ext>
          </a:extLst>
        </xdr:cNvPr>
        <xdr:cNvSpPr txBox="1">
          <a:spLocks noChangeArrowheads="1"/>
        </xdr:cNvSpPr>
      </xdr:nvSpPr>
      <xdr:spPr bwMode="auto">
        <a:xfrm>
          <a:off x="6096000" y="190500"/>
          <a:ext cx="92075" cy="278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</xdr:row>
      <xdr:rowOff>0</xdr:rowOff>
    </xdr:from>
    <xdr:ext cx="92075" cy="278493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3EDFEBC1-C06A-4513-85E9-8291D5551D07}"/>
            </a:ext>
          </a:extLst>
        </xdr:cNvPr>
        <xdr:cNvSpPr txBox="1">
          <a:spLocks noChangeArrowheads="1"/>
        </xdr:cNvSpPr>
      </xdr:nvSpPr>
      <xdr:spPr bwMode="auto">
        <a:xfrm>
          <a:off x="6096000" y="190500"/>
          <a:ext cx="92075" cy="278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2075" cy="25944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8468DC23-FDE1-44E0-B3AB-478BB57A0B67}"/>
            </a:ext>
          </a:extLst>
        </xdr:cNvPr>
        <xdr:cNvSpPr txBox="1">
          <a:spLocks noChangeArrowheads="1"/>
        </xdr:cNvSpPr>
      </xdr:nvSpPr>
      <xdr:spPr bwMode="auto">
        <a:xfrm>
          <a:off x="5486400" y="0"/>
          <a:ext cx="92075" cy="259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40393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DD2ABD1F-7947-4941-ABEF-CEA99CD292EE}"/>
            </a:ext>
          </a:extLst>
        </xdr:cNvPr>
        <xdr:cNvSpPr txBox="1">
          <a:spLocks noChangeArrowheads="1"/>
        </xdr:cNvSpPr>
      </xdr:nvSpPr>
      <xdr:spPr bwMode="auto">
        <a:xfrm>
          <a:off x="4267200" y="190500"/>
          <a:ext cx="92075" cy="240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</xdr:row>
      <xdr:rowOff>0</xdr:rowOff>
    </xdr:from>
    <xdr:ext cx="92075" cy="240393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3F5A277B-87DB-40E6-896A-4492B1A0256D}"/>
            </a:ext>
          </a:extLst>
        </xdr:cNvPr>
        <xdr:cNvSpPr txBox="1">
          <a:spLocks noChangeArrowheads="1"/>
        </xdr:cNvSpPr>
      </xdr:nvSpPr>
      <xdr:spPr bwMode="auto">
        <a:xfrm>
          <a:off x="4267200" y="190500"/>
          <a:ext cx="92075" cy="240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92075" cy="243568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7F887D8F-D70F-4E0D-9D6A-E076698539C1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92075" cy="243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67235</xdr:colOff>
      <xdr:row>0</xdr:row>
      <xdr:rowOff>123265</xdr:rowOff>
    </xdr:from>
    <xdr:ext cx="85725" cy="296822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42AD6320-C126-4E62-AE24-F75DAC58F73E}"/>
            </a:ext>
          </a:extLst>
        </xdr:cNvPr>
        <xdr:cNvSpPr txBox="1">
          <a:spLocks noChangeArrowheads="1"/>
        </xdr:cNvSpPr>
      </xdr:nvSpPr>
      <xdr:spPr bwMode="auto">
        <a:xfrm>
          <a:off x="5553635" y="123265"/>
          <a:ext cx="85725" cy="29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92075" cy="275317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09D61BC-02B4-48B0-94A0-7E75D4C68AE9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92075" cy="275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BCC01BB6-DFA9-420E-99C8-D0991A40127E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85725" cy="225238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A750966E-BB84-4C94-A9F7-63F28ACF30BC}"/>
            </a:ext>
          </a:extLst>
        </xdr:cNvPr>
        <xdr:cNvSpPr txBox="1">
          <a:spLocks noChangeArrowheads="1"/>
        </xdr:cNvSpPr>
      </xdr:nvSpPr>
      <xdr:spPr bwMode="auto">
        <a:xfrm>
          <a:off x="4876800" y="190500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100853</xdr:colOff>
      <xdr:row>1</xdr:row>
      <xdr:rowOff>179294</xdr:rowOff>
    </xdr:from>
    <xdr:ext cx="85725" cy="225238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D3BCD5C9-387F-49B4-A479-B60E786E5403}"/>
            </a:ext>
          </a:extLst>
        </xdr:cNvPr>
        <xdr:cNvSpPr txBox="1">
          <a:spLocks noChangeArrowheads="1"/>
        </xdr:cNvSpPr>
      </xdr:nvSpPr>
      <xdr:spPr bwMode="auto">
        <a:xfrm>
          <a:off x="5587253" y="369794"/>
          <a:ext cx="85725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2678206</xdr:colOff>
      <xdr:row>0</xdr:row>
      <xdr:rowOff>78441</xdr:rowOff>
    </xdr:from>
    <xdr:ext cx="85725" cy="215713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42D5BD9-8F96-4E3E-8C70-402AD8449691}"/>
            </a:ext>
          </a:extLst>
        </xdr:cNvPr>
        <xdr:cNvSpPr txBox="1">
          <a:spLocks noChangeArrowheads="1"/>
        </xdr:cNvSpPr>
      </xdr:nvSpPr>
      <xdr:spPr bwMode="auto">
        <a:xfrm>
          <a:off x="4878481" y="78441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Users/krejcova/AppData/Local/Microsoft/Windows/Temporary%20Internet%20Files/Content.Outlook/XO0QGLE3/NET4GAS_economic%20test_new_inputs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ejcova/AppData/Local/Microsoft/Windows/Temporary%20Internet%20Files/Content.Outlook/XO0QGLE3/NET4GAS_economic%20test_new_inputs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et4Gas\2017%20Economic%20test\3.%20Current%20File\Model\WACC\Copy%20of%20Corporate%20Yield%20Curve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rtakova/Dokumenty/Dokumenty%202007/ER&#218;%2017_1/PP_2007_D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%20T41/Dokumenty/investice/Inves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\D%20A%20T%20A\IV\IV%202003\IV-03-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APEX_CO_AM\Invest%20for%20Excel\Invest_excel_template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?DA6E39FD" TargetMode="External"/><Relationship Id="rId1" Type="http://schemas.openxmlformats.org/officeDocument/2006/relationships/externalLinkPath" Target="file:///\\DA6E39FD\P&#345;&#237;prava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ce/regcen/Dokumenty%20Plyn/V&#253;kaznictv&#237;/V&#253;kaznick&#225;%20vyhl&#225;&#353;ka_novela%202025/v&#253;kazy%20podle%20metodiky%20VI.%20RO/N&#225;vrh%20v&#253;kaz&#367;%20od%20N4G/KP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&#353;it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linek/Downloads/Vykazy_excel%20do%20vyhl&#225;&#353;ky%20N4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Overview"/>
      <sheetName val="Blad1"/>
      <sheetName val="Bf3p1"/>
      <sheetName val="DTF_drop down list"/>
      <sheetName val="Sheet1"/>
      <sheetName val="Resumen"/>
      <sheetName val="CSCCincSKR"/>
      <sheetName val="DATOS GRLES."/>
      <sheetName val="MES"/>
      <sheetName val="DATOS_GRLES_"/>
      <sheetName val="DATOS_GRLES_1"/>
      <sheetName val="Waterfall charts"/>
      <sheetName val="B"/>
      <sheetName val="DATOS_GRLES_2"/>
      <sheetName val="Trend mensili IB 2004"/>
      <sheetName val="Data pour menu déroulant"/>
      <sheetName val="Données LMU"/>
      <sheetName val="5. Management"/>
      <sheetName val="Annexe"/>
      <sheetName val="Data_pour_menu_déroulant"/>
      <sheetName val="Données_LMU"/>
      <sheetName val="DTF_drop_down_list"/>
      <sheetName val="0.4 Liste des entités"/>
      <sheetName val="Countries macro data"/>
      <sheetName val="Lists"/>
      <sheetName val="PARAM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Liste agrégats Cash Flow"/>
      <sheetName val="MPV"/>
      <sheetName val="3-Company list"/>
      <sheetName val="Switch"/>
      <sheetName val="Drop-downs"/>
      <sheetName val="BCP X - Positions"/>
      <sheetName val="Waterfall_charts1"/>
      <sheetName val="Trend_mensili_IB_20041"/>
      <sheetName val="DATOS_GRLES_3"/>
      <sheetName val="Qtrly CF"/>
      <sheetName val="CF"/>
      <sheetName val="HC_ppt"/>
      <sheetName val="PFC-PYX1"/>
      <sheetName val="current_balance"/>
      <sheetName val="MAIN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1999"/>
      <sheetName val="Waterfall_charts2"/>
      <sheetName val="Trend_mensili_IB_20042"/>
      <sheetName val="DATOS_GRLES_4"/>
      <sheetName val="Data Validation"/>
      <sheetName val="BCP Asia II"/>
      <sheetName val="Months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0_4_Liste_des_entités1"/>
      <sheetName val="P&amp;L_Long_Period_(Report)1"/>
      <sheetName val="Data_pour_menu_déroulant3"/>
      <sheetName val="DTF_drop_down_list3"/>
      <sheetName val="Données_LMU3"/>
      <sheetName val="5__Management2"/>
      <sheetName val="0_4_Liste_des_entités2"/>
      <sheetName val="P&amp;L_Long_Period_(Report)2"/>
      <sheetName val="FY12 Customer UK &amp; Int"/>
      <sheetName val="C. Brands and Products"/>
      <sheetName val="HYPOTHESES"/>
      <sheetName val="Source onglet input"/>
      <sheetName val="Liste agrégats Bilan"/>
      <sheetName val="Infos"/>
      <sheetName val="Sheet3"/>
      <sheetName val="Mapping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Model"/>
      <sheetName val="Parameter"/>
      <sheetName val="Tabelle3"/>
      <sheetName val="Графики"/>
      <sheetName val="Ф.2"/>
      <sheetName val="Актив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Hide"/>
      <sheetName val="RubIG"/>
      <sheetName val="Countries_macro_data"/>
      <sheetName val="3-Company_list"/>
      <sheetName val="Liste_agrégats_Cash_Flow"/>
      <sheetName val="FY12_Customer_UK_&amp;_Int"/>
      <sheetName val="C__Brands_and_Products"/>
      <sheetName val="Tradesum"/>
      <sheetName val="PilotFP"/>
      <sheetName val="PILOT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ABLES"/>
      <sheetName val="VAR"/>
      <sheetName val="Parameters"/>
      <sheetName val="Source_onglet_input"/>
      <sheetName val="BCP_X_-_Positions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rmattazione"/>
      <sheetName val="Comps"/>
      <sheetName val="Flux"/>
      <sheetName val="Feuil1"/>
      <sheetName val="95059D"/>
      <sheetName val="95059A"/>
      <sheetName val="Pg 65"/>
      <sheetName val="Foglio1"/>
      <sheetName val="elenchi"/>
      <sheetName val="BCVP 2009 - Position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 Sales by site"/>
      <sheetName val="Green VDR Index"/>
      <sheetName val="Red VDR Index"/>
      <sheetName val="Definitions "/>
      <sheetName val="TECH"/>
      <sheetName val="A.F.A."/>
      <sheetName val="DDM Alt."/>
      <sheetName val="17_MODEL_STRUCTURE"/>
      <sheetName val="List"/>
      <sheetName val="Figures data"/>
      <sheetName val="Dropdown lists"/>
      <sheetName val="Country list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0_Inputs"/>
      <sheetName val="Members"/>
      <sheetName val="Foglio2"/>
      <sheetName val="Income statement"/>
      <sheetName val="Hoja1"/>
      <sheetName val="MAYO98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F&amp;F"/>
      <sheetName val="Dashboard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Charts"/>
      <sheetName val="MICAP"/>
      <sheetName val="Data_pour_menu_déroulant6"/>
      <sheetName val="DTF_drop_down_list6"/>
      <sheetName val="5__Management5"/>
      <sheetName val="0_4_Liste_des_entités5"/>
      <sheetName val="Données_LMU6"/>
      <sheetName val="Waterfall_charts5"/>
      <sheetName val="Trend_mensili_IB_20045"/>
      <sheetName val="P&amp;L_Long_Period_(Report)5"/>
      <sheetName val="Liste_agrégats_Cash_Flow2"/>
      <sheetName val="Countries_macro_data2"/>
      <sheetName val="BCP_X_-_Positions1"/>
      <sheetName val="BCP_Asia_II1"/>
      <sheetName val="Liste_agrégats_Bilan1"/>
      <sheetName val="3-Company_list2"/>
      <sheetName val="FY12_Customer_UK_&amp;_Int2"/>
      <sheetName val="C__Brands_and_Products2"/>
      <sheetName val="Source_onglet_input1"/>
      <sheetName val="Ф_23"/>
      <sheetName val="данные_для_графика3"/>
      <sheetName val="Структура_расходов3"/>
      <sheetName val="ф_29мес_3"/>
      <sheetName val="CREDIT_STATS3"/>
      <sheetName val="Base_pour_rating_FY19"/>
      <sheetName val="Base_pour_rating_FY19_(2)"/>
      <sheetName val="Menus_déroulants"/>
      <sheetName val="Base_CA_2019"/>
      <sheetName val="Pg_65"/>
      <sheetName val="Data_Validation"/>
      <sheetName val="BCVP_2009_-_Positions"/>
      <sheetName val="_Sales_by_site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DATOS_GRLES_5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Definitions_"/>
      <sheetName val="Base_pour_rating_FY191"/>
      <sheetName val="Base_pour_rating_FY19_(2)1"/>
      <sheetName val="Menus_déroulants1"/>
      <sheetName val="Base_CA_20191"/>
      <sheetName val="Qtrly_CF"/>
      <sheetName val="Data_Validation1"/>
      <sheetName val="Pg_651"/>
      <sheetName val="BCVP_2009_-_Positions1"/>
      <sheetName val="_Sales_by_site1"/>
      <sheetName val="Desplegables"/>
      <sheetName val="макропараметры"/>
      <sheetName val="Настройка"/>
      <sheetName val="RSOILBAL"/>
      <sheetName val="Assum"/>
      <sheetName val="MR2"/>
      <sheetName val="BS (1.1.00 to 31.10.00)"/>
      <sheetName val="明细分类账"/>
      <sheetName val="BS_(1_1_00_to_31_10_00)"/>
      <sheetName val="DATOS_GRLES_6"/>
      <sheetName val="Qtrly_CF1"/>
      <sheetName val="DATOS_GRLES_7"/>
      <sheetName val="Qtrly_CF2"/>
      <sheetName val="BCVP_2009_-_Positions2"/>
      <sheetName val="Tabelle"/>
      <sheetName val="EXP_EL"/>
      <sheetName val="Revenue Anfiteatro"/>
      <sheetName val="Inputs"/>
      <sheetName val="Main Assumptions"/>
      <sheetName val="zvr02"/>
      <sheetName val="Aux"/>
      <sheetName val="ListasDesplegables"/>
      <sheetName val="Scales"/>
      <sheetName val="Soporte"/>
      <sheetName val="Datos"/>
      <sheetName val="Listas Val"/>
      <sheetName val="DCF"/>
      <sheetName val="ss"/>
      <sheetName val="monthly_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Instructions"/>
      <sheetName val="Checks"/>
      <sheetName val="Controls"/>
      <sheetName val="Working sheets&gt;&gt;&gt;"/>
      <sheetName val="Inputs"/>
      <sheetName val="Investment Scenario_NPV"/>
      <sheetName val="Status quo Scenario_NPV"/>
      <sheetName val="Accelerated Depreciation"/>
      <sheetName val="Provided by client&gt;&gt;&gt;"/>
      <sheetName val="CAPEX,OPEX,DEPR-EXISTIN"/>
      <sheetName val="CAPEX_OPEX_NEW"/>
      <sheetName val="REPEX,OPEX, RAB -exist.cap_NEW"/>
      <sheetName val="Výkaz aktiv a změn aktiv"/>
      <sheetName val="Výkaz investičních výdajů"/>
      <sheetName val="Výkaz souhrnu investičních akcí"/>
      <sheetName val="Výkaz hospodářského výsledku"/>
      <sheetName val="Výkaz nákladů"/>
    </sheetNames>
    <sheetDataSet>
      <sheetData sheetId="0" refreshError="1"/>
      <sheetData sheetId="1" refreshError="1"/>
      <sheetData sheetId="2" refreshError="1"/>
      <sheetData sheetId="3">
        <row r="12">
          <cell r="F12">
            <v>0.01</v>
          </cell>
        </row>
      </sheetData>
      <sheetData sheetId="4">
        <row r="5">
          <cell r="H5">
            <v>41640</v>
          </cell>
        </row>
      </sheetData>
      <sheetData sheetId="5" refreshError="1"/>
      <sheetData sheetId="6">
        <row r="66">
          <cell r="F66">
            <v>7.0314393480192625E-2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Instructions"/>
      <sheetName val="Checks"/>
      <sheetName val="Controls"/>
      <sheetName val="Working sheets&gt;&gt;&gt;"/>
      <sheetName val="Inputs"/>
      <sheetName val="Investment Scenario_NPV"/>
      <sheetName val="Status quo Scenario_NPV"/>
      <sheetName val="Accelerated Depreciation"/>
      <sheetName val="Provided by client&gt;&gt;&gt;"/>
      <sheetName val="CAPEX,OPEX,DEPR-EXISTIN"/>
      <sheetName val="CAPEX_OPEX_NEW"/>
      <sheetName val="REPEX,OPEX, RAB -exist.cap_NEW"/>
      <sheetName val="Výkaz aktiv a změn aktiv"/>
      <sheetName val="Výkaz investičních výdajů"/>
      <sheetName val="Výkaz souhrnu investičních akcí"/>
      <sheetName val="Výkaz hospodářského výsledku"/>
      <sheetName val="Výkaz nákladů"/>
    </sheetNames>
    <sheetDataSet>
      <sheetData sheetId="0" refreshError="1"/>
      <sheetData sheetId="1" refreshError="1"/>
      <sheetData sheetId="2" refreshError="1"/>
      <sheetData sheetId="3">
        <row r="12">
          <cell r="F12">
            <v>0.01</v>
          </cell>
        </row>
      </sheetData>
      <sheetData sheetId="4">
        <row r="5">
          <cell r="H5">
            <v>41640</v>
          </cell>
        </row>
      </sheetData>
      <sheetData sheetId="5" refreshError="1"/>
      <sheetData sheetId="6">
        <row r="66">
          <cell r="F66">
            <v>7.0314393480192625E-2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Yield Curves"/>
      <sheetName val="Sector &amp; Historical"/>
      <sheetName val="Currency &amp; Rating"/>
      <sheetName val="Summary Transparency"/>
      <sheetName val="Issuer Transparency"/>
      <sheetName val="Full Curve Transparency"/>
    </sheetNames>
    <sheetDataSet>
      <sheetData sheetId="0" refreshError="1"/>
      <sheetData sheetId="1" refreshError="1"/>
      <sheetData sheetId="2">
        <row r="42">
          <cell r="AX42">
            <v>-1.34E-3</v>
          </cell>
          <cell r="BS42">
            <v>-8.5999999999999998E-4</v>
          </cell>
        </row>
        <row r="43">
          <cell r="AX43">
            <v>-1.1900000000000001E-3</v>
          </cell>
          <cell r="BS43">
            <v>-7.1000000000000002E-4</v>
          </cell>
        </row>
        <row r="44">
          <cell r="AX44">
            <v>-9.3999999999999997E-4</v>
          </cell>
          <cell r="BS44">
            <v>-4.8000000000000001E-4</v>
          </cell>
        </row>
        <row r="45">
          <cell r="AX45">
            <v>-6.8000000000000005E-4</v>
          </cell>
          <cell r="BS45">
            <v>-2.3000000000000001E-4</v>
          </cell>
        </row>
        <row r="46">
          <cell r="AX46">
            <v>-4.0000000000000002E-4</v>
          </cell>
          <cell r="BS46">
            <v>3.0000000000000001E-5</v>
          </cell>
        </row>
        <row r="47">
          <cell r="AX47">
            <v>8.4000000000000003E-4</v>
          </cell>
          <cell r="BS47">
            <v>1.24E-3</v>
          </cell>
        </row>
        <row r="48">
          <cell r="AX48">
            <v>2.2799999999999999E-3</v>
          </cell>
          <cell r="BS48">
            <v>2.6900000000000001E-3</v>
          </cell>
        </row>
        <row r="49">
          <cell r="AX49">
            <v>3.8800000000000002E-3</v>
          </cell>
          <cell r="BS49">
            <v>4.4900000000000001E-3</v>
          </cell>
        </row>
        <row r="50">
          <cell r="AX50">
            <v>5.6100000000000004E-3</v>
          </cell>
          <cell r="BS50">
            <v>6.45E-3</v>
          </cell>
        </row>
        <row r="51">
          <cell r="AX51">
            <v>7.3800000000000003E-3</v>
          </cell>
          <cell r="BS51">
            <v>8.4399999999999996E-3</v>
          </cell>
        </row>
        <row r="52">
          <cell r="AX52">
            <v>9.1800000000000007E-3</v>
          </cell>
          <cell r="BS52">
            <v>1.039E-2</v>
          </cell>
        </row>
        <row r="53">
          <cell r="AX53">
            <v>1.0970000000000001E-2</v>
          </cell>
          <cell r="BS53">
            <v>1.226E-2</v>
          </cell>
        </row>
        <row r="54">
          <cell r="AX54">
            <v>1.269E-2</v>
          </cell>
          <cell r="BS54">
            <v>1.404E-2</v>
          </cell>
        </row>
        <row r="55">
          <cell r="AX55">
            <v>1.427E-2</v>
          </cell>
          <cell r="BS55">
            <v>1.566E-2</v>
          </cell>
        </row>
        <row r="56">
          <cell r="AX56">
            <v>1.5699999999999999E-2</v>
          </cell>
          <cell r="BS56">
            <v>1.7129999999999999E-2</v>
          </cell>
        </row>
        <row r="57">
          <cell r="AX57">
            <v>1.6990000000000002E-2</v>
          </cell>
          <cell r="BS57">
            <v>1.8460000000000001E-2</v>
          </cell>
        </row>
        <row r="58">
          <cell r="AX58">
            <v>1.8120000000000001E-2</v>
          </cell>
          <cell r="BS58">
            <v>1.966E-2</v>
          </cell>
        </row>
        <row r="59">
          <cell r="AX59">
            <v>1.9109999999999999E-2</v>
          </cell>
          <cell r="BS59">
            <v>2.0709999999999999E-2</v>
          </cell>
        </row>
        <row r="60">
          <cell r="AX60">
            <v>1.9970000000000002E-2</v>
          </cell>
          <cell r="BS60">
            <v>2.162E-2</v>
          </cell>
        </row>
        <row r="61">
          <cell r="AX61">
            <v>2.069E-2</v>
          </cell>
          <cell r="BS61">
            <v>2.239E-2</v>
          </cell>
        </row>
        <row r="62">
          <cell r="AX62">
            <v>2.1309999999999999E-2</v>
          </cell>
          <cell r="BS62">
            <v>2.3040000000000001E-2</v>
          </cell>
        </row>
        <row r="63">
          <cell r="AX63">
            <v>2.1829999999999999E-2</v>
          </cell>
          <cell r="BS63">
            <v>2.358E-2</v>
          </cell>
        </row>
        <row r="64">
          <cell r="AX64">
            <v>2.2259999999999999E-2</v>
          </cell>
          <cell r="BS64">
            <v>2.402E-2</v>
          </cell>
        </row>
        <row r="65">
          <cell r="AX65">
            <v>2.2620000000000001E-2</v>
          </cell>
          <cell r="BS65">
            <v>2.4369999999999999E-2</v>
          </cell>
        </row>
        <row r="66">
          <cell r="AX66">
            <v>2.291E-2</v>
          </cell>
          <cell r="BS66">
            <v>2.4639999999999999E-2</v>
          </cell>
        </row>
        <row r="67">
          <cell r="AX67">
            <v>2.3140000000000001E-2</v>
          </cell>
          <cell r="BS67">
            <v>2.4830000000000001E-2</v>
          </cell>
        </row>
        <row r="68">
          <cell r="AX68">
            <v>2.333E-2</v>
          </cell>
          <cell r="BS68">
            <v>2.4969999999999999E-2</v>
          </cell>
        </row>
        <row r="69">
          <cell r="AX69">
            <v>2.3480000000000001E-2</v>
          </cell>
          <cell r="BS69">
            <v>2.5069999999999999E-2</v>
          </cell>
        </row>
        <row r="70">
          <cell r="AX70">
            <v>2.3609999999999999E-2</v>
          </cell>
          <cell r="BS70">
            <v>2.5139999999999999E-2</v>
          </cell>
        </row>
        <row r="71">
          <cell r="AX71">
            <v>2.3709999999999998E-2</v>
          </cell>
          <cell r="BS71">
            <v>2.5180000000000001E-2</v>
          </cell>
        </row>
        <row r="72">
          <cell r="AX72">
            <v>2.3789999999999999E-2</v>
          </cell>
          <cell r="BS72">
            <v>2.52E-2</v>
          </cell>
        </row>
        <row r="73">
          <cell r="AX73">
            <v>2.3859999999999999E-2</v>
          </cell>
          <cell r="BS73">
            <v>2.52E-2</v>
          </cell>
        </row>
        <row r="74">
          <cell r="AX74">
            <v>2.3910000000000001E-2</v>
          </cell>
          <cell r="BS74">
            <v>2.52E-2</v>
          </cell>
        </row>
        <row r="75">
          <cell r="AX75">
            <v>2.3959999999999999E-2</v>
          </cell>
          <cell r="BS75">
            <v>2.5190000000000001E-2</v>
          </cell>
        </row>
      </sheetData>
      <sheetData sheetId="3">
        <row r="43">
          <cell r="AX43">
            <v>-2.5000000000000001E-4</v>
          </cell>
          <cell r="BS43">
            <v>3.2299999999999998E-3</v>
          </cell>
        </row>
        <row r="44">
          <cell r="AX44">
            <v>-8.0000000000000007E-5</v>
          </cell>
          <cell r="BS44">
            <v>3.4199999999999999E-3</v>
          </cell>
        </row>
        <row r="45">
          <cell r="AX45">
            <v>1.8000000000000001E-4</v>
          </cell>
          <cell r="BS45">
            <v>3.7100000000000002E-3</v>
          </cell>
        </row>
        <row r="46">
          <cell r="AX46">
            <v>4.6000000000000001E-4</v>
          </cell>
          <cell r="BS46">
            <v>4.0200000000000001E-3</v>
          </cell>
        </row>
        <row r="47">
          <cell r="AX47">
            <v>7.5000000000000002E-4</v>
          </cell>
          <cell r="BS47">
            <v>4.3499999999999997E-3</v>
          </cell>
        </row>
        <row r="48">
          <cell r="AX48">
            <v>2.0600000000000002E-3</v>
          </cell>
          <cell r="BS48">
            <v>5.79E-3</v>
          </cell>
        </row>
        <row r="49">
          <cell r="AX49">
            <v>3.5599999999999998E-3</v>
          </cell>
          <cell r="BS49">
            <v>7.45E-3</v>
          </cell>
        </row>
        <row r="50">
          <cell r="AX50">
            <v>5.2100000000000002E-3</v>
          </cell>
          <cell r="BS50">
            <v>9.4500000000000001E-3</v>
          </cell>
        </row>
        <row r="51">
          <cell r="AX51">
            <v>6.9899999999999997E-3</v>
          </cell>
          <cell r="BS51">
            <v>1.159E-2</v>
          </cell>
        </row>
        <row r="52">
          <cell r="AX52">
            <v>8.8100000000000001E-3</v>
          </cell>
          <cell r="BS52">
            <v>1.376E-2</v>
          </cell>
        </row>
        <row r="53">
          <cell r="AX53">
            <v>1.065E-2</v>
          </cell>
          <cell r="BS53">
            <v>1.5879999999999998E-2</v>
          </cell>
        </row>
        <row r="54">
          <cell r="AX54">
            <v>1.248E-2</v>
          </cell>
          <cell r="BS54">
            <v>1.7899999999999999E-2</v>
          </cell>
        </row>
        <row r="55">
          <cell r="AX55">
            <v>1.4239999999999999E-2</v>
          </cell>
          <cell r="BS55">
            <v>1.9810000000000001E-2</v>
          </cell>
        </row>
        <row r="56">
          <cell r="AX56">
            <v>1.585E-2</v>
          </cell>
          <cell r="BS56">
            <v>2.1559999999999999E-2</v>
          </cell>
        </row>
        <row r="57">
          <cell r="AX57">
            <v>1.7319999999999999E-2</v>
          </cell>
          <cell r="BS57">
            <v>2.315E-2</v>
          </cell>
        </row>
        <row r="58">
          <cell r="AX58">
            <v>1.8630000000000001E-2</v>
          </cell>
          <cell r="BS58">
            <v>2.4590000000000001E-2</v>
          </cell>
        </row>
        <row r="59">
          <cell r="AX59">
            <v>1.9789999999999999E-2</v>
          </cell>
          <cell r="BS59">
            <v>2.588E-2</v>
          </cell>
        </row>
        <row r="60">
          <cell r="AX60">
            <v>2.0799999999999999E-2</v>
          </cell>
          <cell r="BS60">
            <v>2.7019999999999999E-2</v>
          </cell>
        </row>
        <row r="61">
          <cell r="AX61">
            <v>2.1680000000000001E-2</v>
          </cell>
          <cell r="BS61">
            <v>2.8000000000000001E-2</v>
          </cell>
        </row>
        <row r="62">
          <cell r="AX62">
            <v>2.2419999999999999E-2</v>
          </cell>
          <cell r="BS62">
            <v>2.8840000000000001E-2</v>
          </cell>
        </row>
        <row r="63">
          <cell r="AX63">
            <v>2.3050000000000001E-2</v>
          </cell>
          <cell r="BS63">
            <v>2.955E-2</v>
          </cell>
        </row>
        <row r="64">
          <cell r="AX64">
            <v>2.358E-2</v>
          </cell>
          <cell r="BS64">
            <v>3.015E-2</v>
          </cell>
        </row>
        <row r="65">
          <cell r="AX65">
            <v>2.4029999999999999E-2</v>
          </cell>
          <cell r="BS65">
            <v>3.0630000000000001E-2</v>
          </cell>
        </row>
        <row r="66">
          <cell r="AX66">
            <v>2.4400000000000002E-2</v>
          </cell>
          <cell r="BS66">
            <v>3.1019999999999999E-2</v>
          </cell>
        </row>
        <row r="67">
          <cell r="AX67">
            <v>2.47E-2</v>
          </cell>
          <cell r="BS67">
            <v>3.1309999999999998E-2</v>
          </cell>
        </row>
        <row r="68">
          <cell r="AX68">
            <v>2.494E-2</v>
          </cell>
          <cell r="BS68">
            <v>3.1539999999999999E-2</v>
          </cell>
        </row>
        <row r="69">
          <cell r="AX69">
            <v>2.513E-2</v>
          </cell>
          <cell r="BS69">
            <v>3.1699999999999999E-2</v>
          </cell>
        </row>
        <row r="70">
          <cell r="AX70">
            <v>2.529E-2</v>
          </cell>
          <cell r="BS70">
            <v>3.1809999999999998E-2</v>
          </cell>
        </row>
        <row r="71">
          <cell r="AX71">
            <v>2.5420000000000002E-2</v>
          </cell>
          <cell r="BS71">
            <v>3.1890000000000002E-2</v>
          </cell>
        </row>
        <row r="72">
          <cell r="AX72">
            <v>2.5520000000000001E-2</v>
          </cell>
          <cell r="BS72">
            <v>3.1940000000000003E-2</v>
          </cell>
        </row>
        <row r="73">
          <cell r="AX73">
            <v>2.5600000000000001E-2</v>
          </cell>
          <cell r="BS73">
            <v>3.1969999999999998E-2</v>
          </cell>
        </row>
        <row r="74">
          <cell r="AX74">
            <v>2.5669999999999998E-2</v>
          </cell>
          <cell r="BS74">
            <v>3.1980000000000001E-2</v>
          </cell>
        </row>
        <row r="75">
          <cell r="AX75">
            <v>2.5729999999999999E-2</v>
          </cell>
          <cell r="BS75">
            <v>3.1980000000000001E-2</v>
          </cell>
        </row>
        <row r="76">
          <cell r="AX76">
            <v>2.5780000000000001E-2</v>
          </cell>
          <cell r="BS76">
            <v>3.1969999999999998E-2</v>
          </cell>
        </row>
      </sheetData>
      <sheetData sheetId="4">
        <row r="78">
          <cell r="AZ78">
            <v>1.5140000000000001E-2</v>
          </cell>
          <cell r="CR78">
            <v>4.3630000000000002E-2</v>
          </cell>
          <cell r="CS78">
            <v>1.8450000000000001E-2</v>
          </cell>
        </row>
        <row r="79">
          <cell r="AZ79">
            <v>1.546E-2</v>
          </cell>
          <cell r="CR79">
            <v>4.394E-2</v>
          </cell>
          <cell r="CS79">
            <v>1.814E-2</v>
          </cell>
        </row>
        <row r="80">
          <cell r="AZ80">
            <v>1.5990000000000001E-2</v>
          </cell>
          <cell r="CR80">
            <v>4.3619999999999999E-2</v>
          </cell>
          <cell r="CS80">
            <v>1.8329999999999999E-2</v>
          </cell>
        </row>
        <row r="81">
          <cell r="AZ81">
            <v>1.6570000000000001E-2</v>
          </cell>
          <cell r="CR81">
            <v>4.3630000000000002E-2</v>
          </cell>
          <cell r="CS81">
            <v>1.8200000000000001E-2</v>
          </cell>
        </row>
        <row r="82">
          <cell r="AZ82">
            <v>1.721E-2</v>
          </cell>
          <cell r="CR82">
            <v>4.3770000000000003E-2</v>
          </cell>
          <cell r="CS82">
            <v>1.8409999999999999E-2</v>
          </cell>
        </row>
        <row r="83">
          <cell r="AZ83">
            <v>2.0230000000000001E-2</v>
          </cell>
          <cell r="CR83">
            <v>4.3749999999999997E-2</v>
          </cell>
          <cell r="CS83">
            <v>1.831E-2</v>
          </cell>
        </row>
        <row r="84">
          <cell r="AZ84">
            <v>2.3630000000000002E-2</v>
          </cell>
          <cell r="CR84">
            <v>4.394E-2</v>
          </cell>
          <cell r="CS84">
            <v>1.8159999999999999E-2</v>
          </cell>
        </row>
        <row r="85">
          <cell r="AZ85">
            <v>2.6409999999999999E-2</v>
          </cell>
          <cell r="CR85">
            <v>4.3929999999999997E-2</v>
          </cell>
          <cell r="CS85">
            <v>1.873E-2</v>
          </cell>
        </row>
        <row r="86">
          <cell r="AZ86">
            <v>2.8819999999999998E-2</v>
          </cell>
          <cell r="CR86">
            <v>4.444E-2</v>
          </cell>
          <cell r="CS86">
            <v>1.848E-2</v>
          </cell>
        </row>
        <row r="87">
          <cell r="AZ87">
            <v>3.0929999999999999E-2</v>
          </cell>
          <cell r="CR87">
            <v>4.4659999999999998E-2</v>
          </cell>
          <cell r="CS87">
            <v>1.8679999999999999E-2</v>
          </cell>
        </row>
        <row r="88">
          <cell r="AZ88">
            <v>3.2809999999999999E-2</v>
          </cell>
          <cell r="CR88">
            <v>4.5269999999999998E-2</v>
          </cell>
          <cell r="CS88">
            <v>1.8679999999999999E-2</v>
          </cell>
        </row>
        <row r="89">
          <cell r="AZ89">
            <v>3.4520000000000002E-2</v>
          </cell>
          <cell r="CR89">
            <v>4.5499999999999999E-2</v>
          </cell>
          <cell r="CS89">
            <v>1.857E-2</v>
          </cell>
        </row>
        <row r="90">
          <cell r="AZ90">
            <v>3.61E-2</v>
          </cell>
          <cell r="CR90">
            <v>4.5670000000000002E-2</v>
          </cell>
          <cell r="CS90">
            <v>1.8509999999999999E-2</v>
          </cell>
        </row>
        <row r="91">
          <cell r="AZ91">
            <v>3.7510000000000002E-2</v>
          </cell>
          <cell r="CR91">
            <v>4.4990000000000002E-2</v>
          </cell>
          <cell r="CS91">
            <v>1.7149999999999999E-2</v>
          </cell>
        </row>
        <row r="92">
          <cell r="AZ92">
            <v>3.8789999999999998E-2</v>
          </cell>
          <cell r="CR92">
            <v>4.5830000000000003E-2</v>
          </cell>
          <cell r="CS92">
            <v>1.8290000000000001E-2</v>
          </cell>
        </row>
        <row r="93">
          <cell r="AZ93">
            <v>3.993E-2</v>
          </cell>
          <cell r="CR93">
            <v>4.598E-2</v>
          </cell>
          <cell r="CS93">
            <v>1.84E-2</v>
          </cell>
        </row>
        <row r="94">
          <cell r="AZ94">
            <v>4.0930000000000001E-2</v>
          </cell>
          <cell r="CR94">
            <v>4.5990000000000003E-2</v>
          </cell>
          <cell r="CS94">
            <v>1.8409999999999999E-2</v>
          </cell>
        </row>
        <row r="95">
          <cell r="AZ95">
            <v>4.181E-2</v>
          </cell>
          <cell r="CR95">
            <v>4.623E-2</v>
          </cell>
          <cell r="CS95">
            <v>1.8280000000000001E-2</v>
          </cell>
        </row>
        <row r="96">
          <cell r="AZ96">
            <v>4.258E-2</v>
          </cell>
          <cell r="CR96">
            <v>4.5999999999999999E-2</v>
          </cell>
          <cell r="CS96">
            <v>1.8380000000000001E-2</v>
          </cell>
        </row>
        <row r="97">
          <cell r="AZ97">
            <v>4.326E-2</v>
          </cell>
          <cell r="CR97">
            <v>4.6629999999999998E-2</v>
          </cell>
          <cell r="CS97">
            <v>1.8290000000000001E-2</v>
          </cell>
        </row>
        <row r="98">
          <cell r="AZ98">
            <v>4.3839999999999997E-2</v>
          </cell>
          <cell r="CR98">
            <v>4.616E-2</v>
          </cell>
          <cell r="CS98">
            <v>1.8180000000000002E-2</v>
          </cell>
        </row>
        <row r="99">
          <cell r="AZ99">
            <v>4.4350000000000001E-2</v>
          </cell>
          <cell r="CR99">
            <v>4.5420000000000002E-2</v>
          </cell>
          <cell r="CS99">
            <v>1.8089999999999998E-2</v>
          </cell>
        </row>
        <row r="100">
          <cell r="AZ100">
            <v>4.4790000000000003E-2</v>
          </cell>
          <cell r="CR100">
            <v>4.6010000000000002E-2</v>
          </cell>
          <cell r="CS100">
            <v>1.8890000000000001E-2</v>
          </cell>
        </row>
        <row r="101">
          <cell r="AZ101">
            <v>4.5150000000000003E-2</v>
          </cell>
          <cell r="CR101">
            <v>4.641E-2</v>
          </cell>
          <cell r="CS101">
            <v>1.9029999999999998E-2</v>
          </cell>
        </row>
        <row r="102">
          <cell r="AZ102">
            <v>4.5449999999999997E-2</v>
          </cell>
          <cell r="CR102">
            <v>4.6089999999999999E-2</v>
          </cell>
          <cell r="CS102">
            <v>1.8839999999999999E-2</v>
          </cell>
        </row>
        <row r="103">
          <cell r="AZ103">
            <v>4.5690000000000001E-2</v>
          </cell>
          <cell r="CR103">
            <v>4.5620000000000001E-2</v>
          </cell>
          <cell r="CS103">
            <v>1.9199999999999998E-2</v>
          </cell>
        </row>
        <row r="104">
          <cell r="AZ104">
            <v>4.5879999999999997E-2</v>
          </cell>
          <cell r="CR104">
            <v>4.4990000000000002E-2</v>
          </cell>
          <cell r="CS104">
            <v>1.9470000000000001E-2</v>
          </cell>
        </row>
        <row r="105">
          <cell r="AZ105">
            <v>4.6019999999999998E-2</v>
          </cell>
          <cell r="CR105">
            <v>4.539E-2</v>
          </cell>
          <cell r="CS105">
            <v>1.9310000000000001E-2</v>
          </cell>
        </row>
        <row r="106">
          <cell r="AZ106">
            <v>4.6129999999999997E-2</v>
          </cell>
          <cell r="CR106">
            <v>4.5229999999999999E-2</v>
          </cell>
          <cell r="CS106">
            <v>1.933E-2</v>
          </cell>
        </row>
        <row r="107">
          <cell r="AZ107">
            <v>4.6199999999999998E-2</v>
          </cell>
          <cell r="CR107">
            <v>4.548E-2</v>
          </cell>
          <cell r="CS107">
            <v>1.9460000000000002E-2</v>
          </cell>
        </row>
        <row r="108">
          <cell r="AZ108">
            <v>4.6249999999999999E-2</v>
          </cell>
          <cell r="CR108">
            <v>4.5560000000000003E-2</v>
          </cell>
          <cell r="CS108">
            <v>1.9269999999999999E-2</v>
          </cell>
        </row>
        <row r="109">
          <cell r="AZ109">
            <v>4.6280000000000002E-2</v>
          </cell>
          <cell r="CR109">
            <v>4.478E-2</v>
          </cell>
          <cell r="CS109">
            <v>1.9380000000000001E-2</v>
          </cell>
        </row>
        <row r="110">
          <cell r="AZ110">
            <v>4.6289999999999998E-2</v>
          </cell>
          <cell r="CR110">
            <v>4.4310000000000002E-2</v>
          </cell>
          <cell r="CS110">
            <v>1.966E-2</v>
          </cell>
        </row>
        <row r="111">
          <cell r="AZ111">
            <v>4.6280000000000002E-2</v>
          </cell>
          <cell r="CR111">
            <v>4.446E-2</v>
          </cell>
          <cell r="CS111">
            <v>1.95E-2</v>
          </cell>
        </row>
        <row r="112">
          <cell r="CR112">
            <v>4.4670000000000001E-2</v>
          </cell>
          <cell r="CS112">
            <v>1.9599999999999999E-2</v>
          </cell>
        </row>
        <row r="113">
          <cell r="CR113">
            <v>4.4639999999999999E-2</v>
          </cell>
          <cell r="CS113">
            <v>1.9519999999999999E-2</v>
          </cell>
        </row>
        <row r="114">
          <cell r="CR114">
            <v>4.4609999999999997E-2</v>
          </cell>
          <cell r="CS114">
            <v>1.9619999999999999E-2</v>
          </cell>
        </row>
        <row r="115">
          <cell r="CR115">
            <v>4.453E-2</v>
          </cell>
          <cell r="CS115">
            <v>1.9519999999999999E-2</v>
          </cell>
        </row>
        <row r="116">
          <cell r="CR116">
            <v>4.4389999999999999E-2</v>
          </cell>
          <cell r="CS116">
            <v>1.9120000000000002E-2</v>
          </cell>
        </row>
        <row r="117">
          <cell r="CR117">
            <v>4.4269999999999997E-2</v>
          </cell>
          <cell r="CS117">
            <v>1.924E-2</v>
          </cell>
        </row>
        <row r="118">
          <cell r="CR118">
            <v>4.3880000000000002E-2</v>
          </cell>
          <cell r="CS118">
            <v>1.9650000000000001E-2</v>
          </cell>
        </row>
        <row r="119">
          <cell r="CR119">
            <v>4.4010000000000001E-2</v>
          </cell>
          <cell r="CS119">
            <v>1.933E-2</v>
          </cell>
        </row>
        <row r="120">
          <cell r="CR120">
            <v>4.4319999999999998E-2</v>
          </cell>
          <cell r="CS120">
            <v>1.9210000000000001E-2</v>
          </cell>
        </row>
        <row r="121">
          <cell r="CR121">
            <v>4.3630000000000002E-2</v>
          </cell>
          <cell r="CS121">
            <v>1.907E-2</v>
          </cell>
        </row>
        <row r="122">
          <cell r="CR122">
            <v>4.3020000000000003E-2</v>
          </cell>
          <cell r="CS122">
            <v>1.9179999999999999E-2</v>
          </cell>
        </row>
        <row r="123">
          <cell r="CR123">
            <v>4.0899999999999999E-2</v>
          </cell>
          <cell r="CS123">
            <v>1.9630000000000002E-2</v>
          </cell>
        </row>
        <row r="124">
          <cell r="CR124">
            <v>4.0910000000000002E-2</v>
          </cell>
          <cell r="CS124">
            <v>1.9970000000000002E-2</v>
          </cell>
        </row>
        <row r="125">
          <cell r="CR125">
            <v>4.0849999999999997E-2</v>
          </cell>
          <cell r="CS125">
            <v>2.026E-2</v>
          </cell>
        </row>
        <row r="126">
          <cell r="CR126">
            <v>4.1239999999999999E-2</v>
          </cell>
          <cell r="CS126">
            <v>2.019E-2</v>
          </cell>
        </row>
        <row r="127">
          <cell r="CR127">
            <v>4.088E-2</v>
          </cell>
          <cell r="CS127">
            <v>2.0080000000000001E-2</v>
          </cell>
        </row>
        <row r="128">
          <cell r="CR128">
            <v>4.1070000000000002E-2</v>
          </cell>
          <cell r="CS128">
            <v>2.0160000000000001E-2</v>
          </cell>
        </row>
        <row r="129">
          <cell r="CR129">
            <v>4.0849999999999997E-2</v>
          </cell>
          <cell r="CS129">
            <v>1.9980000000000001E-2</v>
          </cell>
        </row>
        <row r="130">
          <cell r="CR130">
            <v>4.1160000000000002E-2</v>
          </cell>
          <cell r="CS130">
            <v>1.9949999999999999E-2</v>
          </cell>
        </row>
        <row r="131">
          <cell r="CR131">
            <v>4.0689999999999997E-2</v>
          </cell>
          <cell r="CS131">
            <v>1.9689999999999999E-2</v>
          </cell>
        </row>
        <row r="132">
          <cell r="CR132">
            <v>4.0079999999999998E-2</v>
          </cell>
          <cell r="CS132">
            <v>1.9820000000000001E-2</v>
          </cell>
        </row>
        <row r="133">
          <cell r="CR133">
            <v>3.9669999999999997E-2</v>
          </cell>
          <cell r="CS133">
            <v>1.9820000000000001E-2</v>
          </cell>
        </row>
        <row r="134">
          <cell r="CR134">
            <v>3.9620000000000002E-2</v>
          </cell>
          <cell r="CS134">
            <v>1.9709999999999998E-2</v>
          </cell>
        </row>
        <row r="135">
          <cell r="CR135">
            <v>3.9570000000000001E-2</v>
          </cell>
          <cell r="CS135">
            <v>1.992E-2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  <sheetName val="PreiseVV2_05_12_2002"/>
      <sheetName val="Steuerung_UB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hv3"/>
      <sheetName val="Finance"/>
      <sheetName val="Okruh PP"/>
      <sheetName val="PP_nové_report"/>
      <sheetName val="prac. fond"/>
      <sheetName val="Neproduktivní čin."/>
      <sheetName val="Ztrátové projekty"/>
      <sheetName val="List3"/>
      <sheetName val="IV-03-02"/>
      <sheetName val="inštrukcie"/>
      <sheetName val="List5"/>
      <sheetName val="List1"/>
      <sheetName val="LEGENDA"/>
      <sheetName val="Katalog platných hodno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Instructions_orig"/>
      <sheetName val="Basic Value - input"/>
      <sheetName val="Calculation - input"/>
      <sheetName val="IfE sheets"/>
      <sheetName val="Instructions"/>
      <sheetName val="Basic Values"/>
      <sheetName val="Calculations"/>
      <sheetName val="Result"/>
      <sheetName val="Analysis"/>
      <sheetName val="IFRS"/>
      <sheetName val="MacroDef"/>
      <sheetName val="ChartData01"/>
      <sheetName val="AnalyzeData"/>
      <sheetName val="Specs"/>
      <sheetName val="Specs2"/>
      <sheetName val="SpecsTxt"/>
      <sheetName val="Eng1Txt"/>
      <sheetName val="Fin1Txt"/>
      <sheetName val="Swe1Txt"/>
      <sheetName val="Ger1Txt"/>
      <sheetName val="Pol1Txt"/>
      <sheetName val="Spa1Txt"/>
      <sheetName val="Rus1Txt"/>
      <sheetName val="Eng2Txt"/>
      <sheetName val="Fin2Txt"/>
      <sheetName val="Swe2Txt"/>
      <sheetName val="Ger2Txt"/>
      <sheetName val="Pol2Txt"/>
      <sheetName val="Spa2Txt"/>
      <sheetName val="Rus2Txt"/>
      <sheetName val="Eng3Txt"/>
      <sheetName val="Fin3Txt"/>
      <sheetName val="Swe3Txt"/>
      <sheetName val="Ger3Txt"/>
      <sheetName val="Pol3Txt"/>
      <sheetName val="Spa3Txt"/>
      <sheetName val="Rus3Txt"/>
      <sheetName val="Eng4Txt"/>
      <sheetName val="Fin4Txt"/>
      <sheetName val="Swe4Txt"/>
      <sheetName val="Ger4Txt"/>
      <sheetName val="Pol4Txt"/>
      <sheetName val="Spa4Txt"/>
      <sheetName val="Rus4Txt"/>
      <sheetName val="Eng5Txt"/>
      <sheetName val="Fin5Txt"/>
      <sheetName val="Swe5Txt"/>
      <sheetName val="Ger5Txt"/>
      <sheetName val="Pol5Txt"/>
      <sheetName val="Spa5Txt"/>
      <sheetName val="Rus5Txt"/>
      <sheetName val="Add analysis"/>
      <sheetName val="Cum DFCF"/>
      <sheetName val="Sensitivity of NPV"/>
      <sheetName val="Summary"/>
      <sheetName val="Tax depreciation"/>
      <sheetName val="Invest_excel_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J5">
            <v>100</v>
          </cell>
        </row>
        <row r="17">
          <cell r="A17">
            <v>350</v>
          </cell>
        </row>
      </sheetData>
      <sheetData sheetId="7">
        <row r="1">
          <cell r="G1">
            <v>1</v>
          </cell>
          <cell r="DE1" t="b">
            <v>0</v>
          </cell>
        </row>
        <row r="2">
          <cell r="C2" t="str">
            <v>+</v>
          </cell>
          <cell r="D2" t="str">
            <v>+</v>
          </cell>
        </row>
        <row r="3">
          <cell r="C3" t="str">
            <v>-</v>
          </cell>
          <cell r="D3" t="str">
            <v>-</v>
          </cell>
        </row>
        <row r="4">
          <cell r="C4" t="str">
            <v xml:space="preserve"> </v>
          </cell>
          <cell r="D4" t="str">
            <v>*</v>
          </cell>
        </row>
        <row r="5">
          <cell r="D5" t="str">
            <v>/</v>
          </cell>
        </row>
        <row r="6">
          <cell r="D6" t="str">
            <v xml:space="preserve"> </v>
          </cell>
          <cell r="E6" t="str">
            <v>ID</v>
          </cell>
        </row>
        <row r="16">
          <cell r="G16" t="str">
            <v>1/2011</v>
          </cell>
          <cell r="H16" t="str">
            <v>12/2011</v>
          </cell>
          <cell r="I16" t="str">
            <v>12/2012</v>
          </cell>
          <cell r="J16" t="str">
            <v>12/2013</v>
          </cell>
          <cell r="K16" t="str">
            <v>12/2014</v>
          </cell>
          <cell r="L16" t="str">
            <v>12/2015</v>
          </cell>
          <cell r="M16" t="str">
            <v>12/2016</v>
          </cell>
          <cell r="N16" t="str">
            <v>12/2017</v>
          </cell>
          <cell r="O16" t="str">
            <v>12/2018</v>
          </cell>
          <cell r="P16" t="str">
            <v>12/2019</v>
          </cell>
          <cell r="Q16" t="str">
            <v>12/2020</v>
          </cell>
          <cell r="R16" t="str">
            <v>12/2021</v>
          </cell>
          <cell r="S16" t="str">
            <v>12/2022</v>
          </cell>
          <cell r="T16" t="str">
            <v>12/2023</v>
          </cell>
          <cell r="U16" t="str">
            <v>12/2024</v>
          </cell>
          <cell r="V16" t="str">
            <v>12/2025</v>
          </cell>
          <cell r="W16" t="str">
            <v>12/2026</v>
          </cell>
          <cell r="X16" t="str">
            <v>12/2027</v>
          </cell>
          <cell r="Y16" t="str">
            <v>12/2028</v>
          </cell>
          <cell r="Z16" t="str">
            <v>12/2029</v>
          </cell>
          <cell r="AA16" t="str">
            <v>12/2030</v>
          </cell>
          <cell r="AB16" t="str">
            <v>12/2031</v>
          </cell>
          <cell r="AC16" t="str">
            <v>12/2032</v>
          </cell>
          <cell r="AD16" t="str">
            <v>12/2033</v>
          </cell>
          <cell r="AE16" t="str">
            <v>12/2034</v>
          </cell>
          <cell r="AF16" t="str">
            <v>12/2035</v>
          </cell>
          <cell r="AG16" t="str">
            <v>12/2036</v>
          </cell>
          <cell r="AH16" t="str">
            <v>12/2037</v>
          </cell>
          <cell r="AI16" t="str">
            <v>12/2038</v>
          </cell>
          <cell r="AJ16" t="str">
            <v>12/2039</v>
          </cell>
          <cell r="AK16" t="str">
            <v>12/2040</v>
          </cell>
          <cell r="AL16" t="str">
            <v>12/2041</v>
          </cell>
          <cell r="AM16" t="str">
            <v>12/2042</v>
          </cell>
          <cell r="AN16" t="str">
            <v>12/2043</v>
          </cell>
          <cell r="AO16" t="str">
            <v>12/2044</v>
          </cell>
          <cell r="AP16" t="str">
            <v>12/2045</v>
          </cell>
          <cell r="AQ16" t="str">
            <v>12/2046</v>
          </cell>
          <cell r="AR16" t="str">
            <v>12/2047</v>
          </cell>
          <cell r="AS16" t="str">
            <v>12/2048</v>
          </cell>
          <cell r="AT16" t="str">
            <v>12/2049</v>
          </cell>
          <cell r="AU16" t="str">
            <v>12/2050</v>
          </cell>
          <cell r="AV16" t="str">
            <v>12/2051</v>
          </cell>
          <cell r="AW16" t="str">
            <v>12/2052</v>
          </cell>
          <cell r="AX16" t="str">
            <v>12/2053</v>
          </cell>
          <cell r="AY16" t="str">
            <v>12/2054</v>
          </cell>
          <cell r="AZ16" t="str">
            <v>12/2055</v>
          </cell>
          <cell r="BA16" t="str">
            <v>12/2056</v>
          </cell>
          <cell r="BB16" t="str">
            <v>12/2057</v>
          </cell>
          <cell r="BC16" t="str">
            <v>12/2058</v>
          </cell>
          <cell r="BD16" t="str">
            <v>12/2059</v>
          </cell>
          <cell r="BE16" t="str">
            <v>12/2060</v>
          </cell>
          <cell r="BF16" t="str">
            <v>12/2061</v>
          </cell>
          <cell r="BG16" t="str">
            <v>12/2062</v>
          </cell>
          <cell r="BH16" t="str">
            <v>12/2063</v>
          </cell>
          <cell r="BI16" t="str">
            <v>12/2064</v>
          </cell>
          <cell r="BJ16" t="str">
            <v>12/2065</v>
          </cell>
          <cell r="BK16" t="str">
            <v>12/2066</v>
          </cell>
          <cell r="BL16" t="str">
            <v>12/2067</v>
          </cell>
          <cell r="BM16" t="str">
            <v>12/2068</v>
          </cell>
          <cell r="BN16" t="str">
            <v>12/2069</v>
          </cell>
          <cell r="BO16" t="str">
            <v>12/2070</v>
          </cell>
          <cell r="BP16" t="str">
            <v>12/2071</v>
          </cell>
          <cell r="BQ16" t="str">
            <v>12/2072</v>
          </cell>
          <cell r="BR16" t="str">
            <v>12/2073</v>
          </cell>
          <cell r="BS16" t="str">
            <v>12/2074</v>
          </cell>
          <cell r="BT16" t="str">
            <v>12/2075</v>
          </cell>
          <cell r="BU16" t="str">
            <v>12/2076</v>
          </cell>
          <cell r="BV16" t="str">
            <v>12/2077</v>
          </cell>
          <cell r="BW16" t="str">
            <v>12/2078</v>
          </cell>
          <cell r="BX16" t="str">
            <v>12/2079</v>
          </cell>
          <cell r="BY16" t="str">
            <v>12/2080</v>
          </cell>
          <cell r="BZ16" t="str">
            <v>12/2081</v>
          </cell>
          <cell r="CA16" t="str">
            <v>12/2082</v>
          </cell>
          <cell r="CB16" t="str">
            <v>12/2083</v>
          </cell>
          <cell r="CC16" t="str">
            <v>12/2084</v>
          </cell>
          <cell r="CD16" t="str">
            <v>12/2085</v>
          </cell>
          <cell r="CE16" t="str">
            <v>12/2086</v>
          </cell>
          <cell r="CF16" t="str">
            <v>12/2087</v>
          </cell>
          <cell r="CG16" t="str">
            <v>12/2088</v>
          </cell>
          <cell r="CH16" t="str">
            <v>12/2089</v>
          </cell>
          <cell r="CI16" t="str">
            <v>12/2090</v>
          </cell>
          <cell r="CJ16" t="str">
            <v>12/2091</v>
          </cell>
          <cell r="CK16" t="str">
            <v>12/2092</v>
          </cell>
          <cell r="CL16" t="str">
            <v>12/2093</v>
          </cell>
          <cell r="CM16" t="str">
            <v>12/2094</v>
          </cell>
          <cell r="CN16" t="str">
            <v>12/2095</v>
          </cell>
          <cell r="CO16" t="str">
            <v>12/2096</v>
          </cell>
          <cell r="CP16" t="str">
            <v>12/2097</v>
          </cell>
          <cell r="CQ16" t="str">
            <v>12/2098</v>
          </cell>
          <cell r="CR16" t="str">
            <v>12/2099</v>
          </cell>
          <cell r="CS16" t="str">
            <v>12/2100</v>
          </cell>
          <cell r="CT16" t="str">
            <v>12/2101</v>
          </cell>
          <cell r="CU16" t="str">
            <v>12/2102</v>
          </cell>
          <cell r="CV16" t="str">
            <v>12/2103</v>
          </cell>
          <cell r="CW16" t="str">
            <v>12/2104</v>
          </cell>
          <cell r="CX16" t="str">
            <v>12/2105</v>
          </cell>
          <cell r="CY16" t="str">
            <v>12/2106</v>
          </cell>
          <cell r="CZ16" t="str">
            <v>12/2107</v>
          </cell>
          <cell r="DA16" t="str">
            <v>12/2108</v>
          </cell>
          <cell r="DB16" t="str">
            <v>12/2109</v>
          </cell>
          <cell r="DC16" t="str">
            <v>12/2110</v>
          </cell>
          <cell r="DD16" t="str">
            <v>Residual</v>
          </cell>
        </row>
        <row r="443">
          <cell r="C443" t="str">
            <v>Výnosy od regulačního úřadu</v>
          </cell>
        </row>
        <row r="444">
          <cell r="C444" t="str">
            <v>Účetní životnost (v letech)</v>
          </cell>
        </row>
        <row r="445">
          <cell r="C445" t="str">
            <v>Přetok (100%; 30%; 18,72%)</v>
          </cell>
        </row>
        <row r="446">
          <cell r="C446" t="str">
            <v>CAS odpisy</v>
          </cell>
        </row>
        <row r="447">
          <cell r="C447" t="str">
            <v>Zůstatková cena</v>
          </cell>
        </row>
        <row r="448">
          <cell r="C448" t="str">
            <v>Výnosy z RAB (100%)</v>
          </cell>
        </row>
        <row r="449">
          <cell r="C449" t="str">
            <v>Výnosy z odpisů (100%)</v>
          </cell>
        </row>
        <row r="450">
          <cell r="C450" t="str">
            <v>Výnosy z OPEX (100%)</v>
          </cell>
        </row>
        <row r="451">
          <cell r="C451" t="str">
            <v>Other Incomes</v>
          </cell>
        </row>
        <row r="754">
          <cell r="A754" t="str">
            <v>EBIT; Operating income, 1000 CZK</v>
          </cell>
        </row>
        <row r="755">
          <cell r="A755" t="str">
            <v>EBIT; Operating income, %</v>
          </cell>
        </row>
        <row r="756">
          <cell r="A756" t="str">
            <v>Return on net assets (RONA), %</v>
          </cell>
        </row>
        <row r="757">
          <cell r="A757" t="str">
            <v>Economic Value Added (EVA), 1000 CZK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975">
          <cell r="G975">
            <v>0</v>
          </cell>
          <cell r="H975">
            <v>-762.18500000000006</v>
          </cell>
          <cell r="I975">
            <v>-1952.8152499999997</v>
          </cell>
          <cell r="J975">
            <v>-1940.1121666666663</v>
          </cell>
          <cell r="K975">
            <v>-1927.4090833333323</v>
          </cell>
          <cell r="L975">
            <v>-1914.705999999999</v>
          </cell>
          <cell r="M975">
            <v>-1902.0029166666661</v>
          </cell>
          <cell r="N975">
            <v>-1889.2998333333321</v>
          </cell>
          <cell r="O975">
            <v>-1876.5967499999995</v>
          </cell>
          <cell r="P975">
            <v>-1863.8936666666655</v>
          </cell>
          <cell r="Q975">
            <v>-1851.1905833333342</v>
          </cell>
          <cell r="R975">
            <v>-1838.4875</v>
          </cell>
          <cell r="S975">
            <v>-1825.7844166666659</v>
          </cell>
          <cell r="T975">
            <v>-1813.0813333333319</v>
          </cell>
          <cell r="U975">
            <v>-1800.3782499999977</v>
          </cell>
          <cell r="V975">
            <v>-1787.6751666666637</v>
          </cell>
          <cell r="W975">
            <v>-1774.9720833333351</v>
          </cell>
          <cell r="X975">
            <v>-1762.2690000000011</v>
          </cell>
          <cell r="Y975">
            <v>-1749.5659166666671</v>
          </cell>
          <cell r="Z975">
            <v>-1736.8628333333329</v>
          </cell>
          <cell r="AA975">
            <v>-1724.1597499999989</v>
          </cell>
          <cell r="AB975">
            <v>-1711.4566666666649</v>
          </cell>
          <cell r="AC975">
            <v>-1698.7535833333309</v>
          </cell>
          <cell r="AD975">
            <v>-1686.0505000000023</v>
          </cell>
          <cell r="AE975">
            <v>-1673.3474166666681</v>
          </cell>
          <cell r="AF975">
            <v>-1660.6443333333341</v>
          </cell>
          <cell r="AG975">
            <v>-1647.9412500000001</v>
          </cell>
          <cell r="AH975">
            <v>-1635.2381666666658</v>
          </cell>
          <cell r="AI975">
            <v>-1622.5350833333318</v>
          </cell>
          <cell r="AJ975">
            <v>-1609.8319999999978</v>
          </cell>
          <cell r="AK975">
            <v>-1597.1289166666638</v>
          </cell>
          <cell r="AL975">
            <v>-1584.4258333333296</v>
          </cell>
          <cell r="AM975">
            <v>-1571.7227499999956</v>
          </cell>
          <cell r="AN975">
            <v>-1559.0196666666616</v>
          </cell>
          <cell r="AO975">
            <v>-1546.3165833333273</v>
          </cell>
          <cell r="AP975">
            <v>-1533.6135000000045</v>
          </cell>
          <cell r="AQ975">
            <v>-1520.9104166666705</v>
          </cell>
          <cell r="AR975">
            <v>-1508.2073333333362</v>
          </cell>
          <cell r="AS975">
            <v>-1495.5042500000022</v>
          </cell>
          <cell r="AT975">
            <v>-1482.8011666666682</v>
          </cell>
          <cell r="AU975">
            <v>-1470.098083333334</v>
          </cell>
          <cell r="AV975">
            <v>-1457.395</v>
          </cell>
          <cell r="AW975">
            <v>-1444.691916666666</v>
          </cell>
          <cell r="AX975">
            <v>-1431.988833333332</v>
          </cell>
          <cell r="AY975">
            <v>-1419.2857499999977</v>
          </cell>
          <cell r="AZ975">
            <v>-1406.5826666666637</v>
          </cell>
          <cell r="BA975">
            <v>-1393.8795833333297</v>
          </cell>
          <cell r="BB975">
            <v>-1381.1764999999955</v>
          </cell>
          <cell r="BC975">
            <v>-1368.4734166666615</v>
          </cell>
          <cell r="BD975">
            <v>-1355.7703333333275</v>
          </cell>
          <cell r="BE975">
            <v>-1343.0672500000044</v>
          </cell>
          <cell r="BF975">
            <v>-1330.3641666666704</v>
          </cell>
          <cell r="BG975">
            <v>-1317.6610833333364</v>
          </cell>
          <cell r="BH975">
            <v>-1304.9580000000021</v>
          </cell>
          <cell r="BI975">
            <v>-1292.2549166666681</v>
          </cell>
          <cell r="BJ975">
            <v>-1279.5518333333341</v>
          </cell>
          <cell r="BK975">
            <v>-1266.8487500000001</v>
          </cell>
          <cell r="BL975">
            <v>-1254.1456666666659</v>
          </cell>
          <cell r="BM975">
            <v>-1241.4425833333319</v>
          </cell>
          <cell r="BN975">
            <v>-1228.7394999999979</v>
          </cell>
          <cell r="BO975">
            <v>-1216.0364166666636</v>
          </cell>
          <cell r="BP975">
            <v>-1203.3333333333296</v>
          </cell>
          <cell r="BQ975">
            <v>-1045</v>
          </cell>
          <cell r="BR975">
            <v>-1045</v>
          </cell>
          <cell r="BS975">
            <v>-1045</v>
          </cell>
          <cell r="BT975">
            <v>-1045</v>
          </cell>
          <cell r="BU975">
            <v>-1045</v>
          </cell>
          <cell r="BV975">
            <v>-1045</v>
          </cell>
          <cell r="BW975">
            <v>-1045</v>
          </cell>
          <cell r="BX975">
            <v>-1045</v>
          </cell>
          <cell r="BY975">
            <v>-1045</v>
          </cell>
          <cell r="BZ975">
            <v>-1045</v>
          </cell>
          <cell r="CA975">
            <v>-1045</v>
          </cell>
          <cell r="CB975">
            <v>-1045</v>
          </cell>
          <cell r="CC975">
            <v>-1045</v>
          </cell>
          <cell r="CD975">
            <v>-1045</v>
          </cell>
          <cell r="CE975">
            <v>-1045</v>
          </cell>
          <cell r="CF975">
            <v>-1045</v>
          </cell>
          <cell r="CG975">
            <v>-1045</v>
          </cell>
          <cell r="CH975">
            <v>-1045</v>
          </cell>
          <cell r="CI975">
            <v>-1045</v>
          </cell>
          <cell r="CJ975">
            <v>-1045</v>
          </cell>
          <cell r="CK975">
            <v>-1045</v>
          </cell>
          <cell r="CL975">
            <v>-1045</v>
          </cell>
          <cell r="CM975">
            <v>-1045</v>
          </cell>
          <cell r="CN975">
            <v>-1045</v>
          </cell>
          <cell r="CO975">
            <v>-1045</v>
          </cell>
          <cell r="CP975">
            <v>-1045</v>
          </cell>
          <cell r="CQ975">
            <v>-1045</v>
          </cell>
          <cell r="CR975">
            <v>-1045</v>
          </cell>
          <cell r="CS975">
            <v>-1045</v>
          </cell>
          <cell r="CT975">
            <v>-1045</v>
          </cell>
          <cell r="CU975">
            <v>-1045</v>
          </cell>
          <cell r="CV975">
            <v>-1045</v>
          </cell>
          <cell r="CW975">
            <v>-1045</v>
          </cell>
          <cell r="CX975">
            <v>-1045</v>
          </cell>
          <cell r="CY975">
            <v>-1045</v>
          </cell>
          <cell r="CZ975">
            <v>-1045</v>
          </cell>
          <cell r="DA975">
            <v>-1045</v>
          </cell>
          <cell r="DB975">
            <v>-1045</v>
          </cell>
          <cell r="DC975">
            <v>-1045</v>
          </cell>
          <cell r="DD975">
            <v>0</v>
          </cell>
        </row>
        <row r="976">
          <cell r="G976">
            <v>0</v>
          </cell>
          <cell r="H976">
            <v>-762.18500000000006</v>
          </cell>
          <cell r="I976">
            <v>-1952.8152499999997</v>
          </cell>
          <cell r="J976">
            <v>-1940.1121666666663</v>
          </cell>
          <cell r="K976">
            <v>-1927.4090833333323</v>
          </cell>
          <cell r="L976">
            <v>-1914.705999999999</v>
          </cell>
          <cell r="M976">
            <v>-1902.0029166666661</v>
          </cell>
          <cell r="N976">
            <v>-1889.2998333333321</v>
          </cell>
          <cell r="O976">
            <v>-1876.5967499999995</v>
          </cell>
          <cell r="P976">
            <v>-1863.8936666666655</v>
          </cell>
          <cell r="Q976">
            <v>-1851.1905833333342</v>
          </cell>
          <cell r="R976">
            <v>-1838.4875</v>
          </cell>
          <cell r="S976">
            <v>-1825.7844166666659</v>
          </cell>
          <cell r="T976">
            <v>-1813.0813333333319</v>
          </cell>
          <cell r="U976">
            <v>-1800.3782499999977</v>
          </cell>
          <cell r="V976">
            <v>-1787.6751666666637</v>
          </cell>
          <cell r="W976">
            <v>-1774.9720833333351</v>
          </cell>
          <cell r="X976">
            <v>-1762.2690000000011</v>
          </cell>
          <cell r="Y976">
            <v>-1749.5659166666671</v>
          </cell>
          <cell r="Z976">
            <v>-1736.8628333333329</v>
          </cell>
          <cell r="AA976">
            <v>-1724.1597499999989</v>
          </cell>
          <cell r="AB976">
            <v>-1711.4566666666649</v>
          </cell>
          <cell r="AC976">
            <v>-1698.7535833333309</v>
          </cell>
          <cell r="AD976">
            <v>-1686.0505000000023</v>
          </cell>
          <cell r="AE976">
            <v>-1673.3474166666681</v>
          </cell>
          <cell r="AF976">
            <v>-1660.6443333333341</v>
          </cell>
          <cell r="AG976">
            <v>-1647.9412500000001</v>
          </cell>
          <cell r="AH976">
            <v>-1635.2381666666658</v>
          </cell>
          <cell r="AI976">
            <v>-1622.5350833333318</v>
          </cell>
          <cell r="AJ976">
            <v>-1609.8319999999978</v>
          </cell>
          <cell r="AK976">
            <v>-1597.1289166666638</v>
          </cell>
          <cell r="AL976">
            <v>-1584.4258333333296</v>
          </cell>
          <cell r="AM976">
            <v>-1571.7227499999956</v>
          </cell>
          <cell r="AN976">
            <v>-1559.0196666666616</v>
          </cell>
          <cell r="AO976">
            <v>-1546.3165833333273</v>
          </cell>
          <cell r="AP976">
            <v>-1533.6135000000045</v>
          </cell>
          <cell r="AQ976">
            <v>-1520.9104166666705</v>
          </cell>
          <cell r="AR976">
            <v>-1508.2073333333362</v>
          </cell>
          <cell r="AS976">
            <v>-1495.5042500000022</v>
          </cell>
          <cell r="AT976">
            <v>-1482.8011666666682</v>
          </cell>
          <cell r="AU976">
            <v>-1470.098083333334</v>
          </cell>
          <cell r="AV976">
            <v>-1457.395</v>
          </cell>
          <cell r="AW976">
            <v>-1444.691916666666</v>
          </cell>
          <cell r="AX976">
            <v>-1431.988833333332</v>
          </cell>
          <cell r="AY976">
            <v>-1419.2857499999977</v>
          </cell>
          <cell r="AZ976">
            <v>-1406.5826666666637</v>
          </cell>
          <cell r="BA976">
            <v>-1393.8795833333297</v>
          </cell>
          <cell r="BB976">
            <v>-1381.1764999999955</v>
          </cell>
          <cell r="BC976">
            <v>-1368.4734166666615</v>
          </cell>
          <cell r="BD976">
            <v>-1355.7703333333275</v>
          </cell>
          <cell r="BE976">
            <v>-1343.0672500000044</v>
          </cell>
          <cell r="BF976">
            <v>-1330.3641666666704</v>
          </cell>
          <cell r="BG976">
            <v>-1317.6610833333364</v>
          </cell>
          <cell r="BH976">
            <v>-1304.9580000000021</v>
          </cell>
          <cell r="BI976">
            <v>-1292.2549166666681</v>
          </cell>
          <cell r="BJ976">
            <v>-1279.5518333333341</v>
          </cell>
          <cell r="BK976">
            <v>-1266.8487500000001</v>
          </cell>
          <cell r="BL976">
            <v>-1254.1456666666659</v>
          </cell>
          <cell r="BM976">
            <v>-1241.4425833333319</v>
          </cell>
          <cell r="BN976">
            <v>-1228.7394999999979</v>
          </cell>
          <cell r="BO976">
            <v>-1216.0364166666636</v>
          </cell>
          <cell r="BP976">
            <v>-1203.3333333333296</v>
          </cell>
          <cell r="BQ976">
            <v>-1045</v>
          </cell>
          <cell r="BR976">
            <v>-1045</v>
          </cell>
          <cell r="BS976">
            <v>-1045</v>
          </cell>
          <cell r="BT976">
            <v>-1045</v>
          </cell>
          <cell r="BU976">
            <v>-1045</v>
          </cell>
          <cell r="BV976">
            <v>-1045</v>
          </cell>
          <cell r="BW976">
            <v>-1045</v>
          </cell>
          <cell r="BX976">
            <v>-1045</v>
          </cell>
          <cell r="BY976">
            <v>-1045</v>
          </cell>
          <cell r="BZ976">
            <v>-1045</v>
          </cell>
          <cell r="CA976">
            <v>-1045</v>
          </cell>
          <cell r="CB976">
            <v>-1045</v>
          </cell>
          <cell r="CC976">
            <v>-1045</v>
          </cell>
          <cell r="CD976">
            <v>-1045</v>
          </cell>
          <cell r="CE976">
            <v>-1045</v>
          </cell>
          <cell r="CF976">
            <v>-1045</v>
          </cell>
          <cell r="CG976">
            <v>-1045</v>
          </cell>
          <cell r="CH976">
            <v>-1045</v>
          </cell>
          <cell r="CI976">
            <v>-1045</v>
          </cell>
          <cell r="CJ976">
            <v>-1045</v>
          </cell>
          <cell r="CK976">
            <v>-1045</v>
          </cell>
          <cell r="CL976">
            <v>-1045</v>
          </cell>
          <cell r="CM976">
            <v>-1045</v>
          </cell>
          <cell r="CN976">
            <v>-1045</v>
          </cell>
          <cell r="CO976">
            <v>-1045</v>
          </cell>
          <cell r="CP976">
            <v>-1045</v>
          </cell>
          <cell r="CQ976">
            <v>-1045</v>
          </cell>
          <cell r="CR976">
            <v>-1045</v>
          </cell>
          <cell r="CS976">
            <v>-1045</v>
          </cell>
          <cell r="CT976">
            <v>-1045</v>
          </cell>
          <cell r="CU976">
            <v>-1045</v>
          </cell>
          <cell r="CV976">
            <v>-1045</v>
          </cell>
          <cell r="CW976">
            <v>-1045</v>
          </cell>
          <cell r="CX976">
            <v>-1045</v>
          </cell>
          <cell r="CY976">
            <v>-1045</v>
          </cell>
          <cell r="CZ976">
            <v>-1045</v>
          </cell>
          <cell r="DA976">
            <v>-1045</v>
          </cell>
          <cell r="DB976">
            <v>-1045</v>
          </cell>
          <cell r="DC976">
            <v>-1045</v>
          </cell>
          <cell r="DD976">
            <v>0</v>
          </cell>
        </row>
        <row r="977">
          <cell r="G977">
            <v>0</v>
          </cell>
          <cell r="H977">
            <v>-762.18500000000006</v>
          </cell>
          <cell r="I977">
            <v>-1952.8152499999997</v>
          </cell>
          <cell r="J977">
            <v>-1940.1121666666663</v>
          </cell>
          <cell r="K977">
            <v>-1927.4090833333323</v>
          </cell>
          <cell r="L977">
            <v>-1914.705999999999</v>
          </cell>
          <cell r="M977">
            <v>-1902.0029166666661</v>
          </cell>
          <cell r="N977">
            <v>-1889.2998333333321</v>
          </cell>
          <cell r="O977">
            <v>-1876.5967499999995</v>
          </cell>
          <cell r="P977">
            <v>-1863.8936666666655</v>
          </cell>
          <cell r="Q977">
            <v>-1851.1905833333342</v>
          </cell>
          <cell r="R977">
            <v>-1838.4875</v>
          </cell>
          <cell r="S977">
            <v>-1825.7844166666659</v>
          </cell>
          <cell r="T977">
            <v>-1813.0813333333319</v>
          </cell>
          <cell r="U977">
            <v>-1800.3782499999977</v>
          </cell>
          <cell r="V977">
            <v>-1787.6751666666637</v>
          </cell>
          <cell r="W977">
            <v>-1774.9720833333351</v>
          </cell>
          <cell r="X977">
            <v>-1762.2690000000011</v>
          </cell>
          <cell r="Y977">
            <v>-1749.5659166666671</v>
          </cell>
          <cell r="Z977">
            <v>-1736.8628333333329</v>
          </cell>
          <cell r="AA977">
            <v>-1724.1597499999989</v>
          </cell>
          <cell r="AB977">
            <v>-1711.4566666666649</v>
          </cell>
          <cell r="AC977">
            <v>-1698.7535833333309</v>
          </cell>
          <cell r="AD977">
            <v>-1686.0505000000023</v>
          </cell>
          <cell r="AE977">
            <v>-1673.3474166666681</v>
          </cell>
          <cell r="AF977">
            <v>-1660.6443333333341</v>
          </cell>
          <cell r="AG977">
            <v>-1647.9412500000001</v>
          </cell>
          <cell r="AH977">
            <v>-1635.2381666666658</v>
          </cell>
          <cell r="AI977">
            <v>-1622.5350833333318</v>
          </cell>
          <cell r="AJ977">
            <v>-1609.8319999999978</v>
          </cell>
          <cell r="AK977">
            <v>-1597.1289166666638</v>
          </cell>
          <cell r="AL977">
            <v>-1584.4258333333296</v>
          </cell>
          <cell r="AM977">
            <v>-1571.7227499999956</v>
          </cell>
          <cell r="AN977">
            <v>-1559.0196666666616</v>
          </cell>
          <cell r="AO977">
            <v>-1546.3165833333273</v>
          </cell>
          <cell r="AP977">
            <v>-1533.6135000000045</v>
          </cell>
          <cell r="AQ977">
            <v>-1520.9104166666705</v>
          </cell>
          <cell r="AR977">
            <v>-1508.2073333333362</v>
          </cell>
          <cell r="AS977">
            <v>-1495.5042500000022</v>
          </cell>
          <cell r="AT977">
            <v>-1482.8011666666682</v>
          </cell>
          <cell r="AU977">
            <v>-1470.098083333334</v>
          </cell>
          <cell r="AV977">
            <v>-1457.395</v>
          </cell>
          <cell r="AW977">
            <v>-1444.691916666666</v>
          </cell>
          <cell r="AX977">
            <v>-1431.988833333332</v>
          </cell>
          <cell r="AY977">
            <v>-1419.2857499999977</v>
          </cell>
          <cell r="AZ977">
            <v>-1406.5826666666637</v>
          </cell>
          <cell r="BA977">
            <v>-1393.8795833333297</v>
          </cell>
          <cell r="BB977">
            <v>-1381.1764999999955</v>
          </cell>
          <cell r="BC977">
            <v>-1368.4734166666615</v>
          </cell>
          <cell r="BD977">
            <v>-1355.7703333333275</v>
          </cell>
          <cell r="BE977">
            <v>-1343.0672500000044</v>
          </cell>
          <cell r="BF977">
            <v>-1330.3641666666704</v>
          </cell>
          <cell r="BG977">
            <v>-1317.6610833333364</v>
          </cell>
          <cell r="BH977">
            <v>-1304.9580000000021</v>
          </cell>
          <cell r="BI977">
            <v>-1292.2549166666681</v>
          </cell>
          <cell r="BJ977">
            <v>-1279.5518333333341</v>
          </cell>
          <cell r="BK977">
            <v>-1266.8487500000001</v>
          </cell>
          <cell r="BL977">
            <v>-1254.1456666666659</v>
          </cell>
          <cell r="BM977">
            <v>-1241.4425833333319</v>
          </cell>
          <cell r="BN977">
            <v>-1228.7394999999979</v>
          </cell>
          <cell r="BO977">
            <v>-1216.0364166666636</v>
          </cell>
          <cell r="BP977">
            <v>-1203.3333333333296</v>
          </cell>
          <cell r="BQ977">
            <v>-1045</v>
          </cell>
          <cell r="BR977">
            <v>-1045</v>
          </cell>
          <cell r="BS977">
            <v>-1045</v>
          </cell>
          <cell r="BT977">
            <v>-1045</v>
          </cell>
          <cell r="BU977">
            <v>-1045</v>
          </cell>
          <cell r="BV977">
            <v>-1045</v>
          </cell>
          <cell r="BW977">
            <v>-1045</v>
          </cell>
          <cell r="BX977">
            <v>-1045</v>
          </cell>
          <cell r="BY977">
            <v>-1045</v>
          </cell>
          <cell r="BZ977">
            <v>-1045</v>
          </cell>
          <cell r="CA977">
            <v>-1045</v>
          </cell>
          <cell r="CB977">
            <v>-1045</v>
          </cell>
          <cell r="CC977">
            <v>-1045</v>
          </cell>
          <cell r="CD977">
            <v>-1045</v>
          </cell>
          <cell r="CE977">
            <v>-1045</v>
          </cell>
          <cell r="CF977">
            <v>-1045</v>
          </cell>
          <cell r="CG977">
            <v>-1045</v>
          </cell>
          <cell r="CH977">
            <v>-1045</v>
          </cell>
          <cell r="CI977">
            <v>-1045</v>
          </cell>
          <cell r="CJ977">
            <v>-1045</v>
          </cell>
          <cell r="CK977">
            <v>-1045</v>
          </cell>
          <cell r="CL977">
            <v>-1045</v>
          </cell>
          <cell r="CM977">
            <v>-1045</v>
          </cell>
          <cell r="CN977">
            <v>-1045</v>
          </cell>
          <cell r="CO977">
            <v>-1045</v>
          </cell>
          <cell r="CP977">
            <v>-1045</v>
          </cell>
          <cell r="CQ977">
            <v>-1045</v>
          </cell>
          <cell r="CR977">
            <v>-1045</v>
          </cell>
          <cell r="CS977">
            <v>-1045</v>
          </cell>
          <cell r="CT977">
            <v>-1045</v>
          </cell>
          <cell r="CU977">
            <v>-1045</v>
          </cell>
          <cell r="CV977">
            <v>-1045</v>
          </cell>
          <cell r="CW977">
            <v>-1045</v>
          </cell>
          <cell r="CX977">
            <v>-1045</v>
          </cell>
          <cell r="CY977">
            <v>-1045</v>
          </cell>
          <cell r="CZ977">
            <v>-1045</v>
          </cell>
          <cell r="DA977">
            <v>-1045</v>
          </cell>
          <cell r="DB977">
            <v>-1045</v>
          </cell>
          <cell r="DC977">
            <v>-1045</v>
          </cell>
          <cell r="DD977">
            <v>0</v>
          </cell>
        </row>
        <row r="978"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  <cell r="BI978">
            <v>0</v>
          </cell>
          <cell r="BJ978">
            <v>0</v>
          </cell>
          <cell r="BK978">
            <v>0</v>
          </cell>
          <cell r="BL978">
            <v>0</v>
          </cell>
          <cell r="BM978">
            <v>0</v>
          </cell>
          <cell r="BN978">
            <v>0</v>
          </cell>
          <cell r="BO978">
            <v>0</v>
          </cell>
          <cell r="BP978">
            <v>0</v>
          </cell>
          <cell r="BQ978">
            <v>0</v>
          </cell>
          <cell r="BR978">
            <v>0</v>
          </cell>
          <cell r="BS978">
            <v>0</v>
          </cell>
          <cell r="BT978">
            <v>0</v>
          </cell>
          <cell r="BU978">
            <v>0</v>
          </cell>
          <cell r="BV978">
            <v>0</v>
          </cell>
          <cell r="BW978">
            <v>0</v>
          </cell>
          <cell r="BX978">
            <v>0</v>
          </cell>
          <cell r="BY978">
            <v>0</v>
          </cell>
          <cell r="BZ978">
            <v>0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0</v>
          </cell>
          <cell r="CM978">
            <v>0</v>
          </cell>
          <cell r="CN978">
            <v>0</v>
          </cell>
          <cell r="CO978">
            <v>0</v>
          </cell>
          <cell r="CP978">
            <v>0</v>
          </cell>
          <cell r="CQ978">
            <v>0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  <cell r="DD978">
            <v>0</v>
          </cell>
        </row>
      </sheetData>
      <sheetData sheetId="8" refreshError="1"/>
      <sheetData sheetId="9">
        <row r="6">
          <cell r="F6">
            <v>-20</v>
          </cell>
        </row>
      </sheetData>
      <sheetData sheetId="10" refreshError="1"/>
      <sheetData sheetId="11" refreshError="1"/>
      <sheetData sheetId="12">
        <row r="23">
          <cell r="F23" t="str">
            <v>12/2011</v>
          </cell>
        </row>
      </sheetData>
      <sheetData sheetId="13">
        <row r="6">
          <cell r="D6">
            <v>-0.3</v>
          </cell>
        </row>
      </sheetData>
      <sheetData sheetId="14">
        <row r="2">
          <cell r="J2" t="str">
            <v>Straight line</v>
          </cell>
          <cell r="K2" t="str">
            <v>N GAAP</v>
          </cell>
        </row>
        <row r="3">
          <cell r="J3" t="str">
            <v>Declining bal.</v>
          </cell>
          <cell r="K3" t="str">
            <v>IFRS 3</v>
          </cell>
        </row>
        <row r="4">
          <cell r="F4">
            <v>1</v>
          </cell>
          <cell r="J4" t="str">
            <v>Enter</v>
          </cell>
        </row>
        <row r="5">
          <cell r="B5">
            <v>0</v>
          </cell>
          <cell r="F5">
            <v>2</v>
          </cell>
          <cell r="K5">
            <v>2</v>
          </cell>
        </row>
        <row r="6">
          <cell r="F6">
            <v>3</v>
          </cell>
        </row>
        <row r="7">
          <cell r="C7">
            <v>9</v>
          </cell>
          <cell r="F7">
            <v>4</v>
          </cell>
          <cell r="K7" t="b">
            <v>1</v>
          </cell>
        </row>
        <row r="8">
          <cell r="B8">
            <v>1</v>
          </cell>
          <cell r="F8">
            <v>5</v>
          </cell>
        </row>
        <row r="9">
          <cell r="F9" t="str">
            <v>...</v>
          </cell>
          <cell r="I9" t="b">
            <v>1</v>
          </cell>
        </row>
        <row r="10">
          <cell r="B10">
            <v>1</v>
          </cell>
        </row>
        <row r="11">
          <cell r="I11">
            <v>0</v>
          </cell>
        </row>
        <row r="13">
          <cell r="I13" t="str">
            <v>Net Present Value (NPV)</v>
          </cell>
        </row>
        <row r="14">
          <cell r="I14" t="str">
            <v>Discounted Value Added (DCVA)</v>
          </cell>
        </row>
        <row r="15">
          <cell r="B15">
            <v>1</v>
          </cell>
          <cell r="C15">
            <v>2</v>
          </cell>
        </row>
        <row r="16">
          <cell r="I16">
            <v>1</v>
          </cell>
        </row>
        <row r="17">
          <cell r="C17" t="str">
            <v>12/2012</v>
          </cell>
          <cell r="E17" t="b">
            <v>1</v>
          </cell>
        </row>
        <row r="18">
          <cell r="G18">
            <v>0</v>
          </cell>
          <cell r="I18">
            <v>1200</v>
          </cell>
        </row>
        <row r="19">
          <cell r="G19">
            <v>1</v>
          </cell>
        </row>
        <row r="20">
          <cell r="I20">
            <v>1200</v>
          </cell>
        </row>
        <row r="21">
          <cell r="G21">
            <v>0</v>
          </cell>
        </row>
        <row r="23">
          <cell r="I23">
            <v>0</v>
          </cell>
        </row>
        <row r="24">
          <cell r="G24">
            <v>0</v>
          </cell>
        </row>
        <row r="25">
          <cell r="I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I29" t="b">
            <v>0</v>
          </cell>
          <cell r="K29">
            <v>1</v>
          </cell>
          <cell r="L29" t="str">
            <v>Immaterial rights</v>
          </cell>
          <cell r="O29">
            <v>1</v>
          </cell>
        </row>
        <row r="30">
          <cell r="K30">
            <v>1</v>
          </cell>
          <cell r="L30" t="str">
            <v>Capitalized development costs</v>
          </cell>
        </row>
        <row r="31">
          <cell r="G31">
            <v>1</v>
          </cell>
          <cell r="I31" t="b">
            <v>0</v>
          </cell>
          <cell r="K31">
            <v>1</v>
          </cell>
          <cell r="L31" t="str">
            <v>Goodwill</v>
          </cell>
        </row>
        <row r="32">
          <cell r="K32">
            <v>1</v>
          </cell>
          <cell r="L32" t="str">
            <v>Other intangible assets</v>
          </cell>
        </row>
        <row r="33">
          <cell r="I33" t="b">
            <v>0</v>
          </cell>
          <cell r="K33">
            <v>1</v>
          </cell>
          <cell r="L33" t="str">
            <v>Machinery and equipment</v>
          </cell>
        </row>
        <row r="34">
          <cell r="G34">
            <v>0</v>
          </cell>
          <cell r="K34">
            <v>1</v>
          </cell>
          <cell r="L34" t="str">
            <v>Buildings and structures</v>
          </cell>
        </row>
        <row r="35">
          <cell r="G35">
            <v>1</v>
          </cell>
          <cell r="K35">
            <v>1</v>
          </cell>
          <cell r="L35" t="str">
            <v>Land and water</v>
          </cell>
        </row>
        <row r="36">
          <cell r="K36">
            <v>1</v>
          </cell>
          <cell r="L36" t="str">
            <v>Other tangible assets</v>
          </cell>
        </row>
        <row r="37">
          <cell r="G37">
            <v>0</v>
          </cell>
          <cell r="K37">
            <v>1</v>
          </cell>
          <cell r="L37" t="str">
            <v>Investments in associated companies</v>
          </cell>
        </row>
        <row r="38">
          <cell r="G38">
            <v>1</v>
          </cell>
          <cell r="K38">
            <v>1</v>
          </cell>
          <cell r="L38" t="str">
            <v>Deferred tax assets</v>
          </cell>
        </row>
        <row r="39">
          <cell r="G39">
            <v>1</v>
          </cell>
          <cell r="K39">
            <v>1</v>
          </cell>
          <cell r="L39" t="str">
            <v>Long-term loans receivable</v>
          </cell>
        </row>
        <row r="40">
          <cell r="K40">
            <v>1</v>
          </cell>
          <cell r="L40" t="str">
            <v>Other investments</v>
          </cell>
        </row>
        <row r="41">
          <cell r="G41">
            <v>100</v>
          </cell>
        </row>
        <row r="42">
          <cell r="G42" t="str">
            <v>2110</v>
          </cell>
          <cell r="K42">
            <v>1</v>
          </cell>
          <cell r="N42">
            <v>1</v>
          </cell>
        </row>
        <row r="43">
          <cell r="G43">
            <v>1</v>
          </cell>
          <cell r="K43">
            <v>2</v>
          </cell>
          <cell r="N43">
            <v>1</v>
          </cell>
        </row>
        <row r="44">
          <cell r="G44">
            <v>1</v>
          </cell>
          <cell r="K44">
            <v>3</v>
          </cell>
          <cell r="N44">
            <v>1</v>
          </cell>
        </row>
        <row r="45">
          <cell r="K45">
            <v>4</v>
          </cell>
          <cell r="N45">
            <v>1</v>
          </cell>
        </row>
        <row r="46">
          <cell r="G46">
            <v>100</v>
          </cell>
          <cell r="K46">
            <v>5</v>
          </cell>
          <cell r="N46">
            <v>1</v>
          </cell>
        </row>
        <row r="47">
          <cell r="G47" t="str">
            <v>2110</v>
          </cell>
          <cell r="K47">
            <v>6</v>
          </cell>
          <cell r="N47">
            <v>1</v>
          </cell>
        </row>
        <row r="48">
          <cell r="G48">
            <v>1</v>
          </cell>
          <cell r="K48">
            <v>1</v>
          </cell>
          <cell r="N48" t="str">
            <v>12/2011</v>
          </cell>
        </row>
        <row r="49">
          <cell r="G49">
            <v>1</v>
          </cell>
          <cell r="K49">
            <v>2</v>
          </cell>
          <cell r="N49" t="str">
            <v>12/2011</v>
          </cell>
        </row>
        <row r="50">
          <cell r="G50">
            <v>1</v>
          </cell>
          <cell r="K50">
            <v>3</v>
          </cell>
          <cell r="N50" t="str">
            <v>12/2011</v>
          </cell>
        </row>
        <row r="51">
          <cell r="K51">
            <v>4</v>
          </cell>
          <cell r="N51" t="str">
            <v>12/2011</v>
          </cell>
        </row>
        <row r="52">
          <cell r="K52">
            <v>5</v>
          </cell>
          <cell r="N52" t="str">
            <v>12/2011</v>
          </cell>
        </row>
        <row r="53">
          <cell r="G53">
            <v>0</v>
          </cell>
          <cell r="K53">
            <v>6</v>
          </cell>
          <cell r="N53" t="str">
            <v>12/2011</v>
          </cell>
        </row>
        <row r="54">
          <cell r="G54">
            <v>0</v>
          </cell>
          <cell r="K54">
            <v>1</v>
          </cell>
        </row>
        <row r="55">
          <cell r="K55">
            <v>2</v>
          </cell>
        </row>
        <row r="56">
          <cell r="K56">
            <v>3</v>
          </cell>
        </row>
        <row r="57">
          <cell r="G57">
            <v>0</v>
          </cell>
          <cell r="K57">
            <v>4</v>
          </cell>
        </row>
        <row r="58">
          <cell r="K58">
            <v>5</v>
          </cell>
        </row>
        <row r="59">
          <cell r="K59">
            <v>6</v>
          </cell>
        </row>
        <row r="60">
          <cell r="K60">
            <v>1</v>
          </cell>
        </row>
        <row r="61">
          <cell r="K61">
            <v>2</v>
          </cell>
        </row>
        <row r="62">
          <cell r="K62">
            <v>3</v>
          </cell>
        </row>
        <row r="63">
          <cell r="K63">
            <v>4</v>
          </cell>
        </row>
        <row r="64">
          <cell r="K64">
            <v>5</v>
          </cell>
        </row>
        <row r="65">
          <cell r="K65">
            <v>6</v>
          </cell>
        </row>
        <row r="66">
          <cell r="K66">
            <v>1</v>
          </cell>
        </row>
        <row r="67">
          <cell r="K67">
            <v>2</v>
          </cell>
        </row>
        <row r="68">
          <cell r="K68">
            <v>3</v>
          </cell>
        </row>
        <row r="69">
          <cell r="K69">
            <v>4</v>
          </cell>
        </row>
        <row r="70">
          <cell r="G70">
            <v>0</v>
          </cell>
          <cell r="K70">
            <v>5</v>
          </cell>
        </row>
        <row r="71">
          <cell r="G71">
            <v>0</v>
          </cell>
          <cell r="K71">
            <v>6</v>
          </cell>
        </row>
        <row r="122">
          <cell r="F122">
            <v>0.17131341124464727</v>
          </cell>
        </row>
        <row r="124">
          <cell r="F124">
            <v>0.17131341124484489</v>
          </cell>
        </row>
        <row r="173">
          <cell r="F173">
            <v>0.17131341124464727</v>
          </cell>
        </row>
        <row r="175">
          <cell r="F175">
            <v>0.17131341124484489</v>
          </cell>
        </row>
      </sheetData>
      <sheetData sheetId="15">
        <row r="2">
          <cell r="B2">
            <v>0</v>
          </cell>
        </row>
      </sheetData>
      <sheetData sheetId="16">
        <row r="12">
          <cell r="F12" t="str">
            <v>Residual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 DSO, PPZ"/>
      <sheetName val="MP PZP"/>
      <sheetName val="List1"/>
      <sheetName val="KPI"/>
    </sheetNames>
    <definedNames>
      <definedName name="Header1" refersTo="#ODKAZ!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T (2)"/>
      <sheetName val="Sešit4"/>
      <sheetName val="all"/>
    </sheetNames>
    <definedNames>
      <definedName name="Header1" refersTo="#ODKAZ!"/>
    </defined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kace"/>
      <sheetName val="23-A"/>
      <sheetName val="23-A-MA"/>
      <sheetName val="23-A OM"/>
      <sheetName val="23-HV"/>
      <sheetName val="23-HV-HB"/>
      <sheetName val="23-HV-PZP"/>
      <sheetName val="23-N"/>
      <sheetName val="23-N-SLA"/>
      <sheetName val="23-I-IV"/>
      <sheetName val="23-I-NI"/>
      <sheetName val="23-I-IA"/>
      <sheetName val="23-I-ID "/>
      <sheetName val="23-I-ID-IRR"/>
      <sheetName val="23-N AK a) a b)"/>
      <sheetName val="23-N -SLA"/>
      <sheetName val="23-D-D1"/>
      <sheetName val="23-D1 b)"/>
      <sheetName val="23-D1 c)"/>
      <sheetName val="23-D1 d)"/>
      <sheetName val="23-D1 e)"/>
      <sheetName val="23-D1 f)"/>
      <sheetName val="23-D1 g)"/>
      <sheetName val="23-D1 h)"/>
      <sheetName val="23-D1 i)"/>
      <sheetName val="23-D1 j)"/>
      <sheetName val="23-D-D2"/>
      <sheetName val="23-D2 a)"/>
      <sheetName val="23-D2 b)"/>
      <sheetName val="23-D2 c)"/>
      <sheetName val="23-D2 d)"/>
      <sheetName val="23-D2 e)"/>
      <sheetName val="23-D-D3"/>
      <sheetName val="23-D-D4"/>
      <sheetName val="23-D9"/>
      <sheetName val="23-D5"/>
      <sheetName val="23-D6"/>
      <sheetName val="23-D7"/>
      <sheetName val="23-D8 a), b)"/>
      <sheetName val="23-D9 zruš"/>
      <sheetName val="23-D10 zruš"/>
      <sheetName val="Výkaz 23-xx DSO"/>
      <sheetName val="Výkaz 23-xx PPZ"/>
      <sheetName val="Výkaz 23-xx PZP"/>
      <sheetName val="Vykazy_excel do vyhlášky N4G"/>
    </sheetNames>
    <definedNames>
      <definedName name="Header1" refersTo="#ODKAZ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="90" zoomScaleNormal="90" workbookViewId="0">
      <selection sqref="A1:I1"/>
    </sheetView>
  </sheetViews>
  <sheetFormatPr defaultColWidth="9.140625" defaultRowHeight="12.75"/>
  <cols>
    <col min="1" max="1" width="30.5703125" style="775" customWidth="1"/>
    <col min="2" max="2" width="23.42578125" style="775" customWidth="1"/>
    <col min="3" max="3" width="12.7109375" style="775" customWidth="1"/>
    <col min="4" max="4" width="11.140625" style="775" customWidth="1"/>
    <col min="5" max="5" width="23.140625" style="775" customWidth="1"/>
    <col min="6" max="6" width="12.28515625" style="775" customWidth="1"/>
    <col min="7" max="7" width="28.85546875" style="775" customWidth="1"/>
    <col min="8" max="8" width="2.7109375" style="775" customWidth="1"/>
    <col min="9" max="9" width="4" style="775" customWidth="1"/>
    <col min="10" max="13" width="9.140625" style="775"/>
    <col min="14" max="14" width="9.42578125" style="775" customWidth="1"/>
    <col min="15" max="19" width="9.140625" style="775"/>
    <col min="20" max="20" width="104.42578125" style="775" customWidth="1"/>
    <col min="21" max="16384" width="9.140625" style="775"/>
  </cols>
  <sheetData>
    <row r="1" spans="1:9" ht="49.5" customHeight="1">
      <c r="A1" s="1612" t="s">
        <v>340</v>
      </c>
      <c r="B1" s="1613"/>
      <c r="C1" s="1613"/>
      <c r="D1" s="1613"/>
      <c r="E1" s="1613"/>
      <c r="F1" s="1613"/>
      <c r="G1" s="1613"/>
      <c r="H1" s="1613"/>
      <c r="I1" s="1613"/>
    </row>
    <row r="2" spans="1:9" ht="21" customHeight="1" thickBot="1"/>
    <row r="3" spans="1:9" ht="42" customHeight="1" thickBot="1">
      <c r="A3" s="776" t="s">
        <v>341</v>
      </c>
      <c r="B3" s="1614"/>
      <c r="C3" s="1615"/>
      <c r="D3" s="1615"/>
      <c r="E3" s="1615"/>
      <c r="F3" s="1615"/>
      <c r="G3" s="1615"/>
      <c r="H3" s="1615"/>
      <c r="I3" s="1616"/>
    </row>
    <row r="4" spans="1:9">
      <c r="B4" s="777" t="s">
        <v>971</v>
      </c>
    </row>
    <row r="5" spans="1:9" ht="13.5" thickBot="1">
      <c r="B5" s="777"/>
    </row>
    <row r="6" spans="1:9" ht="13.5" thickBot="1">
      <c r="A6" s="778" t="s">
        <v>342</v>
      </c>
      <c r="C6" s="1617"/>
      <c r="D6" s="1618"/>
    </row>
    <row r="7" spans="1:9">
      <c r="C7" s="777" t="s">
        <v>343</v>
      </c>
    </row>
    <row r="8" spans="1:9" ht="13.5" thickBot="1">
      <c r="D8" s="777"/>
    </row>
    <row r="9" spans="1:9" ht="13.5" thickBot="1">
      <c r="A9" s="778" t="s">
        <v>344</v>
      </c>
      <c r="B9" s="779"/>
      <c r="C9" s="777" t="s">
        <v>345</v>
      </c>
    </row>
    <row r="10" spans="1:9" ht="13.5" thickBot="1"/>
    <row r="11" spans="1:9" ht="13.5" thickBot="1">
      <c r="A11" s="778" t="s">
        <v>346</v>
      </c>
      <c r="B11" s="780">
        <v>2025</v>
      </c>
      <c r="C11" s="777" t="s">
        <v>347</v>
      </c>
    </row>
    <row r="12" spans="1:9" ht="13.5" thickBot="1"/>
    <row r="13" spans="1:9" ht="13.5" thickBot="1">
      <c r="A13" s="778" t="s">
        <v>348</v>
      </c>
      <c r="B13" s="781"/>
    </row>
    <row r="14" spans="1:9" ht="13.5" thickBot="1">
      <c r="C14" s="782" t="s">
        <v>349</v>
      </c>
      <c r="E14" s="777" t="s">
        <v>350</v>
      </c>
      <c r="G14" s="777" t="s">
        <v>351</v>
      </c>
    </row>
    <row r="15" spans="1:9" ht="25.5" customHeight="1" thickBot="1">
      <c r="A15" s="783"/>
      <c r="C15" s="784"/>
      <c r="D15" s="785"/>
      <c r="E15" s="786"/>
      <c r="F15" s="785"/>
      <c r="G15" s="787"/>
    </row>
    <row r="16" spans="1:9" ht="5.25" customHeight="1">
      <c r="A16" s="783"/>
      <c r="C16" s="785"/>
      <c r="D16" s="785"/>
      <c r="E16" s="785"/>
      <c r="F16" s="785"/>
      <c r="G16" s="785"/>
    </row>
    <row r="17" spans="1:8" ht="5.25" customHeight="1">
      <c r="A17" s="783"/>
      <c r="C17" s="785"/>
      <c r="D17" s="785"/>
      <c r="E17" s="785"/>
      <c r="F17" s="785"/>
      <c r="G17" s="785"/>
    </row>
    <row r="18" spans="1:8" ht="13.5" customHeight="1">
      <c r="A18" s="783"/>
      <c r="C18" s="788"/>
      <c r="D18" s="785"/>
      <c r="E18" s="789"/>
      <c r="F18" s="785"/>
      <c r="G18" s="790"/>
    </row>
    <row r="21" spans="1:8">
      <c r="A21" s="1147"/>
      <c r="B21" s="1147"/>
      <c r="D21" s="885"/>
    </row>
    <row r="22" spans="1:8">
      <c r="A22" s="1588"/>
      <c r="B22" s="1589"/>
      <c r="C22" s="1589"/>
      <c r="D22" s="1589"/>
      <c r="E22" s="1589"/>
      <c r="F22" s="1589"/>
      <c r="G22" s="1589"/>
    </row>
    <row r="23" spans="1:8">
      <c r="A23" s="1589"/>
      <c r="B23" s="1590"/>
      <c r="C23" s="1589"/>
      <c r="D23" s="1589"/>
      <c r="E23" s="1591"/>
      <c r="F23" s="1589"/>
      <c r="G23" s="1589"/>
    </row>
    <row r="24" spans="1:8" ht="15">
      <c r="A24" s="1592"/>
      <c r="B24" s="1593"/>
      <c r="C24" s="1593"/>
      <c r="D24" s="1593"/>
      <c r="E24" s="1593"/>
      <c r="F24" s="1593"/>
      <c r="G24" s="1593"/>
    </row>
    <row r="25" spans="1:8" ht="15">
      <c r="A25" s="1595"/>
      <c r="B25" s="1593"/>
      <c r="C25" s="1596"/>
      <c r="D25" s="1593"/>
      <c r="E25" s="1593"/>
      <c r="F25" s="1596"/>
      <c r="G25" s="1594"/>
      <c r="H25" s="949"/>
    </row>
    <row r="26" spans="1:8" ht="15">
      <c r="A26" s="1593"/>
      <c r="B26" s="1593"/>
      <c r="C26" s="1593"/>
      <c r="D26" s="1593"/>
      <c r="E26" s="1593"/>
      <c r="F26" s="1593"/>
      <c r="G26" s="1593"/>
      <c r="H26" s="949"/>
    </row>
    <row r="27" spans="1:8" ht="15">
      <c r="A27" s="1593"/>
      <c r="B27" s="1593"/>
      <c r="C27" s="1593"/>
      <c r="D27" s="1593"/>
      <c r="E27" s="1593"/>
      <c r="F27" s="1593"/>
      <c r="G27" s="1593"/>
      <c r="H27" s="949"/>
    </row>
    <row r="28" spans="1:8" ht="15">
      <c r="A28" s="1589"/>
      <c r="B28" s="1589"/>
      <c r="C28" s="1589"/>
      <c r="D28" s="1589"/>
      <c r="E28" s="1589"/>
      <c r="F28" s="1589"/>
      <c r="G28" s="1589"/>
      <c r="H28" s="949"/>
    </row>
    <row r="29" spans="1:8" ht="15">
      <c r="A29" s="1589"/>
      <c r="B29" s="1589"/>
      <c r="C29" s="1589"/>
      <c r="D29" s="1589"/>
      <c r="E29" s="1589"/>
      <c r="F29" s="1589"/>
      <c r="G29" s="1589"/>
      <c r="H29" s="949"/>
    </row>
    <row r="30" spans="1:8" ht="15">
      <c r="A30" s="1589"/>
      <c r="B30" s="1589"/>
      <c r="C30" s="1589"/>
      <c r="D30" s="1589"/>
      <c r="E30" s="1589"/>
      <c r="F30" s="1589"/>
      <c r="G30" s="1589"/>
      <c r="H30" s="949"/>
    </row>
    <row r="31" spans="1:8" ht="15">
      <c r="G31" s="949"/>
      <c r="H31" s="949"/>
    </row>
    <row r="32" spans="1:8" ht="15">
      <c r="A32" s="1147"/>
      <c r="B32" s="1147"/>
      <c r="G32" s="949"/>
      <c r="H32" s="949"/>
    </row>
    <row r="33" spans="1:8" ht="15">
      <c r="A33" s="857"/>
      <c r="B33" s="949"/>
      <c r="G33" s="949"/>
      <c r="H33" s="949"/>
    </row>
    <row r="34" spans="1:8" ht="15">
      <c r="A34" s="857"/>
      <c r="B34" s="949"/>
      <c r="G34" s="949"/>
      <c r="H34" s="949"/>
    </row>
    <row r="35" spans="1:8" ht="15">
      <c r="A35" s="857"/>
      <c r="B35" s="949"/>
      <c r="G35" s="949"/>
      <c r="H35" s="949"/>
    </row>
    <row r="36" spans="1:8" ht="15">
      <c r="B36" s="949"/>
      <c r="G36" s="949"/>
      <c r="H36" s="949"/>
    </row>
    <row r="37" spans="1:8" ht="15">
      <c r="B37" s="949"/>
      <c r="G37" s="949"/>
      <c r="H37" s="949"/>
    </row>
    <row r="38" spans="1:8" ht="15">
      <c r="B38" s="949"/>
      <c r="G38" s="949"/>
      <c r="H38" s="949"/>
    </row>
    <row r="39" spans="1:8" ht="15">
      <c r="B39" s="949"/>
      <c r="G39" s="949"/>
      <c r="H39" s="949"/>
    </row>
    <row r="40" spans="1:8" ht="15">
      <c r="B40" s="949"/>
      <c r="G40" s="949"/>
      <c r="H40" s="949"/>
    </row>
    <row r="41" spans="1:8" ht="15">
      <c r="B41" s="949"/>
      <c r="G41" s="949"/>
      <c r="H41" s="949"/>
    </row>
    <row r="42" spans="1:8" ht="15">
      <c r="G42" s="950"/>
      <c r="H42" s="949"/>
    </row>
    <row r="43" spans="1:8" ht="15">
      <c r="G43" s="950"/>
      <c r="H43" s="949"/>
    </row>
    <row r="44" spans="1:8" ht="15">
      <c r="G44" s="949"/>
      <c r="H44" s="949"/>
    </row>
  </sheetData>
  <protectedRanges>
    <protectedRange sqref="B13 C15 E15" name="Oblast1_1"/>
    <protectedRange sqref="B3" name="Oblast1_1_1"/>
    <protectedRange sqref="C6" name="Oblast1_1_2"/>
    <protectedRange sqref="B9" name="Oblast1_1_3"/>
    <protectedRange sqref="G15" name="Oblast1_1_4"/>
    <protectedRange sqref="A25" name="Oblast1_1_1_1"/>
  </protectedRanges>
  <mergeCells count="3">
    <mergeCell ref="A1:I1"/>
    <mergeCell ref="B3:I3"/>
    <mergeCell ref="C6:D6"/>
  </mergeCells>
  <conditionalFormatting sqref="E23:E24">
    <cfRule type="cellIs" dxfId="13" priority="1" stopIfTrue="1" operator="equal">
      <formula>"CHYBA"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8715-8F72-4C98-92D9-B457BA3FFF19}">
  <dimension ref="A1:W44"/>
  <sheetViews>
    <sheetView showGridLines="0" zoomScale="80" zoomScaleNormal="80" workbookViewId="0"/>
  </sheetViews>
  <sheetFormatPr defaultColWidth="9.140625" defaultRowHeight="12.75"/>
  <cols>
    <col min="1" max="1" width="4.42578125" style="1070" customWidth="1"/>
    <col min="2" max="2" width="3.85546875" style="1070" customWidth="1"/>
    <col min="3" max="3" width="34.28515625" style="1070" customWidth="1"/>
    <col min="4" max="4" width="46.5703125" style="1070" customWidth="1"/>
    <col min="5" max="5" width="30.140625" style="1070" customWidth="1"/>
    <col min="6" max="6" width="35.42578125" style="1070" customWidth="1"/>
    <col min="7" max="7" width="30.28515625" style="1070" customWidth="1"/>
    <col min="8" max="11" width="28.42578125" style="1070" customWidth="1"/>
    <col min="12" max="12" width="30.42578125" style="1070" customWidth="1"/>
    <col min="13" max="13" width="15.5703125" style="1070" customWidth="1"/>
    <col min="14" max="14" width="28.85546875" style="1070" bestFit="1" customWidth="1"/>
    <col min="15" max="15" width="9.140625" style="1070"/>
    <col min="16" max="16" width="28.85546875" style="1070" bestFit="1" customWidth="1"/>
    <col min="17" max="16384" width="9.140625" style="1070"/>
  </cols>
  <sheetData>
    <row r="1" spans="1:23" ht="13.5" thickBot="1">
      <c r="A1" s="1067"/>
      <c r="B1" s="1067"/>
      <c r="C1" s="1067"/>
      <c r="D1" s="1219"/>
      <c r="E1" s="1219"/>
      <c r="F1" s="1077"/>
      <c r="G1" s="1067"/>
      <c r="H1" s="1067"/>
      <c r="I1" s="1067"/>
      <c r="J1" s="1067"/>
      <c r="K1" s="1067"/>
      <c r="L1" s="1067"/>
      <c r="M1" s="1067"/>
      <c r="W1" s="1078"/>
    </row>
    <row r="2" spans="1:23" ht="13.5" thickBot="1">
      <c r="A2" s="1067"/>
      <c r="B2" s="1079"/>
      <c r="C2" s="1079"/>
      <c r="D2" s="1077"/>
      <c r="E2" s="1077"/>
      <c r="F2" s="1077"/>
      <c r="G2" s="1067"/>
      <c r="I2" s="406" t="s">
        <v>0</v>
      </c>
      <c r="J2" s="1068"/>
      <c r="K2" s="406" t="s">
        <v>1</v>
      </c>
      <c r="L2" s="1069">
        <f>Identifikace!$B$11</f>
        <v>2025</v>
      </c>
      <c r="M2" s="1607" t="s">
        <v>977</v>
      </c>
      <c r="P2" s="1100"/>
      <c r="W2" s="1078"/>
    </row>
    <row r="3" spans="1:23" ht="15.75">
      <c r="A3" s="1067"/>
      <c r="B3" s="1080" t="s">
        <v>973</v>
      </c>
      <c r="C3" s="1081"/>
      <c r="D3" s="1082"/>
      <c r="E3" s="1082"/>
      <c r="F3" s="1082"/>
      <c r="G3" s="1077"/>
      <c r="H3" s="1082"/>
      <c r="I3" s="1082"/>
      <c r="J3" s="1082"/>
      <c r="K3" s="1077"/>
      <c r="L3" s="1083"/>
      <c r="M3" s="1067"/>
      <c r="N3" s="1067"/>
      <c r="O3" s="1704"/>
      <c r="P3" s="1704"/>
    </row>
    <row r="4" spans="1:23" ht="24" customHeight="1" thickBot="1">
      <c r="A4" s="1067"/>
      <c r="B4" s="1084"/>
      <c r="C4" s="1081"/>
      <c r="D4" s="1082"/>
      <c r="E4" s="1082"/>
      <c r="F4" s="1082"/>
      <c r="H4" s="1067"/>
      <c r="I4" s="1067"/>
      <c r="J4" s="1067"/>
      <c r="K4" s="1067"/>
    </row>
    <row r="5" spans="1:23" ht="15" customHeight="1" thickBot="1">
      <c r="A5" s="1067"/>
      <c r="B5" s="1708" t="s">
        <v>794</v>
      </c>
      <c r="C5" s="1709"/>
      <c r="D5" s="1712" t="s">
        <v>795</v>
      </c>
      <c r="E5" s="1712" t="s">
        <v>796</v>
      </c>
      <c r="F5" s="1712" t="s">
        <v>797</v>
      </c>
      <c r="G5" s="1085" t="s">
        <v>792</v>
      </c>
      <c r="H5" s="1705" t="s">
        <v>793</v>
      </c>
      <c r="I5" s="1706"/>
      <c r="J5" s="1706"/>
      <c r="K5" s="1706"/>
      <c r="L5" s="1707"/>
    </row>
    <row r="6" spans="1:23" ht="67.5" customHeight="1" thickBot="1">
      <c r="A6" s="1067"/>
      <c r="B6" s="1710"/>
      <c r="C6" s="1711"/>
      <c r="D6" s="1713"/>
      <c r="E6" s="1713"/>
      <c r="F6" s="1713"/>
      <c r="G6" s="1085" t="s">
        <v>798</v>
      </c>
      <c r="H6" s="1086" t="s">
        <v>799</v>
      </c>
      <c r="I6" s="1087" t="s">
        <v>800</v>
      </c>
      <c r="J6" s="1087" t="s">
        <v>801</v>
      </c>
      <c r="K6" s="1087" t="s">
        <v>802</v>
      </c>
      <c r="L6" s="1088" t="s">
        <v>803</v>
      </c>
    </row>
    <row r="7" spans="1:23" ht="13.5" thickBot="1">
      <c r="A7" s="1067"/>
      <c r="B7" s="1543"/>
      <c r="C7" s="1535" t="s">
        <v>12</v>
      </c>
      <c r="D7" s="1536" t="s">
        <v>13</v>
      </c>
      <c r="E7" s="1536" t="s">
        <v>14</v>
      </c>
      <c r="F7" s="1537" t="s">
        <v>15</v>
      </c>
      <c r="G7" s="1536" t="s">
        <v>16</v>
      </c>
      <c r="H7" s="1538" t="s">
        <v>17</v>
      </c>
      <c r="I7" s="1539" t="s">
        <v>18</v>
      </c>
      <c r="J7" s="1540" t="s">
        <v>19</v>
      </c>
      <c r="K7" s="1541" t="s">
        <v>20</v>
      </c>
      <c r="L7" s="1542" t="s">
        <v>21</v>
      </c>
      <c r="N7" s="157" t="s">
        <v>63</v>
      </c>
      <c r="O7" s="1106"/>
      <c r="P7" s="159" t="s">
        <v>64</v>
      </c>
      <c r="Q7" s="1107"/>
    </row>
    <row r="8" spans="1:23">
      <c r="A8" s="1067"/>
      <c r="B8" s="1089">
        <v>1</v>
      </c>
      <c r="C8" s="1090"/>
      <c r="D8" s="1091"/>
      <c r="E8" s="1090"/>
      <c r="F8" s="1438"/>
      <c r="G8" s="1092"/>
      <c r="H8" s="1092"/>
      <c r="I8" s="1441"/>
      <c r="J8" s="1443"/>
      <c r="K8" s="1443"/>
      <c r="L8" s="1439"/>
      <c r="N8" s="1108" t="s">
        <v>236</v>
      </c>
      <c r="O8" s="1109"/>
      <c r="P8" s="1220" t="s">
        <v>236</v>
      </c>
      <c r="Q8" s="1221"/>
    </row>
    <row r="9" spans="1:23">
      <c r="A9" s="1067"/>
      <c r="B9" s="1093">
        <f>B8+1</f>
        <v>2</v>
      </c>
      <c r="C9" s="1094"/>
      <c r="D9" s="1095"/>
      <c r="E9" s="1094"/>
      <c r="F9" s="1438"/>
      <c r="G9" s="1096"/>
      <c r="H9" s="1096"/>
      <c r="I9" s="1442"/>
      <c r="J9" s="1444"/>
      <c r="K9" s="1444"/>
      <c r="L9" s="1440"/>
      <c r="N9" s="324"/>
      <c r="O9" s="165"/>
      <c r="P9" s="166"/>
      <c r="Q9" s="167"/>
    </row>
    <row r="10" spans="1:23">
      <c r="A10" s="1067"/>
      <c r="B10" s="1093">
        <f t="shared" ref="B10:B37" si="0">B9+1</f>
        <v>3</v>
      </c>
      <c r="C10" s="1094"/>
      <c r="D10" s="1095"/>
      <c r="E10" s="1094"/>
      <c r="F10" s="1438"/>
      <c r="G10" s="1096"/>
      <c r="H10" s="1096"/>
      <c r="I10" s="1442"/>
      <c r="J10" s="1444"/>
      <c r="K10" s="1444"/>
      <c r="L10" s="1440"/>
      <c r="N10" s="327"/>
      <c r="O10" s="165"/>
      <c r="P10" s="1110"/>
      <c r="Q10" s="167"/>
    </row>
    <row r="11" spans="1:23" ht="13.5" thickBot="1">
      <c r="A11" s="1067"/>
      <c r="B11" s="1093">
        <f t="shared" si="0"/>
        <v>4</v>
      </c>
      <c r="C11" s="1094"/>
      <c r="D11" s="1095"/>
      <c r="E11" s="1094"/>
      <c r="F11" s="1438"/>
      <c r="G11" s="1096"/>
      <c r="H11" s="1096"/>
      <c r="I11" s="1442"/>
      <c r="J11" s="1444"/>
      <c r="K11" s="1444"/>
      <c r="L11" s="1440"/>
      <c r="N11" s="170" t="s">
        <v>65</v>
      </c>
      <c r="O11" s="1111"/>
      <c r="P11" s="172" t="s">
        <v>65</v>
      </c>
      <c r="Q11" s="1112"/>
    </row>
    <row r="12" spans="1:23" ht="13.5" thickBot="1">
      <c r="A12" s="1067"/>
      <c r="B12" s="1093">
        <f t="shared" si="0"/>
        <v>5</v>
      </c>
      <c r="C12" s="1094"/>
      <c r="D12" s="1095"/>
      <c r="E12" s="1094"/>
      <c r="F12" s="1438"/>
      <c r="G12" s="1096"/>
      <c r="H12" s="1096"/>
      <c r="I12" s="1442"/>
      <c r="J12" s="1444"/>
      <c r="K12" s="1444"/>
      <c r="L12" s="1440"/>
      <c r="N12" s="174" t="s">
        <v>66</v>
      </c>
      <c r="O12" s="1113"/>
      <c r="P12" s="175"/>
      <c r="Q12" s="176"/>
    </row>
    <row r="13" spans="1:23">
      <c r="A13" s="1067"/>
      <c r="B13" s="1093">
        <f t="shared" si="0"/>
        <v>6</v>
      </c>
      <c r="C13" s="1094"/>
      <c r="D13" s="1095"/>
      <c r="E13" s="1094"/>
      <c r="F13" s="1438"/>
      <c r="G13" s="1096"/>
      <c r="H13" s="1096"/>
      <c r="I13" s="1442"/>
      <c r="J13" s="1444"/>
      <c r="K13" s="1444"/>
      <c r="L13" s="1440"/>
      <c r="N13" s="1101"/>
      <c r="O13" s="1097"/>
      <c r="P13" s="1102"/>
      <c r="Q13" s="1097"/>
    </row>
    <row r="14" spans="1:23">
      <c r="A14" s="1067"/>
      <c r="B14" s="1093">
        <f t="shared" si="0"/>
        <v>7</v>
      </c>
      <c r="C14" s="1094"/>
      <c r="D14" s="1095"/>
      <c r="E14" s="1094"/>
      <c r="F14" s="1438"/>
      <c r="G14" s="1096"/>
      <c r="H14" s="1096"/>
      <c r="I14" s="1442"/>
      <c r="J14" s="1444"/>
      <c r="K14" s="1444"/>
      <c r="L14" s="1440"/>
      <c r="N14" s="1604" t="s">
        <v>797</v>
      </c>
      <c r="O14" s="1097"/>
      <c r="P14" s="1102"/>
      <c r="Q14" s="1097"/>
    </row>
    <row r="15" spans="1:23">
      <c r="A15" s="1067"/>
      <c r="B15" s="1093">
        <f t="shared" si="0"/>
        <v>8</v>
      </c>
      <c r="C15" s="1094"/>
      <c r="D15" s="1095"/>
      <c r="E15" s="1094"/>
      <c r="F15" s="1438"/>
      <c r="G15" s="1096"/>
      <c r="H15" s="1096"/>
      <c r="I15" s="1442"/>
      <c r="J15" s="1444"/>
      <c r="K15" s="1444"/>
      <c r="L15" s="1440"/>
      <c r="N15" s="1604" t="s">
        <v>834</v>
      </c>
      <c r="O15" s="1097"/>
      <c r="P15" s="1102"/>
      <c r="Q15" s="1097"/>
    </row>
    <row r="16" spans="1:23">
      <c r="A16" s="1067"/>
      <c r="B16" s="1093">
        <f t="shared" si="0"/>
        <v>9</v>
      </c>
      <c r="C16" s="1094"/>
      <c r="D16" s="1095"/>
      <c r="E16" s="1094"/>
      <c r="F16" s="1438"/>
      <c r="G16" s="1096"/>
      <c r="H16" s="1096"/>
      <c r="I16" s="1442"/>
      <c r="J16" s="1444"/>
      <c r="K16" s="1444"/>
      <c r="L16" s="1440"/>
      <c r="N16" s="1604" t="s">
        <v>835</v>
      </c>
      <c r="P16" s="1102"/>
      <c r="Q16" s="1097"/>
    </row>
    <row r="17" spans="1:17">
      <c r="A17" s="1067"/>
      <c r="B17" s="1093">
        <f t="shared" si="0"/>
        <v>10</v>
      </c>
      <c r="C17" s="1094"/>
      <c r="D17" s="1095"/>
      <c r="E17" s="1094"/>
      <c r="F17" s="1438"/>
      <c r="G17" s="1096"/>
      <c r="H17" s="1096"/>
      <c r="I17" s="1442"/>
      <c r="J17" s="1444"/>
      <c r="K17" s="1444"/>
      <c r="L17" s="1440"/>
      <c r="N17" s="1604" t="s">
        <v>836</v>
      </c>
      <c r="P17" s="1102"/>
      <c r="Q17" s="1097"/>
    </row>
    <row r="18" spans="1:17">
      <c r="A18" s="1067"/>
      <c r="B18" s="1093">
        <f t="shared" si="0"/>
        <v>11</v>
      </c>
      <c r="C18" s="1094"/>
      <c r="D18" s="1095"/>
      <c r="E18" s="1094"/>
      <c r="F18" s="1438"/>
      <c r="G18" s="1096"/>
      <c r="H18" s="1096"/>
      <c r="I18" s="1442"/>
      <c r="J18" s="1444"/>
      <c r="K18" s="1444"/>
      <c r="L18" s="1440"/>
      <c r="N18" s="1604" t="s">
        <v>837</v>
      </c>
      <c r="P18" s="1102"/>
      <c r="Q18" s="1097"/>
    </row>
    <row r="19" spans="1:17">
      <c r="A19" s="1067"/>
      <c r="B19" s="1093">
        <f t="shared" si="0"/>
        <v>12</v>
      </c>
      <c r="C19" s="1094"/>
      <c r="D19" s="1095"/>
      <c r="E19" s="1094"/>
      <c r="F19" s="1438"/>
      <c r="G19" s="1096"/>
      <c r="H19" s="1096"/>
      <c r="I19" s="1442"/>
      <c r="J19" s="1444"/>
      <c r="K19" s="1444"/>
      <c r="L19" s="1440"/>
      <c r="N19" s="1604" t="s">
        <v>838</v>
      </c>
      <c r="O19" s="1097"/>
      <c r="P19" s="1102"/>
      <c r="Q19" s="1097"/>
    </row>
    <row r="20" spans="1:17">
      <c r="A20" s="1067"/>
      <c r="B20" s="1093">
        <f t="shared" si="0"/>
        <v>13</v>
      </c>
      <c r="C20" s="1094"/>
      <c r="D20" s="1095"/>
      <c r="E20" s="1094"/>
      <c r="F20" s="1438"/>
      <c r="G20" s="1096"/>
      <c r="H20" s="1096"/>
      <c r="I20" s="1442"/>
      <c r="J20" s="1444"/>
      <c r="K20" s="1444"/>
      <c r="L20" s="1440"/>
      <c r="N20" s="1604" t="s">
        <v>839</v>
      </c>
      <c r="O20" s="1097"/>
      <c r="P20" s="1102"/>
      <c r="Q20" s="1097"/>
    </row>
    <row r="21" spans="1:17">
      <c r="A21" s="1067"/>
      <c r="B21" s="1093">
        <f t="shared" si="0"/>
        <v>14</v>
      </c>
      <c r="C21" s="1094"/>
      <c r="D21" s="1095"/>
      <c r="E21" s="1094"/>
      <c r="F21" s="1438"/>
      <c r="G21" s="1096"/>
      <c r="H21" s="1096"/>
      <c r="I21" s="1442"/>
      <c r="J21" s="1444"/>
      <c r="K21" s="1444"/>
      <c r="L21" s="1440"/>
      <c r="N21" s="1604" t="s">
        <v>840</v>
      </c>
      <c r="O21" s="1097"/>
      <c r="P21" s="1102"/>
      <c r="Q21" s="1097"/>
    </row>
    <row r="22" spans="1:17">
      <c r="B22" s="1093">
        <f t="shared" si="0"/>
        <v>15</v>
      </c>
      <c r="C22" s="1094"/>
      <c r="D22" s="1095"/>
      <c r="E22" s="1094"/>
      <c r="F22" s="1438"/>
      <c r="G22" s="1096"/>
      <c r="H22" s="1096"/>
      <c r="I22" s="1442"/>
      <c r="J22" s="1444"/>
      <c r="K22" s="1444"/>
      <c r="L22" s="1440"/>
      <c r="N22" s="1605" t="s">
        <v>841</v>
      </c>
      <c r="O22" s="1097"/>
      <c r="P22" s="1102"/>
      <c r="Q22" s="1104"/>
    </row>
    <row r="23" spans="1:17">
      <c r="B23" s="1093">
        <f t="shared" si="0"/>
        <v>16</v>
      </c>
      <c r="C23" s="1094"/>
      <c r="D23" s="1095"/>
      <c r="E23" s="1094"/>
      <c r="F23" s="1438"/>
      <c r="G23" s="1096"/>
      <c r="H23" s="1096"/>
      <c r="I23" s="1442"/>
      <c r="J23" s="1444"/>
      <c r="K23" s="1444"/>
      <c r="L23" s="1440"/>
      <c r="N23" s="1606" t="s">
        <v>842</v>
      </c>
      <c r="O23" s="1097"/>
      <c r="P23" s="1102"/>
      <c r="Q23" s="1097"/>
    </row>
    <row r="24" spans="1:17">
      <c r="A24" s="1067"/>
      <c r="B24" s="1093">
        <f t="shared" si="0"/>
        <v>17</v>
      </c>
      <c r="C24" s="1094"/>
      <c r="D24" s="1095"/>
      <c r="E24" s="1094"/>
      <c r="F24" s="1438"/>
      <c r="G24" s="1096"/>
      <c r="H24" s="1096"/>
      <c r="I24" s="1442"/>
      <c r="J24" s="1444"/>
      <c r="K24" s="1444"/>
      <c r="L24" s="1440"/>
      <c r="N24" s="1606" t="s">
        <v>975</v>
      </c>
      <c r="O24" s="1097"/>
      <c r="P24" s="1102"/>
      <c r="Q24" s="1097"/>
    </row>
    <row r="25" spans="1:17">
      <c r="B25" s="1093">
        <f t="shared" si="0"/>
        <v>18</v>
      </c>
      <c r="C25" s="1094"/>
      <c r="D25" s="1095"/>
      <c r="E25" s="1094"/>
      <c r="F25" s="1438"/>
      <c r="G25" s="1096"/>
      <c r="H25" s="1096"/>
      <c r="I25" s="1442"/>
      <c r="J25" s="1444"/>
      <c r="K25" s="1444"/>
      <c r="L25" s="1440"/>
      <c r="O25" s="1097"/>
      <c r="P25" s="1102"/>
      <c r="Q25" s="1104"/>
    </row>
    <row r="26" spans="1:17">
      <c r="B26" s="1093">
        <f t="shared" si="0"/>
        <v>19</v>
      </c>
      <c r="C26" s="1094"/>
      <c r="D26" s="1095"/>
      <c r="E26" s="1094"/>
      <c r="F26" s="1438"/>
      <c r="G26" s="1096"/>
      <c r="H26" s="1096"/>
      <c r="I26" s="1442"/>
      <c r="J26" s="1444"/>
      <c r="K26" s="1444"/>
      <c r="L26" s="1440"/>
      <c r="O26" s="1097"/>
      <c r="P26" s="1102"/>
      <c r="Q26" s="1097"/>
    </row>
    <row r="27" spans="1:17">
      <c r="A27" s="1067"/>
      <c r="B27" s="1093">
        <f t="shared" si="0"/>
        <v>20</v>
      </c>
      <c r="C27" s="1094"/>
      <c r="D27" s="1095"/>
      <c r="E27" s="1094"/>
      <c r="F27" s="1438"/>
      <c r="G27" s="1096"/>
      <c r="H27" s="1096"/>
      <c r="I27" s="1442"/>
      <c r="J27" s="1444"/>
      <c r="K27" s="1444"/>
      <c r="L27" s="1440"/>
      <c r="N27" s="1101"/>
      <c r="O27" s="1097"/>
      <c r="P27" s="1102"/>
      <c r="Q27" s="1097"/>
    </row>
    <row r="28" spans="1:17">
      <c r="A28" s="1067"/>
      <c r="B28" s="1093">
        <f t="shared" si="0"/>
        <v>21</v>
      </c>
      <c r="C28" s="1094"/>
      <c r="D28" s="1095"/>
      <c r="E28" s="1094"/>
      <c r="F28" s="1438"/>
      <c r="G28" s="1096"/>
      <c r="H28" s="1096"/>
      <c r="I28" s="1442"/>
      <c r="J28" s="1444"/>
      <c r="K28" s="1444"/>
      <c r="L28" s="1440"/>
      <c r="N28" s="1101"/>
      <c r="O28" s="1097"/>
      <c r="P28" s="1102"/>
      <c r="Q28" s="1097"/>
    </row>
    <row r="29" spans="1:17">
      <c r="A29" s="1067"/>
      <c r="B29" s="1093">
        <f t="shared" si="0"/>
        <v>22</v>
      </c>
      <c r="C29" s="1094"/>
      <c r="D29" s="1095"/>
      <c r="E29" s="1094"/>
      <c r="F29" s="1438"/>
      <c r="G29" s="1096"/>
      <c r="H29" s="1096"/>
      <c r="I29" s="1442"/>
      <c r="J29" s="1444"/>
      <c r="K29" s="1444"/>
      <c r="L29" s="1440"/>
      <c r="N29" s="1101"/>
      <c r="O29" s="1097"/>
      <c r="P29" s="1102"/>
      <c r="Q29" s="1097"/>
    </row>
    <row r="30" spans="1:17">
      <c r="A30" s="1067"/>
      <c r="B30" s="1093">
        <f t="shared" si="0"/>
        <v>23</v>
      </c>
      <c r="C30" s="1094"/>
      <c r="D30" s="1095"/>
      <c r="E30" s="1094"/>
      <c r="F30" s="1438"/>
      <c r="G30" s="1096"/>
      <c r="H30" s="1096"/>
      <c r="I30" s="1442"/>
      <c r="J30" s="1444"/>
      <c r="K30" s="1444"/>
      <c r="L30" s="1440"/>
      <c r="N30" s="1101"/>
      <c r="O30" s="1097"/>
      <c r="P30" s="1102"/>
      <c r="Q30" s="1097"/>
    </row>
    <row r="31" spans="1:17">
      <c r="A31" s="1067"/>
      <c r="B31" s="1093">
        <f t="shared" si="0"/>
        <v>24</v>
      </c>
      <c r="C31" s="1094"/>
      <c r="D31" s="1095"/>
      <c r="E31" s="1094"/>
      <c r="F31" s="1438"/>
      <c r="G31" s="1096"/>
      <c r="H31" s="1096"/>
      <c r="I31" s="1442"/>
      <c r="J31" s="1444"/>
      <c r="K31" s="1444"/>
      <c r="L31" s="1440"/>
      <c r="O31" s="1097"/>
      <c r="P31" s="1102"/>
      <c r="Q31" s="1097"/>
    </row>
    <row r="32" spans="1:17">
      <c r="A32" s="1067"/>
      <c r="B32" s="1093">
        <f t="shared" si="0"/>
        <v>25</v>
      </c>
      <c r="C32" s="1094"/>
      <c r="D32" s="1095"/>
      <c r="E32" s="1094"/>
      <c r="F32" s="1438"/>
      <c r="G32" s="1096"/>
      <c r="H32" s="1096"/>
      <c r="I32" s="1442"/>
      <c r="J32" s="1444"/>
      <c r="K32" s="1444"/>
      <c r="L32" s="1440"/>
      <c r="N32" s="1101"/>
      <c r="O32" s="1097"/>
      <c r="P32" s="1102"/>
      <c r="Q32" s="1097"/>
    </row>
    <row r="33" spans="1:17">
      <c r="A33" s="1067"/>
      <c r="B33" s="1093">
        <f t="shared" si="0"/>
        <v>26</v>
      </c>
      <c r="C33" s="1094"/>
      <c r="D33" s="1095"/>
      <c r="E33" s="1094"/>
      <c r="F33" s="1438"/>
      <c r="G33" s="1096"/>
      <c r="H33" s="1096"/>
      <c r="I33" s="1442"/>
      <c r="J33" s="1444"/>
      <c r="K33" s="1444"/>
      <c r="L33" s="1440"/>
      <c r="N33" s="1101"/>
      <c r="O33" s="1097"/>
      <c r="P33" s="1102"/>
      <c r="Q33" s="1097"/>
    </row>
    <row r="34" spans="1:17">
      <c r="B34" s="1093">
        <f t="shared" si="0"/>
        <v>27</v>
      </c>
      <c r="C34" s="1094"/>
      <c r="D34" s="1095"/>
      <c r="E34" s="1094"/>
      <c r="F34" s="1438"/>
      <c r="G34" s="1096"/>
      <c r="H34" s="1096"/>
      <c r="I34" s="1442"/>
      <c r="J34" s="1444"/>
      <c r="K34" s="1444"/>
      <c r="L34" s="1440"/>
      <c r="N34" s="1103"/>
      <c r="O34" s="1097"/>
      <c r="P34" s="1102"/>
      <c r="Q34" s="1104"/>
    </row>
    <row r="35" spans="1:17">
      <c r="B35" s="1093">
        <f t="shared" si="0"/>
        <v>28</v>
      </c>
      <c r="C35" s="1094"/>
      <c r="D35" s="1095"/>
      <c r="E35" s="1094"/>
      <c r="F35" s="1438"/>
      <c r="G35" s="1096"/>
      <c r="H35" s="1096"/>
      <c r="I35" s="1442"/>
      <c r="J35" s="1444"/>
      <c r="K35" s="1444"/>
      <c r="L35" s="1440"/>
      <c r="N35" s="1105"/>
      <c r="O35" s="1097"/>
      <c r="P35" s="1102"/>
      <c r="Q35" s="1097"/>
    </row>
    <row r="36" spans="1:17">
      <c r="A36" s="1067"/>
      <c r="B36" s="1093">
        <f t="shared" si="0"/>
        <v>29</v>
      </c>
      <c r="C36" s="1094"/>
      <c r="D36" s="1095"/>
      <c r="E36" s="1094"/>
      <c r="F36" s="1438"/>
      <c r="G36" s="1096"/>
      <c r="H36" s="1096"/>
      <c r="I36" s="1442"/>
      <c r="J36" s="1444"/>
      <c r="K36" s="1444"/>
      <c r="L36" s="1440"/>
      <c r="N36" s="1101"/>
      <c r="O36" s="1097"/>
      <c r="P36" s="1102"/>
      <c r="Q36" s="1097"/>
    </row>
    <row r="37" spans="1:17">
      <c r="B37" s="1093">
        <f t="shared" si="0"/>
        <v>30</v>
      </c>
      <c r="C37" s="1094"/>
      <c r="D37" s="1095"/>
      <c r="E37" s="1094"/>
      <c r="F37" s="1438"/>
      <c r="G37" s="1096"/>
      <c r="H37" s="1096"/>
      <c r="I37" s="1442"/>
      <c r="J37" s="1444"/>
      <c r="K37" s="1444"/>
      <c r="L37" s="1440"/>
      <c r="N37" s="1103"/>
      <c r="O37" s="1097"/>
      <c r="P37" s="1102"/>
      <c r="Q37" s="1104"/>
    </row>
    <row r="38" spans="1:17">
      <c r="N38" s="1098"/>
      <c r="O38" s="1114"/>
      <c r="P38" s="1115"/>
      <c r="Q38" s="1098"/>
    </row>
    <row r="39" spans="1:17">
      <c r="B39" s="1071" t="s">
        <v>790</v>
      </c>
    </row>
    <row r="40" spans="1:17" ht="4.5" customHeight="1">
      <c r="B40" s="1071"/>
    </row>
    <row r="41" spans="1:17">
      <c r="B41" s="1070" t="s">
        <v>843</v>
      </c>
      <c r="E41" s="1222"/>
      <c r="F41" s="1222"/>
      <c r="G41" s="1222"/>
    </row>
    <row r="42" spans="1:17" ht="12.75" customHeight="1">
      <c r="C42" s="1223"/>
      <c r="D42" s="1218"/>
      <c r="E42" s="1218"/>
      <c r="F42" s="1218"/>
      <c r="G42" s="1218"/>
    </row>
    <row r="43" spans="1:17">
      <c r="B43" s="1592" t="s">
        <v>974</v>
      </c>
      <c r="C43" s="1218"/>
      <c r="D43" s="1218"/>
      <c r="E43" s="1218"/>
      <c r="F43" s="1218"/>
      <c r="G43" s="1218"/>
    </row>
    <row r="44" spans="1:17">
      <c r="C44" s="1218"/>
      <c r="D44" s="1218"/>
      <c r="E44" s="1218"/>
      <c r="F44" s="1218"/>
      <c r="G44" s="1218"/>
    </row>
  </sheetData>
  <protectedRanges>
    <protectedRange sqref="N9:P10" name="Oblast1_1_1_1"/>
    <protectedRange sqref="Q9:Q10" name="Oblast1_1_1_1_1"/>
  </protectedRanges>
  <mergeCells count="6">
    <mergeCell ref="O3:P3"/>
    <mergeCell ref="H5:L5"/>
    <mergeCell ref="B5:C6"/>
    <mergeCell ref="D5:D6"/>
    <mergeCell ref="E5:E6"/>
    <mergeCell ref="F5:F6"/>
  </mergeCells>
  <conditionalFormatting sqref="K2 L3">
    <cfRule type="cellIs" dxfId="8" priority="1" stopIfTrue="1" operator="equal">
      <formula>"CHYBA"</formula>
    </cfRule>
  </conditionalFormatting>
  <dataValidations count="2">
    <dataValidation type="list" allowBlank="1" showInputMessage="1" showErrorMessage="1" sqref="F8:F37" xr:uid="{22C77543-0406-424D-A4CB-D6202088D07D}">
      <formula1>$N$15:$N$24</formula1>
    </dataValidation>
    <dataValidation type="list" allowBlank="1" showInputMessage="1" showErrorMessage="1" sqref="J2" xr:uid="{9886D2F4-33ED-4DB3-BDC3-7C6D57BD6D4D}">
      <formula1>$M$2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fitToPage="1"/>
  </sheetPr>
  <dimension ref="A1:Z36"/>
  <sheetViews>
    <sheetView showGridLines="0" zoomScale="85" zoomScaleNormal="85" workbookViewId="0"/>
  </sheetViews>
  <sheetFormatPr defaultColWidth="9.140625" defaultRowHeight="12.75"/>
  <cols>
    <col min="1" max="1" width="2.85546875" style="357" customWidth="1"/>
    <col min="2" max="2" width="4.28515625" style="357" customWidth="1"/>
    <col min="3" max="3" width="35.5703125" style="357" customWidth="1"/>
    <col min="4" max="4" width="17" style="357" customWidth="1"/>
    <col min="5" max="5" width="14.140625" style="357" customWidth="1"/>
    <col min="6" max="6" width="20" style="357" customWidth="1"/>
    <col min="7" max="8" width="14.140625" style="357" customWidth="1"/>
    <col min="9" max="9" width="20" style="357" customWidth="1"/>
    <col min="10" max="11" width="14.140625" style="357" customWidth="1"/>
    <col min="12" max="12" width="20" style="357" customWidth="1"/>
    <col min="13" max="19" width="14.140625" style="357" customWidth="1"/>
    <col min="20" max="20" width="15.28515625" style="357" customWidth="1"/>
    <col min="21" max="21" width="9.140625" style="357"/>
    <col min="22" max="22" width="11.7109375" style="357" bestFit="1" customWidth="1"/>
    <col min="23" max="23" width="13.85546875" style="357" customWidth="1"/>
    <col min="24" max="24" width="9.140625" style="357"/>
    <col min="25" max="25" width="10" style="357" customWidth="1"/>
    <col min="26" max="26" width="8.85546875" style="357" customWidth="1"/>
    <col min="27" max="16384" width="9.140625" style="357"/>
  </cols>
  <sheetData>
    <row r="1" spans="1:26" s="356" customFormat="1" ht="12.75" customHeight="1" thickBot="1">
      <c r="B1" s="358"/>
      <c r="C1" s="359"/>
      <c r="D1" s="360"/>
    </row>
    <row r="2" spans="1:26" ht="14.25" customHeight="1" thickBot="1">
      <c r="A2" s="361"/>
      <c r="C2" s="362"/>
      <c r="E2" s="363"/>
      <c r="F2" s="363"/>
      <c r="G2" s="363"/>
      <c r="H2" s="363"/>
      <c r="I2" s="363"/>
      <c r="K2" s="364"/>
      <c r="L2" s="364"/>
      <c r="M2" s="365"/>
      <c r="N2" s="365"/>
      <c r="O2" s="365"/>
      <c r="P2" s="365" t="s">
        <v>0</v>
      </c>
      <c r="Q2" s="366"/>
      <c r="R2" s="365" t="s">
        <v>1</v>
      </c>
      <c r="S2" s="366">
        <f>Identifikace!$B$11</f>
        <v>2025</v>
      </c>
      <c r="T2" s="1607" t="s">
        <v>977</v>
      </c>
    </row>
    <row r="3" spans="1:26" ht="14.25" customHeight="1">
      <c r="A3" s="361"/>
      <c r="B3" s="367" t="s">
        <v>921</v>
      </c>
      <c r="C3" s="367"/>
      <c r="D3" s="368"/>
      <c r="E3" s="363"/>
      <c r="F3" s="363"/>
      <c r="G3" s="363"/>
      <c r="H3" s="364"/>
      <c r="I3" s="364"/>
      <c r="J3" s="1036"/>
      <c r="K3" s="364"/>
      <c r="L3" s="364"/>
      <c r="M3" s="1314"/>
      <c r="N3" s="1314"/>
      <c r="O3" s="1314"/>
      <c r="P3" s="1314"/>
      <c r="Q3" s="1314"/>
      <c r="R3" s="365"/>
      <c r="S3" s="365"/>
    </row>
    <row r="4" spans="1:26" s="369" customFormat="1" ht="16.5" thickBot="1"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767" t="s">
        <v>3</v>
      </c>
      <c r="T4" s="370"/>
      <c r="U4" s="370"/>
      <c r="V4" s="370"/>
      <c r="W4" s="357"/>
      <c r="X4" s="357"/>
      <c r="Y4" s="357"/>
      <c r="Z4" s="357"/>
    </row>
    <row r="5" spans="1:26" ht="12.75" customHeight="1" thickBot="1">
      <c r="A5" s="361"/>
      <c r="B5" s="1714"/>
      <c r="C5" s="1715"/>
      <c r="D5" s="1716"/>
      <c r="E5" s="1728">
        <f>$S$2</f>
        <v>2025</v>
      </c>
      <c r="F5" s="1729"/>
      <c r="G5" s="1729"/>
      <c r="H5" s="1722">
        <f>$S$2+1</f>
        <v>2026</v>
      </c>
      <c r="I5" s="1723"/>
      <c r="J5" s="1724"/>
      <c r="K5" s="1728">
        <f>$S$2+2</f>
        <v>2027</v>
      </c>
      <c r="L5" s="1729"/>
      <c r="M5" s="1729"/>
      <c r="N5" s="1722">
        <f>$S$2+3</f>
        <v>2028</v>
      </c>
      <c r="O5" s="1724"/>
      <c r="P5" s="1722">
        <f>$S$2+4</f>
        <v>2029</v>
      </c>
      <c r="Q5" s="1724"/>
      <c r="R5" s="1722">
        <f>$S$2+5</f>
        <v>2030</v>
      </c>
      <c r="S5" s="1724"/>
      <c r="W5" s="370"/>
      <c r="X5" s="370"/>
      <c r="Y5" s="370"/>
      <c r="Z5" s="370"/>
    </row>
    <row r="6" spans="1:26" ht="12.75" customHeight="1" thickBot="1">
      <c r="A6" s="1045"/>
      <c r="B6" s="1717"/>
      <c r="C6" s="1718"/>
      <c r="D6" s="1719"/>
      <c r="E6" s="1725" t="s">
        <v>4</v>
      </c>
      <c r="F6" s="1726"/>
      <c r="G6" s="1726"/>
      <c r="H6" s="1725" t="s">
        <v>5</v>
      </c>
      <c r="I6" s="1726"/>
      <c r="J6" s="1727"/>
      <c r="K6" s="1725" t="s">
        <v>5</v>
      </c>
      <c r="L6" s="1726"/>
      <c r="M6" s="1726"/>
      <c r="N6" s="1725" t="s">
        <v>5</v>
      </c>
      <c r="O6" s="1727"/>
      <c r="P6" s="1725" t="s">
        <v>5</v>
      </c>
      <c r="Q6" s="1727"/>
      <c r="R6" s="1725" t="s">
        <v>5</v>
      </c>
      <c r="S6" s="1727"/>
    </row>
    <row r="7" spans="1:26" ht="64.5" thickBot="1">
      <c r="A7" s="1045"/>
      <c r="B7" s="1720"/>
      <c r="C7" s="1721"/>
      <c r="D7" s="1721"/>
      <c r="E7" s="1335" t="s">
        <v>225</v>
      </c>
      <c r="F7" s="1336" t="s">
        <v>805</v>
      </c>
      <c r="G7" s="1337" t="s">
        <v>226</v>
      </c>
      <c r="H7" s="1335" t="s">
        <v>225</v>
      </c>
      <c r="I7" s="1336" t="s">
        <v>805</v>
      </c>
      <c r="J7" s="1337" t="s">
        <v>226</v>
      </c>
      <c r="K7" s="1335" t="s">
        <v>225</v>
      </c>
      <c r="L7" s="1336" t="s">
        <v>804</v>
      </c>
      <c r="M7" s="1337" t="s">
        <v>226</v>
      </c>
      <c r="N7" s="1335" t="s">
        <v>225</v>
      </c>
      <c r="O7" s="1337" t="s">
        <v>226</v>
      </c>
      <c r="P7" s="1335" t="s">
        <v>225</v>
      </c>
      <c r="Q7" s="1337" t="s">
        <v>226</v>
      </c>
      <c r="R7" s="1335" t="s">
        <v>225</v>
      </c>
      <c r="S7" s="1337" t="s">
        <v>226</v>
      </c>
    </row>
    <row r="8" spans="1:26" s="398" customFormat="1" ht="13.5" customHeight="1" thickBot="1">
      <c r="A8" s="1074"/>
      <c r="B8" s="371"/>
      <c r="C8" s="372" t="s">
        <v>12</v>
      </c>
      <c r="D8" s="1334"/>
      <c r="E8" s="373" t="s">
        <v>13</v>
      </c>
      <c r="F8" s="1343" t="s">
        <v>14</v>
      </c>
      <c r="G8" s="374" t="s">
        <v>15</v>
      </c>
      <c r="H8" s="1340" t="s">
        <v>16</v>
      </c>
      <c r="I8" s="1341" t="s">
        <v>17</v>
      </c>
      <c r="J8" s="1342" t="s">
        <v>18</v>
      </c>
      <c r="K8" s="1340" t="s">
        <v>19</v>
      </c>
      <c r="L8" s="1341" t="s">
        <v>20</v>
      </c>
      <c r="M8" s="1342" t="s">
        <v>21</v>
      </c>
      <c r="N8" s="1340" t="s">
        <v>22</v>
      </c>
      <c r="O8" s="1342" t="s">
        <v>23</v>
      </c>
      <c r="P8" s="1340" t="s">
        <v>24</v>
      </c>
      <c r="Q8" s="1342" t="s">
        <v>25</v>
      </c>
      <c r="R8" s="1340" t="s">
        <v>72</v>
      </c>
      <c r="S8" s="1342" t="s">
        <v>26</v>
      </c>
      <c r="T8" s="1076"/>
      <c r="U8" s="1075"/>
      <c r="V8" s="1075"/>
    </row>
    <row r="9" spans="1:26" ht="13.5" customHeight="1" thickBot="1">
      <c r="A9" s="1046"/>
      <c r="B9" s="1048" t="s">
        <v>27</v>
      </c>
      <c r="C9" s="377" t="s">
        <v>28</v>
      </c>
      <c r="D9" s="1329"/>
      <c r="E9" s="1332">
        <f t="shared" ref="E9:S9" si="0">E10+E15</f>
        <v>0</v>
      </c>
      <c r="F9" s="1333">
        <f t="shared" si="0"/>
        <v>0</v>
      </c>
      <c r="G9" s="1029">
        <f t="shared" si="0"/>
        <v>0</v>
      </c>
      <c r="H9" s="1344">
        <f t="shared" si="0"/>
        <v>0</v>
      </c>
      <c r="I9" s="1339">
        <f t="shared" si="0"/>
        <v>0</v>
      </c>
      <c r="J9" s="1010">
        <f t="shared" si="0"/>
        <v>0</v>
      </c>
      <c r="K9" s="1338">
        <f t="shared" si="0"/>
        <v>0</v>
      </c>
      <c r="L9" s="1339">
        <f t="shared" si="0"/>
        <v>0</v>
      </c>
      <c r="M9" s="1010">
        <f t="shared" si="0"/>
        <v>0</v>
      </c>
      <c r="N9" s="1338">
        <f t="shared" si="0"/>
        <v>0</v>
      </c>
      <c r="O9" s="1010">
        <f t="shared" si="0"/>
        <v>0</v>
      </c>
      <c r="P9" s="1338">
        <f t="shared" si="0"/>
        <v>0</v>
      </c>
      <c r="Q9" s="1010">
        <f t="shared" si="0"/>
        <v>0</v>
      </c>
      <c r="R9" s="1338">
        <f t="shared" si="0"/>
        <v>0</v>
      </c>
      <c r="S9" s="1010">
        <f t="shared" si="0"/>
        <v>0</v>
      </c>
      <c r="W9" s="375"/>
      <c r="X9" s="375"/>
      <c r="Y9" s="375"/>
      <c r="Z9" s="375"/>
    </row>
    <row r="10" spans="1:26" ht="13.5" customHeight="1">
      <c r="A10" s="1046"/>
      <c r="B10" s="1051" t="s">
        <v>30</v>
      </c>
      <c r="C10" s="378" t="s">
        <v>721</v>
      </c>
      <c r="D10" s="1322"/>
      <c r="E10" s="1325">
        <f t="shared" ref="E10:S10" si="1">SUM(E11:E14)</f>
        <v>0</v>
      </c>
      <c r="F10" s="1326">
        <f t="shared" si="1"/>
        <v>0</v>
      </c>
      <c r="G10" s="988">
        <f t="shared" si="1"/>
        <v>0</v>
      </c>
      <c r="H10" s="1325">
        <f t="shared" si="1"/>
        <v>0</v>
      </c>
      <c r="I10" s="1326">
        <f t="shared" ref="I10" si="2">SUM(I11:I14)</f>
        <v>0</v>
      </c>
      <c r="J10" s="988">
        <f t="shared" si="1"/>
        <v>0</v>
      </c>
      <c r="K10" s="1325">
        <f t="shared" si="1"/>
        <v>0</v>
      </c>
      <c r="L10" s="1326">
        <f t="shared" si="1"/>
        <v>0</v>
      </c>
      <c r="M10" s="988">
        <f t="shared" si="1"/>
        <v>0</v>
      </c>
      <c r="N10" s="1325">
        <f t="shared" si="1"/>
        <v>0</v>
      </c>
      <c r="O10" s="1330">
        <f t="shared" si="1"/>
        <v>0</v>
      </c>
      <c r="P10" s="1325">
        <f t="shared" si="1"/>
        <v>0</v>
      </c>
      <c r="Q10" s="988">
        <f t="shared" si="1"/>
        <v>0</v>
      </c>
      <c r="R10" s="1331">
        <f t="shared" si="1"/>
        <v>0</v>
      </c>
      <c r="S10" s="988">
        <f t="shared" si="1"/>
        <v>0</v>
      </c>
      <c r="T10" s="379"/>
    </row>
    <row r="11" spans="1:26" ht="13.5" customHeight="1">
      <c r="A11" s="1046"/>
      <c r="B11" s="1051" t="s">
        <v>31</v>
      </c>
      <c r="C11" s="384" t="s">
        <v>718</v>
      </c>
      <c r="D11" s="1323"/>
      <c r="E11" s="380"/>
      <c r="F11" s="1288"/>
      <c r="G11" s="1318"/>
      <c r="H11" s="380"/>
      <c r="I11" s="1288"/>
      <c r="J11" s="1318"/>
      <c r="K11" s="380"/>
      <c r="L11" s="1288"/>
      <c r="M11" s="1318"/>
      <c r="N11" s="380"/>
      <c r="O11" s="1002"/>
      <c r="P11" s="380"/>
      <c r="Q11" s="1318"/>
      <c r="R11" s="1301"/>
      <c r="S11" s="1318"/>
      <c r="T11" s="381"/>
    </row>
    <row r="12" spans="1:26" ht="13.5" customHeight="1">
      <c r="A12" s="1046"/>
      <c r="B12" s="1051" t="s">
        <v>32</v>
      </c>
      <c r="C12" s="143" t="s">
        <v>227</v>
      </c>
      <c r="D12" s="1323"/>
      <c r="E12" s="380"/>
      <c r="F12" s="1288"/>
      <c r="G12" s="1318"/>
      <c r="H12" s="380"/>
      <c r="I12" s="1288"/>
      <c r="J12" s="1318"/>
      <c r="K12" s="380"/>
      <c r="L12" s="1288"/>
      <c r="M12" s="1318"/>
      <c r="N12" s="380"/>
      <c r="O12" s="1002"/>
      <c r="P12" s="380"/>
      <c r="Q12" s="1318"/>
      <c r="R12" s="1301"/>
      <c r="S12" s="1318"/>
      <c r="T12" s="381"/>
    </row>
    <row r="13" spans="1:26" ht="13.5" customHeight="1">
      <c r="A13" s="1046"/>
      <c r="B13" s="1051" t="s">
        <v>33</v>
      </c>
      <c r="C13" s="384" t="s">
        <v>228</v>
      </c>
      <c r="D13" s="1323"/>
      <c r="E13" s="380"/>
      <c r="F13" s="1288"/>
      <c r="G13" s="1318"/>
      <c r="H13" s="380"/>
      <c r="I13" s="1288"/>
      <c r="J13" s="1318"/>
      <c r="K13" s="380"/>
      <c r="L13" s="1288"/>
      <c r="M13" s="1318"/>
      <c r="N13" s="380"/>
      <c r="O13" s="1002"/>
      <c r="P13" s="380"/>
      <c r="Q13" s="1318"/>
      <c r="R13" s="1301"/>
      <c r="S13" s="1318"/>
      <c r="T13" s="381"/>
    </row>
    <row r="14" spans="1:26" ht="13.5" customHeight="1" thickBot="1">
      <c r="A14" s="1046"/>
      <c r="B14" s="1051" t="s">
        <v>35</v>
      </c>
      <c r="C14" s="143" t="s">
        <v>765</v>
      </c>
      <c r="D14" s="1324"/>
      <c r="E14" s="1319"/>
      <c r="F14" s="1320"/>
      <c r="G14" s="1321"/>
      <c r="H14" s="1319"/>
      <c r="I14" s="1320"/>
      <c r="J14" s="1321"/>
      <c r="K14" s="1319"/>
      <c r="L14" s="1320"/>
      <c r="M14" s="1321"/>
      <c r="N14" s="1319"/>
      <c r="O14" s="1327"/>
      <c r="P14" s="1319"/>
      <c r="Q14" s="1321"/>
      <c r="R14" s="1328"/>
      <c r="S14" s="1321"/>
    </row>
    <row r="15" spans="1:26" ht="13.5" customHeight="1">
      <c r="A15" s="1046"/>
      <c r="B15" s="1051" t="s">
        <v>788</v>
      </c>
      <c r="C15" s="383" t="s">
        <v>70</v>
      </c>
      <c r="D15" s="1315"/>
      <c r="E15" s="1325">
        <f>SUM(E16:E22)</f>
        <v>0</v>
      </c>
      <c r="F15" s="1326">
        <f>SUM(F16:F22)</f>
        <v>0</v>
      </c>
      <c r="G15" s="988">
        <f t="shared" ref="G15:M15" si="3">SUM(G16:G22)</f>
        <v>0</v>
      </c>
      <c r="H15" s="1325">
        <f t="shared" si="3"/>
        <v>0</v>
      </c>
      <c r="I15" s="1326">
        <f>SUM(I16:I22)</f>
        <v>0</v>
      </c>
      <c r="J15" s="988">
        <f t="shared" si="3"/>
        <v>0</v>
      </c>
      <c r="K15" s="1325">
        <f t="shared" si="3"/>
        <v>0</v>
      </c>
      <c r="L15" s="1326">
        <f t="shared" si="3"/>
        <v>0</v>
      </c>
      <c r="M15" s="988">
        <f t="shared" si="3"/>
        <v>0</v>
      </c>
      <c r="N15" s="1325">
        <f t="shared" ref="N15:O15" si="4">SUM(N16:N22)</f>
        <v>0</v>
      </c>
      <c r="O15" s="988">
        <f t="shared" si="4"/>
        <v>0</v>
      </c>
      <c r="P15" s="1325">
        <f t="shared" ref="P15:S15" si="5">SUM(P16:P22)</f>
        <v>0</v>
      </c>
      <c r="Q15" s="988">
        <f t="shared" si="5"/>
        <v>0</v>
      </c>
      <c r="R15" s="1325">
        <f t="shared" si="5"/>
        <v>0</v>
      </c>
      <c r="S15" s="988">
        <f t="shared" si="5"/>
        <v>0</v>
      </c>
    </row>
    <row r="16" spans="1:26" ht="13.5" customHeight="1">
      <c r="A16" s="1046"/>
      <c r="B16" s="1051" t="s">
        <v>753</v>
      </c>
      <c r="C16" s="384" t="s">
        <v>37</v>
      </c>
      <c r="D16" s="1316"/>
      <c r="E16" s="380"/>
      <c r="F16" s="1288"/>
      <c r="G16" s="1318"/>
      <c r="H16" s="380"/>
      <c r="I16" s="1288"/>
      <c r="J16" s="1318"/>
      <c r="K16" s="380"/>
      <c r="L16" s="1288"/>
      <c r="M16" s="1318"/>
      <c r="N16" s="380"/>
      <c r="O16" s="1318"/>
      <c r="P16" s="380"/>
      <c r="Q16" s="1318"/>
      <c r="R16" s="380"/>
      <c r="S16" s="1318"/>
    </row>
    <row r="17" spans="1:19" ht="13.5" customHeight="1">
      <c r="A17" s="1046"/>
      <c r="B17" s="1051" t="s">
        <v>754</v>
      </c>
      <c r="C17" s="143" t="s">
        <v>38</v>
      </c>
      <c r="D17" s="1316"/>
      <c r="E17" s="380"/>
      <c r="F17" s="1288"/>
      <c r="G17" s="1318"/>
      <c r="H17" s="380"/>
      <c r="I17" s="1288"/>
      <c r="J17" s="1318"/>
      <c r="K17" s="380"/>
      <c r="L17" s="1288"/>
      <c r="M17" s="1318"/>
      <c r="N17" s="380"/>
      <c r="O17" s="1318"/>
      <c r="P17" s="380"/>
      <c r="Q17" s="1318"/>
      <c r="R17" s="380"/>
      <c r="S17" s="1318"/>
    </row>
    <row r="18" spans="1:19" ht="13.5" customHeight="1">
      <c r="A18" s="1046"/>
      <c r="B18" s="1051" t="s">
        <v>755</v>
      </c>
      <c r="C18" s="143" t="s">
        <v>39</v>
      </c>
      <c r="D18" s="1316"/>
      <c r="E18" s="380"/>
      <c r="F18" s="1288"/>
      <c r="G18" s="1318"/>
      <c r="H18" s="380"/>
      <c r="I18" s="1288"/>
      <c r="J18" s="1318"/>
      <c r="K18" s="380"/>
      <c r="L18" s="1288"/>
      <c r="M18" s="1318"/>
      <c r="N18" s="380"/>
      <c r="O18" s="1318"/>
      <c r="P18" s="380"/>
      <c r="Q18" s="1318"/>
      <c r="R18" s="380"/>
      <c r="S18" s="1318"/>
    </row>
    <row r="19" spans="1:19" ht="13.5" customHeight="1">
      <c r="A19" s="1046"/>
      <c r="B19" s="1051" t="s">
        <v>756</v>
      </c>
      <c r="C19" s="143" t="s">
        <v>40</v>
      </c>
      <c r="D19" s="1316"/>
      <c r="E19" s="380"/>
      <c r="F19" s="1288"/>
      <c r="G19" s="1318"/>
      <c r="H19" s="380"/>
      <c r="I19" s="1288"/>
      <c r="J19" s="1318"/>
      <c r="K19" s="380"/>
      <c r="L19" s="1288"/>
      <c r="M19" s="1318"/>
      <c r="N19" s="380"/>
      <c r="O19" s="1318"/>
      <c r="P19" s="380"/>
      <c r="Q19" s="1318"/>
      <c r="R19" s="380"/>
      <c r="S19" s="1318"/>
    </row>
    <row r="20" spans="1:19" ht="13.5" customHeight="1">
      <c r="A20" s="1046"/>
      <c r="B20" s="1051" t="s">
        <v>757</v>
      </c>
      <c r="C20" s="143" t="s">
        <v>41</v>
      </c>
      <c r="D20" s="1316"/>
      <c r="E20" s="380"/>
      <c r="F20" s="1288"/>
      <c r="G20" s="1318"/>
      <c r="H20" s="380"/>
      <c r="I20" s="1288"/>
      <c r="J20" s="1318"/>
      <c r="K20" s="380"/>
      <c r="L20" s="1288"/>
      <c r="M20" s="1318"/>
      <c r="N20" s="380"/>
      <c r="O20" s="1318"/>
      <c r="P20" s="380"/>
      <c r="Q20" s="1318"/>
      <c r="R20" s="380"/>
      <c r="S20" s="1318"/>
    </row>
    <row r="21" spans="1:19" ht="13.5" customHeight="1">
      <c r="A21" s="1046"/>
      <c r="B21" s="1051" t="s">
        <v>758</v>
      </c>
      <c r="C21" s="143" t="s">
        <v>42</v>
      </c>
      <c r="D21" s="1316"/>
      <c r="E21" s="380"/>
      <c r="F21" s="1288"/>
      <c r="G21" s="1318"/>
      <c r="H21" s="380"/>
      <c r="I21" s="1288"/>
      <c r="J21" s="1318"/>
      <c r="K21" s="380"/>
      <c r="L21" s="1288"/>
      <c r="M21" s="1318"/>
      <c r="N21" s="380"/>
      <c r="O21" s="1318"/>
      <c r="P21" s="380"/>
      <c r="Q21" s="1318"/>
      <c r="R21" s="380"/>
      <c r="S21" s="1318"/>
    </row>
    <row r="22" spans="1:19" ht="13.5" customHeight="1" thickBot="1">
      <c r="A22" s="1046"/>
      <c r="B22" s="1052" t="s">
        <v>759</v>
      </c>
      <c r="C22" s="144" t="s">
        <v>82</v>
      </c>
      <c r="D22" s="1317"/>
      <c r="E22" s="1319"/>
      <c r="F22" s="1320"/>
      <c r="G22" s="1321"/>
      <c r="H22" s="1319"/>
      <c r="I22" s="1320"/>
      <c r="J22" s="1321"/>
      <c r="K22" s="1319"/>
      <c r="L22" s="1320"/>
      <c r="M22" s="1321"/>
      <c r="N22" s="1319"/>
      <c r="O22" s="1321"/>
      <c r="P22" s="1319"/>
      <c r="Q22" s="1321"/>
      <c r="R22" s="1319"/>
      <c r="S22" s="1321"/>
    </row>
    <row r="23" spans="1:19" ht="7.5" customHeight="1" thickBot="1">
      <c r="A23" s="1046"/>
      <c r="B23" s="1049"/>
      <c r="C23" s="385"/>
      <c r="D23" s="386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</row>
    <row r="24" spans="1:19" ht="13.5" customHeight="1" thickBot="1">
      <c r="A24" s="1046"/>
      <c r="B24" s="1050" t="s">
        <v>229</v>
      </c>
      <c r="C24" s="388"/>
      <c r="D24" s="389"/>
      <c r="E24" s="390" t="s">
        <v>225</v>
      </c>
      <c r="F24" s="391" t="s">
        <v>226</v>
      </c>
      <c r="H24" s="392"/>
      <c r="I24" s="392"/>
      <c r="J24" s="392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ht="13.5" customHeight="1" thickBot="1">
      <c r="A25" s="1046"/>
      <c r="B25" s="1048">
        <v>17</v>
      </c>
      <c r="C25" s="394" t="s">
        <v>719</v>
      </c>
      <c r="D25" s="395"/>
      <c r="E25" s="396" t="s">
        <v>60</v>
      </c>
      <c r="F25" s="397" t="s">
        <v>60</v>
      </c>
      <c r="H25" s="398"/>
      <c r="I25" s="398"/>
      <c r="J25" s="398"/>
      <c r="K25" s="398"/>
      <c r="L25" s="398"/>
    </row>
    <row r="26" spans="1:19" ht="13.5" customHeight="1">
      <c r="A26" s="1046"/>
      <c r="B26" s="1051">
        <v>18</v>
      </c>
      <c r="C26" s="1487" t="s">
        <v>718</v>
      </c>
      <c r="D26" s="1488" t="s">
        <v>61</v>
      </c>
      <c r="E26" s="404"/>
      <c r="F26" s="1489"/>
      <c r="H26" s="376"/>
      <c r="I26" s="376"/>
      <c r="J26" s="376"/>
      <c r="K26" s="376"/>
      <c r="L26" s="376"/>
      <c r="P26" s="157" t="s">
        <v>63</v>
      </c>
      <c r="Q26" s="158"/>
      <c r="R26" s="159" t="s">
        <v>64</v>
      </c>
      <c r="S26" s="160"/>
    </row>
    <row r="27" spans="1:19" ht="13.5" customHeight="1">
      <c r="A27" s="1046"/>
      <c r="B27" s="1051">
        <v>19</v>
      </c>
      <c r="C27" s="1487" t="s">
        <v>34</v>
      </c>
      <c r="D27" s="1488" t="s">
        <v>62</v>
      </c>
      <c r="E27" s="399"/>
      <c r="F27" s="1490"/>
      <c r="H27" s="400"/>
      <c r="I27" s="400"/>
      <c r="J27" s="400"/>
      <c r="K27" s="400"/>
      <c r="L27" s="400"/>
      <c r="P27" s="407" t="s">
        <v>236</v>
      </c>
      <c r="Q27" s="1549"/>
      <c r="R27" s="477" t="s">
        <v>236</v>
      </c>
      <c r="S27" s="1547"/>
    </row>
    <row r="28" spans="1:19" ht="13.5" customHeight="1">
      <c r="A28" s="1046"/>
      <c r="B28" s="1051">
        <v>20</v>
      </c>
      <c r="C28" s="1491" t="s">
        <v>36</v>
      </c>
      <c r="D28" s="1492" t="s">
        <v>62</v>
      </c>
      <c r="E28" s="1493"/>
      <c r="F28" s="1490"/>
      <c r="H28" s="400"/>
      <c r="I28" s="400"/>
      <c r="J28" s="400"/>
      <c r="K28" s="400"/>
      <c r="L28" s="400"/>
      <c r="P28" s="164"/>
      <c r="Q28" s="165"/>
      <c r="R28" s="166"/>
      <c r="S28" s="167"/>
    </row>
    <row r="29" spans="1:19" ht="13.5" customHeight="1" thickBot="1">
      <c r="A29" s="1047"/>
      <c r="B29" s="1052">
        <v>21</v>
      </c>
      <c r="C29" s="1494" t="s">
        <v>765</v>
      </c>
      <c r="D29" s="1495" t="s">
        <v>62</v>
      </c>
      <c r="E29" s="1496"/>
      <c r="F29" s="1497"/>
      <c r="H29" s="400"/>
      <c r="I29" s="400"/>
      <c r="K29" s="400"/>
      <c r="L29" s="400"/>
      <c r="P29" s="164"/>
      <c r="Q29" s="165"/>
      <c r="R29" s="166"/>
      <c r="S29" s="167"/>
    </row>
    <row r="30" spans="1:19" ht="13.5" customHeight="1" thickBot="1">
      <c r="A30" s="1047"/>
      <c r="B30" s="1116"/>
      <c r="C30" s="1544"/>
      <c r="D30" s="1545"/>
      <c r="E30" s="1546"/>
      <c r="F30" s="1073"/>
      <c r="H30" s="400"/>
      <c r="I30" s="400"/>
      <c r="K30" s="400"/>
      <c r="L30" s="400"/>
      <c r="P30" s="170" t="s">
        <v>66</v>
      </c>
      <c r="Q30" s="1550"/>
      <c r="R30" s="1548"/>
      <c r="S30" s="1112"/>
    </row>
    <row r="31" spans="1:19">
      <c r="A31" s="1036"/>
      <c r="C31" s="401"/>
      <c r="D31" s="401"/>
      <c r="E31" s="401"/>
      <c r="F31" s="401"/>
      <c r="G31" s="401"/>
    </row>
    <row r="32" spans="1:19">
      <c r="C32" s="1345"/>
      <c r="D32" s="1345"/>
      <c r="E32" s="1345"/>
      <c r="F32" s="1345"/>
      <c r="G32" s="1345"/>
      <c r="H32" s="1345"/>
      <c r="I32" s="1345"/>
      <c r="J32" s="1345"/>
      <c r="K32" s="1345"/>
      <c r="L32" s="1345"/>
      <c r="M32" s="1345"/>
      <c r="N32" s="1345"/>
      <c r="O32" s="402"/>
      <c r="P32" s="402"/>
      <c r="Q32" s="402"/>
      <c r="R32" s="402"/>
      <c r="S32" s="402"/>
    </row>
    <row r="33" spans="2:18">
      <c r="B33" s="1311"/>
      <c r="C33" s="1311"/>
      <c r="D33" s="1311"/>
      <c r="E33" s="1311"/>
      <c r="F33" s="1311"/>
      <c r="G33" s="1311"/>
      <c r="H33" s="1311"/>
      <c r="I33" s="1311"/>
      <c r="J33" s="1311"/>
      <c r="K33" s="1311"/>
      <c r="L33" s="1311"/>
      <c r="M33" s="1311"/>
      <c r="N33" s="1312"/>
      <c r="O33" s="1312"/>
      <c r="P33" s="1312"/>
      <c r="Q33" s="1313"/>
      <c r="R33" s="1313"/>
    </row>
    <row r="34" spans="2:18">
      <c r="B34" s="1117" t="s">
        <v>790</v>
      </c>
      <c r="C34" s="1313"/>
    </row>
    <row r="35" spans="2:18">
      <c r="B35" s="1278" t="s">
        <v>968</v>
      </c>
      <c r="C35" s="403"/>
    </row>
    <row r="36" spans="2:18">
      <c r="C36" s="382"/>
    </row>
  </sheetData>
  <protectedRanges>
    <protectedRange password="C521" sqref="P28:S29" name="Oblast1_1_1_1_1"/>
  </protectedRanges>
  <mergeCells count="13">
    <mergeCell ref="R5:S5"/>
    <mergeCell ref="R6:S6"/>
    <mergeCell ref="K5:M5"/>
    <mergeCell ref="K6:M6"/>
    <mergeCell ref="N5:O5"/>
    <mergeCell ref="N6:O6"/>
    <mergeCell ref="P5:Q5"/>
    <mergeCell ref="P6:Q6"/>
    <mergeCell ref="B5:D7"/>
    <mergeCell ref="H5:J5"/>
    <mergeCell ref="H6:J6"/>
    <mergeCell ref="E5:G5"/>
    <mergeCell ref="E6:G6"/>
  </mergeCells>
  <phoneticPr fontId="208" type="noConversion"/>
  <dataValidations count="1">
    <dataValidation type="list" allowBlank="1" showInputMessage="1" showErrorMessage="1" sqref="Q2" xr:uid="{91A80749-8B14-4A7A-88E5-CE16FE442D24}">
      <formula1>$T$2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D37E-EEB1-41D8-BFC8-4C9A62273D74}">
  <dimension ref="A1:Z35"/>
  <sheetViews>
    <sheetView showGridLines="0" workbookViewId="0"/>
  </sheetViews>
  <sheetFormatPr defaultColWidth="8.7109375" defaultRowHeight="12.75"/>
  <cols>
    <col min="1" max="1" width="2.7109375" style="88" customWidth="1"/>
    <col min="2" max="2" width="4.140625" style="88" customWidth="1"/>
    <col min="3" max="4" width="20.85546875" style="88" customWidth="1"/>
    <col min="5" max="6" width="19.28515625" style="88" customWidth="1"/>
    <col min="7" max="16" width="17.85546875" style="88" customWidth="1"/>
    <col min="17" max="17" width="20.7109375" style="88" customWidth="1"/>
    <col min="18" max="21" width="17.85546875" style="88" customWidth="1"/>
    <col min="22" max="22" width="34.5703125" style="88" customWidth="1"/>
    <col min="23" max="16384" width="8.7109375" style="88"/>
  </cols>
  <sheetData>
    <row r="1" spans="1:26" ht="15.75" thickBot="1">
      <c r="L1" s="1224"/>
      <c r="M1" s="1224"/>
      <c r="N1" s="1224"/>
      <c r="O1" s="1224"/>
      <c r="P1" s="1224"/>
      <c r="Q1" s="1224"/>
      <c r="W1" s="1225"/>
    </row>
    <row r="2" spans="1:26" ht="15.75" thickBot="1">
      <c r="H2" s="1224"/>
      <c r="I2" s="1224"/>
      <c r="J2" s="1224"/>
      <c r="L2" s="1224"/>
      <c r="M2" s="1224"/>
      <c r="R2" s="1226" t="s">
        <v>0</v>
      </c>
      <c r="S2" s="1227"/>
      <c r="T2" s="406" t="s">
        <v>1</v>
      </c>
      <c r="U2" s="1228">
        <f>Identifikace!$B$11</f>
        <v>2025</v>
      </c>
      <c r="V2" s="1607" t="s">
        <v>977</v>
      </c>
      <c r="W2" s="1225"/>
    </row>
    <row r="3" spans="1:26" ht="15.75">
      <c r="B3" s="149" t="s">
        <v>846</v>
      </c>
      <c r="E3" s="149"/>
      <c r="F3" s="149"/>
      <c r="G3" s="149"/>
      <c r="H3" s="149"/>
      <c r="I3" s="149"/>
      <c r="L3" s="1224"/>
      <c r="M3" s="1224"/>
      <c r="N3" s="1224"/>
      <c r="O3" s="1224"/>
      <c r="P3" s="1224"/>
      <c r="Q3" s="1224"/>
      <c r="W3" s="1225"/>
    </row>
    <row r="4" spans="1:26" ht="15.75" thickBot="1">
      <c r="A4" s="1224"/>
      <c r="B4" s="1224"/>
      <c r="C4" s="1224"/>
      <c r="D4" s="1224"/>
      <c r="E4" s="1556"/>
      <c r="F4" s="1557"/>
      <c r="G4" s="1224"/>
      <c r="H4" s="1224"/>
      <c r="I4" s="1224"/>
      <c r="J4" s="1224"/>
      <c r="K4" s="1224"/>
      <c r="L4" s="1224"/>
      <c r="M4" s="1224"/>
      <c r="N4" s="1224"/>
      <c r="O4" s="1224"/>
      <c r="P4" s="1224"/>
      <c r="V4" s="1229" t="s">
        <v>3</v>
      </c>
      <c r="W4" s="1225"/>
    </row>
    <row r="5" spans="1:26" ht="15.75" thickBot="1">
      <c r="A5" s="1224"/>
      <c r="B5" s="1730"/>
      <c r="C5" s="1732"/>
      <c r="D5" s="1732" t="s">
        <v>76</v>
      </c>
      <c r="E5" s="1734" t="s">
        <v>230</v>
      </c>
      <c r="F5" s="1736" t="s">
        <v>231</v>
      </c>
      <c r="G5" s="1738" t="s">
        <v>77</v>
      </c>
      <c r="H5" s="1739" t="s">
        <v>4</v>
      </c>
      <c r="I5" s="1740"/>
      <c r="J5" s="1740"/>
      <c r="K5" s="1747"/>
      <c r="L5" s="1739" t="s">
        <v>5</v>
      </c>
      <c r="M5" s="1740"/>
      <c r="N5" s="1740"/>
      <c r="O5" s="1740"/>
      <c r="P5" s="1740"/>
      <c r="Q5" s="1740"/>
      <c r="R5" s="1740"/>
      <c r="S5" s="1740"/>
      <c r="T5" s="1741"/>
      <c r="U5" s="1742"/>
      <c r="V5" s="1743" t="s">
        <v>789</v>
      </c>
    </row>
    <row r="6" spans="1:26" ht="15">
      <c r="A6" s="1224"/>
      <c r="B6" s="1731"/>
      <c r="C6" s="1733"/>
      <c r="D6" s="1733"/>
      <c r="E6" s="1735"/>
      <c r="F6" s="1737"/>
      <c r="G6" s="1733"/>
      <c r="H6" s="1745">
        <f>$U$2-1</f>
        <v>2024</v>
      </c>
      <c r="I6" s="1746"/>
      <c r="J6" s="1745">
        <f>$U$2</f>
        <v>2025</v>
      </c>
      <c r="K6" s="1746"/>
      <c r="L6" s="1745">
        <f>$U$2+1</f>
        <v>2026</v>
      </c>
      <c r="M6" s="1746"/>
      <c r="N6" s="1745">
        <f>$U$2+2</f>
        <v>2027</v>
      </c>
      <c r="O6" s="1746"/>
      <c r="P6" s="1745">
        <f>$U$2+3</f>
        <v>2028</v>
      </c>
      <c r="Q6" s="1746"/>
      <c r="R6" s="1745">
        <f>$U$2+4</f>
        <v>2029</v>
      </c>
      <c r="S6" s="1746"/>
      <c r="T6" s="1745">
        <f>$U$2+5</f>
        <v>2030</v>
      </c>
      <c r="U6" s="1746"/>
      <c r="V6" s="1744"/>
    </row>
    <row r="7" spans="1:26" ht="32.25" customHeight="1" thickBot="1">
      <c r="A7" s="1224"/>
      <c r="B7" s="1731"/>
      <c r="C7" s="1733"/>
      <c r="D7" s="1733"/>
      <c r="E7" s="1735"/>
      <c r="F7" s="1737"/>
      <c r="G7" s="1733"/>
      <c r="H7" s="1230" t="s">
        <v>232</v>
      </c>
      <c r="I7" s="1231" t="s">
        <v>233</v>
      </c>
      <c r="J7" s="1232" t="s">
        <v>232</v>
      </c>
      <c r="K7" s="1231" t="s">
        <v>233</v>
      </c>
      <c r="L7" s="1230" t="s">
        <v>234</v>
      </c>
      <c r="M7" s="1231" t="s">
        <v>233</v>
      </c>
      <c r="N7" s="1233" t="s">
        <v>234</v>
      </c>
      <c r="O7" s="1234" t="s">
        <v>233</v>
      </c>
      <c r="P7" s="1230" t="s">
        <v>234</v>
      </c>
      <c r="Q7" s="1231" t="s">
        <v>233</v>
      </c>
      <c r="R7" s="1233" t="s">
        <v>234</v>
      </c>
      <c r="S7" s="1231" t="s">
        <v>235</v>
      </c>
      <c r="T7" s="1233" t="s">
        <v>234</v>
      </c>
      <c r="U7" s="1231" t="s">
        <v>235</v>
      </c>
      <c r="V7" s="1744"/>
      <c r="W7" s="1558"/>
      <c r="X7" s="1558"/>
      <c r="Y7" s="1218"/>
      <c r="Z7" s="1218"/>
    </row>
    <row r="8" spans="1:26" ht="15.75" thickBot="1">
      <c r="A8" s="1224"/>
      <c r="B8" s="1146"/>
      <c r="C8" s="1510"/>
      <c r="D8" s="1555" t="s">
        <v>12</v>
      </c>
      <c r="E8" s="1498" t="s">
        <v>13</v>
      </c>
      <c r="F8" s="1511" t="s">
        <v>14</v>
      </c>
      <c r="G8" s="1510" t="s">
        <v>15</v>
      </c>
      <c r="H8" s="1505" t="s">
        <v>16</v>
      </c>
      <c r="I8" s="1506" t="s">
        <v>17</v>
      </c>
      <c r="J8" s="1507" t="s">
        <v>18</v>
      </c>
      <c r="K8" s="1506" t="s">
        <v>19</v>
      </c>
      <c r="L8" s="1505" t="s">
        <v>20</v>
      </c>
      <c r="M8" s="1506" t="s">
        <v>21</v>
      </c>
      <c r="N8" s="1508" t="s">
        <v>22</v>
      </c>
      <c r="O8" s="1509" t="s">
        <v>23</v>
      </c>
      <c r="P8" s="1505" t="s">
        <v>24</v>
      </c>
      <c r="Q8" s="1506" t="s">
        <v>25</v>
      </c>
      <c r="R8" s="1508" t="s">
        <v>72</v>
      </c>
      <c r="S8" s="1506" t="s">
        <v>26</v>
      </c>
      <c r="T8" s="1508" t="s">
        <v>73</v>
      </c>
      <c r="U8" s="1506" t="s">
        <v>74</v>
      </c>
      <c r="V8" s="1499" t="s">
        <v>75</v>
      </c>
    </row>
    <row r="9" spans="1:26" ht="12.75" customHeight="1">
      <c r="A9" s="1224"/>
      <c r="B9" s="1748">
        <v>1</v>
      </c>
      <c r="C9" s="1235" t="s">
        <v>844</v>
      </c>
      <c r="D9" s="1551"/>
      <c r="E9" s="1236"/>
      <c r="F9" s="1237"/>
      <c r="G9" s="1238"/>
      <c r="H9" s="1239"/>
      <c r="I9" s="1240"/>
      <c r="J9" s="1241"/>
      <c r="K9" s="1240"/>
      <c r="L9" s="1239"/>
      <c r="M9" s="1240"/>
      <c r="N9" s="1239"/>
      <c r="O9" s="1240"/>
      <c r="P9" s="1239"/>
      <c r="Q9" s="1240"/>
      <c r="R9" s="1239"/>
      <c r="S9" s="1240"/>
      <c r="T9" s="1239"/>
      <c r="U9" s="1240"/>
      <c r="V9" s="1240"/>
    </row>
    <row r="10" spans="1:26" ht="12.75" customHeight="1" thickBot="1">
      <c r="A10" s="1224"/>
      <c r="B10" s="1749"/>
      <c r="C10" s="1242" t="s">
        <v>845</v>
      </c>
      <c r="D10" s="1552"/>
      <c r="E10" s="1243"/>
      <c r="F10" s="1244"/>
      <c r="G10" s="1245"/>
      <c r="H10" s="1246"/>
      <c r="I10" s="1247"/>
      <c r="J10" s="1248"/>
      <c r="K10" s="1247"/>
      <c r="L10" s="1246"/>
      <c r="M10" s="1247"/>
      <c r="N10" s="1246"/>
      <c r="O10" s="1247"/>
      <c r="P10" s="1246"/>
      <c r="Q10" s="1247"/>
      <c r="R10" s="1246"/>
      <c r="S10" s="1247"/>
      <c r="T10" s="1246"/>
      <c r="U10" s="1247"/>
      <c r="V10" s="1247"/>
    </row>
    <row r="11" spans="1:26" ht="12.75" customHeight="1">
      <c r="A11" s="1224"/>
      <c r="B11" s="1748">
        <f>B9+1</f>
        <v>2</v>
      </c>
      <c r="C11" s="1235" t="s">
        <v>844</v>
      </c>
      <c r="D11" s="1551"/>
      <c r="E11" s="1249"/>
      <c r="F11" s="1250"/>
      <c r="G11" s="1238"/>
      <c r="H11" s="1239"/>
      <c r="I11" s="1240"/>
      <c r="J11" s="1241"/>
      <c r="K11" s="1240"/>
      <c r="L11" s="1239"/>
      <c r="M11" s="1240"/>
      <c r="N11" s="1239"/>
      <c r="O11" s="1240"/>
      <c r="P11" s="1239"/>
      <c r="Q11" s="1240"/>
      <c r="R11" s="1239"/>
      <c r="S11" s="1240"/>
      <c r="T11" s="1239"/>
      <c r="U11" s="1240"/>
      <c r="V11" s="1240"/>
    </row>
    <row r="12" spans="1:26" ht="12.75" customHeight="1" thickBot="1">
      <c r="A12" s="1224"/>
      <c r="B12" s="1749"/>
      <c r="C12" s="1242" t="s">
        <v>845</v>
      </c>
      <c r="D12" s="1552"/>
      <c r="E12" s="1251"/>
      <c r="F12" s="1252"/>
      <c r="G12" s="1245"/>
      <c r="H12" s="1246"/>
      <c r="I12" s="1247"/>
      <c r="J12" s="1248"/>
      <c r="K12" s="1247"/>
      <c r="L12" s="1246"/>
      <c r="M12" s="1247"/>
      <c r="N12" s="1246"/>
      <c r="O12" s="1247"/>
      <c r="P12" s="1246"/>
      <c r="Q12" s="1247"/>
      <c r="R12" s="1246"/>
      <c r="S12" s="1247"/>
      <c r="T12" s="1246"/>
      <c r="U12" s="1247"/>
      <c r="V12" s="1247"/>
    </row>
    <row r="13" spans="1:26" ht="12.75" customHeight="1">
      <c r="A13" s="1224"/>
      <c r="B13" s="1748">
        <f>B11+1</f>
        <v>3</v>
      </c>
      <c r="C13" s="1235" t="s">
        <v>844</v>
      </c>
      <c r="D13" s="1551"/>
      <c r="E13" s="1249"/>
      <c r="F13" s="1250"/>
      <c r="G13" s="1238"/>
      <c r="H13" s="1239"/>
      <c r="I13" s="1240"/>
      <c r="J13" s="1241"/>
      <c r="K13" s="1240"/>
      <c r="L13" s="1239"/>
      <c r="M13" s="1240"/>
      <c r="N13" s="1239"/>
      <c r="O13" s="1240"/>
      <c r="P13" s="1239"/>
      <c r="Q13" s="1240"/>
      <c r="R13" s="1239"/>
      <c r="S13" s="1240"/>
      <c r="T13" s="1239"/>
      <c r="U13" s="1240"/>
      <c r="V13" s="1240"/>
    </row>
    <row r="14" spans="1:26" ht="12.75" customHeight="1" thickBot="1">
      <c r="A14" s="1224"/>
      <c r="B14" s="1749"/>
      <c r="C14" s="1242" t="s">
        <v>845</v>
      </c>
      <c r="D14" s="1552"/>
      <c r="E14" s="1251"/>
      <c r="F14" s="1252"/>
      <c r="G14" s="1245"/>
      <c r="H14" s="1246"/>
      <c r="I14" s="1247"/>
      <c r="J14" s="1248"/>
      <c r="K14" s="1247"/>
      <c r="L14" s="1246"/>
      <c r="M14" s="1247"/>
      <c r="N14" s="1246"/>
      <c r="O14" s="1247"/>
      <c r="P14" s="1246"/>
      <c r="Q14" s="1247"/>
      <c r="R14" s="1246"/>
      <c r="S14" s="1247"/>
      <c r="T14" s="1246"/>
      <c r="U14" s="1247"/>
      <c r="V14" s="1247"/>
    </row>
    <row r="15" spans="1:26" ht="12.75" customHeight="1">
      <c r="A15" s="1224"/>
      <c r="B15" s="1748">
        <f>B13+1</f>
        <v>4</v>
      </c>
      <c r="C15" s="1235" t="s">
        <v>844</v>
      </c>
      <c r="D15" s="1551"/>
      <c r="E15" s="1249"/>
      <c r="F15" s="1250"/>
      <c r="G15" s="1238"/>
      <c r="H15" s="1239"/>
      <c r="I15" s="1240"/>
      <c r="J15" s="1241"/>
      <c r="K15" s="1240"/>
      <c r="L15" s="1239"/>
      <c r="M15" s="1240"/>
      <c r="N15" s="1239"/>
      <c r="O15" s="1240"/>
      <c r="P15" s="1239"/>
      <c r="Q15" s="1240"/>
      <c r="R15" s="1239"/>
      <c r="S15" s="1240"/>
      <c r="T15" s="1239"/>
      <c r="U15" s="1240"/>
      <c r="V15" s="1240"/>
    </row>
    <row r="16" spans="1:26" ht="12.75" customHeight="1" thickBot="1">
      <c r="A16" s="1224"/>
      <c r="B16" s="1749"/>
      <c r="C16" s="1242" t="s">
        <v>845</v>
      </c>
      <c r="D16" s="1552"/>
      <c r="E16" s="1251"/>
      <c r="F16" s="1252"/>
      <c r="G16" s="1245"/>
      <c r="H16" s="1246"/>
      <c r="I16" s="1247"/>
      <c r="J16" s="1248"/>
      <c r="K16" s="1247"/>
      <c r="L16" s="1246"/>
      <c r="M16" s="1247"/>
      <c r="N16" s="1246"/>
      <c r="O16" s="1247"/>
      <c r="P16" s="1246"/>
      <c r="Q16" s="1247"/>
      <c r="R16" s="1246"/>
      <c r="S16" s="1247"/>
      <c r="T16" s="1246"/>
      <c r="U16" s="1247"/>
      <c r="V16" s="1247"/>
    </row>
    <row r="17" spans="1:22" ht="12.75" customHeight="1">
      <c r="A17" s="1224"/>
      <c r="B17" s="1750">
        <f>B15+1</f>
        <v>5</v>
      </c>
      <c r="C17" s="1253" t="s">
        <v>844</v>
      </c>
      <c r="D17" s="1553"/>
      <c r="E17" s="1254"/>
      <c r="F17" s="1255"/>
      <c r="G17" s="1256"/>
      <c r="H17" s="1257"/>
      <c r="I17" s="1258"/>
      <c r="J17" s="1259"/>
      <c r="K17" s="1258"/>
      <c r="L17" s="1257"/>
      <c r="M17" s="1258"/>
      <c r="N17" s="1257"/>
      <c r="O17" s="1258"/>
      <c r="P17" s="1257"/>
      <c r="Q17" s="1258"/>
      <c r="R17" s="1257"/>
      <c r="S17" s="1258"/>
      <c r="T17" s="1257"/>
      <c r="U17" s="1258"/>
      <c r="V17" s="1240"/>
    </row>
    <row r="18" spans="1:22" ht="12.75" customHeight="1" thickBot="1">
      <c r="A18" s="1224"/>
      <c r="B18" s="1749"/>
      <c r="C18" s="1242" t="s">
        <v>845</v>
      </c>
      <c r="D18" s="1552"/>
      <c r="E18" s="1251"/>
      <c r="F18" s="1252"/>
      <c r="G18" s="1245"/>
      <c r="H18" s="1246"/>
      <c r="I18" s="1247"/>
      <c r="J18" s="1248"/>
      <c r="K18" s="1247"/>
      <c r="L18" s="1246"/>
      <c r="M18" s="1247"/>
      <c r="N18" s="1246"/>
      <c r="O18" s="1247"/>
      <c r="P18" s="1246"/>
      <c r="Q18" s="1247"/>
      <c r="R18" s="1246"/>
      <c r="S18" s="1247"/>
      <c r="T18" s="1246"/>
      <c r="U18" s="1247"/>
      <c r="V18" s="1247"/>
    </row>
    <row r="19" spans="1:22" ht="12.75" customHeight="1">
      <c r="A19" s="1224"/>
      <c r="B19" s="1748">
        <f>B17+1</f>
        <v>6</v>
      </c>
      <c r="C19" s="1235" t="s">
        <v>844</v>
      </c>
      <c r="D19" s="1551"/>
      <c r="E19" s="1236"/>
      <c r="F19" s="1237"/>
      <c r="G19" s="1238"/>
      <c r="H19" s="1239"/>
      <c r="I19" s="1240"/>
      <c r="J19" s="1241"/>
      <c r="K19" s="1240"/>
      <c r="L19" s="1239"/>
      <c r="M19" s="1240"/>
      <c r="N19" s="1239"/>
      <c r="O19" s="1240"/>
      <c r="P19" s="1239"/>
      <c r="Q19" s="1240"/>
      <c r="R19" s="1239"/>
      <c r="S19" s="1240"/>
      <c r="T19" s="1239"/>
      <c r="U19" s="1240"/>
      <c r="V19" s="1240"/>
    </row>
    <row r="20" spans="1:22" ht="12.75" customHeight="1" thickBot="1">
      <c r="A20" s="1224"/>
      <c r="B20" s="1749"/>
      <c r="C20" s="1242" t="s">
        <v>845</v>
      </c>
      <c r="D20" s="1552"/>
      <c r="E20" s="1243"/>
      <c r="F20" s="1244"/>
      <c r="G20" s="1245"/>
      <c r="H20" s="1246"/>
      <c r="I20" s="1247"/>
      <c r="J20" s="1248"/>
      <c r="K20" s="1247"/>
      <c r="L20" s="1246"/>
      <c r="M20" s="1247"/>
      <c r="N20" s="1246"/>
      <c r="O20" s="1247"/>
      <c r="P20" s="1246"/>
      <c r="Q20" s="1247"/>
      <c r="R20" s="1246"/>
      <c r="S20" s="1247"/>
      <c r="T20" s="1246"/>
      <c r="U20" s="1247"/>
      <c r="V20" s="1247"/>
    </row>
    <row r="21" spans="1:22" ht="12.75" customHeight="1">
      <c r="A21" s="1224"/>
      <c r="B21" s="1748">
        <f>B19+1</f>
        <v>7</v>
      </c>
      <c r="C21" s="1235" t="s">
        <v>844</v>
      </c>
      <c r="D21" s="1551"/>
      <c r="E21" s="1249"/>
      <c r="F21" s="1250"/>
      <c r="G21" s="1238"/>
      <c r="H21" s="1239"/>
      <c r="I21" s="1240"/>
      <c r="J21" s="1241"/>
      <c r="K21" s="1240"/>
      <c r="L21" s="1239"/>
      <c r="M21" s="1240"/>
      <c r="N21" s="1239"/>
      <c r="O21" s="1240"/>
      <c r="P21" s="1239"/>
      <c r="Q21" s="1240"/>
      <c r="R21" s="1239"/>
      <c r="S21" s="1240"/>
      <c r="T21" s="1239"/>
      <c r="U21" s="1240"/>
      <c r="V21" s="1240"/>
    </row>
    <row r="22" spans="1:22" ht="12.75" customHeight="1" thickBot="1">
      <c r="A22" s="1224"/>
      <c r="B22" s="1749"/>
      <c r="C22" s="1242" t="s">
        <v>845</v>
      </c>
      <c r="D22" s="1552"/>
      <c r="E22" s="1251"/>
      <c r="F22" s="1252"/>
      <c r="G22" s="1245"/>
      <c r="H22" s="1246"/>
      <c r="I22" s="1247"/>
      <c r="J22" s="1248"/>
      <c r="K22" s="1247"/>
      <c r="L22" s="1246"/>
      <c r="M22" s="1247"/>
      <c r="N22" s="1246"/>
      <c r="O22" s="1247"/>
      <c r="P22" s="1246"/>
      <c r="Q22" s="1247"/>
      <c r="R22" s="1246"/>
      <c r="S22" s="1247"/>
      <c r="T22" s="1246"/>
      <c r="U22" s="1247"/>
      <c r="V22" s="1247"/>
    </row>
    <row r="23" spans="1:22" ht="12.75" customHeight="1">
      <c r="A23" s="1224"/>
      <c r="B23" s="1750">
        <f>B21+1</f>
        <v>8</v>
      </c>
      <c r="C23" s="1253" t="s">
        <v>844</v>
      </c>
      <c r="D23" s="1553"/>
      <c r="E23" s="1254"/>
      <c r="F23" s="1255"/>
      <c r="G23" s="1256"/>
      <c r="H23" s="1257"/>
      <c r="I23" s="1258"/>
      <c r="J23" s="1259"/>
      <c r="K23" s="1258"/>
      <c r="L23" s="1257"/>
      <c r="M23" s="1258"/>
      <c r="N23" s="1257"/>
      <c r="O23" s="1258"/>
      <c r="P23" s="1257"/>
      <c r="Q23" s="1258"/>
      <c r="R23" s="1257"/>
      <c r="S23" s="1258"/>
      <c r="T23" s="1257"/>
      <c r="U23" s="1258"/>
      <c r="V23" s="1240"/>
    </row>
    <row r="24" spans="1:22" ht="12.75" customHeight="1" thickBot="1">
      <c r="A24" s="1224"/>
      <c r="B24" s="1750"/>
      <c r="C24" s="1260" t="s">
        <v>845</v>
      </c>
      <c r="D24" s="1554"/>
      <c r="E24" s="1261"/>
      <c r="F24" s="1262"/>
      <c r="G24" s="1263"/>
      <c r="H24" s="1264"/>
      <c r="I24" s="1265"/>
      <c r="J24" s="1266"/>
      <c r="K24" s="1265"/>
      <c r="L24" s="1264"/>
      <c r="M24" s="1265"/>
      <c r="N24" s="1264"/>
      <c r="O24" s="1265"/>
      <c r="P24" s="1264"/>
      <c r="Q24" s="1265"/>
      <c r="R24" s="1264"/>
      <c r="S24" s="1265"/>
      <c r="T24" s="1264"/>
      <c r="U24" s="1265"/>
      <c r="V24" s="1247"/>
    </row>
    <row r="25" spans="1:22" ht="12.75" customHeight="1">
      <c r="A25" s="1224"/>
      <c r="B25" s="1748">
        <f>B23+1</f>
        <v>9</v>
      </c>
      <c r="C25" s="1235" t="s">
        <v>844</v>
      </c>
      <c r="D25" s="1551"/>
      <c r="E25" s="1249"/>
      <c r="F25" s="1250"/>
      <c r="G25" s="1238"/>
      <c r="H25" s="1239"/>
      <c r="I25" s="1240"/>
      <c r="J25" s="1241"/>
      <c r="K25" s="1240"/>
      <c r="L25" s="1239"/>
      <c r="M25" s="1240"/>
      <c r="N25" s="1239"/>
      <c r="O25" s="1240"/>
      <c r="P25" s="1239"/>
      <c r="Q25" s="1240"/>
      <c r="R25" s="1239"/>
      <c r="S25" s="1240"/>
      <c r="T25" s="1239"/>
      <c r="U25" s="1240"/>
      <c r="V25" s="1240"/>
    </row>
    <row r="26" spans="1:22" ht="12.75" customHeight="1" thickBot="1">
      <c r="A26" s="1224"/>
      <c r="B26" s="1749"/>
      <c r="C26" s="1242" t="s">
        <v>845</v>
      </c>
      <c r="D26" s="1552"/>
      <c r="E26" s="1251"/>
      <c r="F26" s="1252"/>
      <c r="G26" s="1245"/>
      <c r="H26" s="1246"/>
      <c r="I26" s="1247"/>
      <c r="J26" s="1248"/>
      <c r="K26" s="1247"/>
      <c r="L26" s="1246"/>
      <c r="M26" s="1247"/>
      <c r="N26" s="1246"/>
      <c r="O26" s="1247"/>
      <c r="P26" s="1246"/>
      <c r="Q26" s="1247"/>
      <c r="R26" s="1246"/>
      <c r="S26" s="1247"/>
      <c r="T26" s="1246"/>
      <c r="U26" s="1247"/>
      <c r="V26" s="1247"/>
    </row>
    <row r="27" spans="1:22" ht="12.75" customHeight="1">
      <c r="A27" s="1224"/>
      <c r="B27" s="1750">
        <f>B25+1</f>
        <v>10</v>
      </c>
      <c r="C27" s="1253" t="s">
        <v>844</v>
      </c>
      <c r="D27" s="1553"/>
      <c r="E27" s="1254"/>
      <c r="F27" s="1255"/>
      <c r="G27" s="1256"/>
      <c r="H27" s="1257"/>
      <c r="I27" s="1258"/>
      <c r="J27" s="1259"/>
      <c r="K27" s="1258"/>
      <c r="L27" s="1257"/>
      <c r="M27" s="1258"/>
      <c r="N27" s="1257"/>
      <c r="O27" s="1258"/>
      <c r="P27" s="1257"/>
      <c r="Q27" s="1258"/>
      <c r="R27" s="1257"/>
      <c r="S27" s="1258"/>
      <c r="T27" s="1257"/>
      <c r="U27" s="1258"/>
      <c r="V27" s="1240"/>
    </row>
    <row r="28" spans="1:22" ht="12.75" customHeight="1" thickBot="1">
      <c r="A28" s="1224"/>
      <c r="B28" s="1749"/>
      <c r="C28" s="1242" t="s">
        <v>845</v>
      </c>
      <c r="D28" s="1552"/>
      <c r="E28" s="1251"/>
      <c r="F28" s="1252"/>
      <c r="G28" s="1245"/>
      <c r="H28" s="1246"/>
      <c r="I28" s="1247"/>
      <c r="J28" s="1248"/>
      <c r="K28" s="1247"/>
      <c r="L28" s="1246"/>
      <c r="M28" s="1247"/>
      <c r="N28" s="1246"/>
      <c r="O28" s="1247"/>
      <c r="P28" s="1246"/>
      <c r="Q28" s="1247"/>
      <c r="R28" s="1246"/>
      <c r="S28" s="1247"/>
      <c r="T28" s="1246"/>
      <c r="U28" s="1247"/>
      <c r="V28" s="1247"/>
    </row>
    <row r="29" spans="1:22" ht="12.75" customHeight="1" thickBot="1">
      <c r="A29" s="1224"/>
      <c r="B29" s="1267"/>
      <c r="C29" s="1268"/>
      <c r="D29" s="1268"/>
      <c r="E29" s="1269"/>
      <c r="F29" s="1269"/>
      <c r="G29" s="1270"/>
      <c r="H29" s="1271"/>
      <c r="I29" s="1271"/>
      <c r="J29" s="1271"/>
      <c r="K29" s="1271"/>
      <c r="L29" s="1271"/>
      <c r="M29" s="1271"/>
      <c r="N29" s="1271"/>
      <c r="O29" s="1271"/>
      <c r="P29" s="1271"/>
      <c r="Q29" s="1271"/>
      <c r="R29" s="1271"/>
      <c r="S29" s="1271"/>
      <c r="T29" s="1271"/>
      <c r="U29" s="1271"/>
    </row>
    <row r="30" spans="1:22" ht="15">
      <c r="A30" s="1224"/>
      <c r="B30" s="1224"/>
      <c r="C30" s="1224"/>
      <c r="D30" s="1224"/>
      <c r="E30" s="1224"/>
      <c r="F30" s="1224"/>
      <c r="G30" s="1224"/>
      <c r="H30" s="1224"/>
      <c r="I30" s="1224"/>
      <c r="J30" s="1224"/>
      <c r="K30" s="1224"/>
      <c r="L30" s="1224"/>
      <c r="M30" s="1224"/>
      <c r="R30" s="319" t="s">
        <v>63</v>
      </c>
      <c r="S30" s="1272"/>
      <c r="T30" s="320" t="s">
        <v>64</v>
      </c>
      <c r="U30" s="321"/>
    </row>
    <row r="31" spans="1:22" ht="15">
      <c r="A31" s="1224"/>
      <c r="B31" s="1224"/>
      <c r="C31" s="1224"/>
      <c r="D31" s="1224"/>
      <c r="E31" s="1224"/>
      <c r="F31" s="1224"/>
      <c r="G31" s="1224"/>
      <c r="H31" s="1224"/>
      <c r="I31" s="1224"/>
      <c r="J31" s="1224"/>
      <c r="K31" s="1224"/>
      <c r="L31" s="1224"/>
      <c r="M31" s="1224"/>
      <c r="R31" s="407" t="s">
        <v>236</v>
      </c>
      <c r="S31" s="1273"/>
      <c r="T31" s="676" t="s">
        <v>236</v>
      </c>
      <c r="U31" s="415"/>
    </row>
    <row r="32" spans="1:22" ht="15">
      <c r="A32" s="1224"/>
      <c r="B32" s="1224"/>
      <c r="C32" s="1224"/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  <c r="R32" s="324"/>
      <c r="S32" s="1274"/>
      <c r="T32" s="325"/>
      <c r="U32" s="326"/>
    </row>
    <row r="33" spans="1:21" ht="15">
      <c r="A33" s="1224"/>
      <c r="B33" s="1224"/>
      <c r="C33" s="1224"/>
      <c r="D33" s="1224"/>
      <c r="E33" s="1224"/>
      <c r="F33" s="1224"/>
      <c r="G33" s="1224"/>
      <c r="H33" s="1224"/>
      <c r="I33" s="1224"/>
      <c r="J33" s="1224"/>
      <c r="K33" s="1224"/>
      <c r="L33" s="1224"/>
      <c r="M33" s="1224"/>
      <c r="R33" s="327"/>
      <c r="S33" s="1274"/>
      <c r="T33" s="1110"/>
      <c r="U33" s="326"/>
    </row>
    <row r="34" spans="1:21" ht="15.75" thickBot="1">
      <c r="A34" s="1224"/>
      <c r="B34" s="1224"/>
      <c r="C34" s="1224"/>
      <c r="D34" s="1224"/>
      <c r="E34" s="1224"/>
      <c r="F34" s="1224"/>
      <c r="G34" s="1224"/>
      <c r="H34" s="1224"/>
      <c r="I34" s="1224"/>
      <c r="J34" s="1224"/>
      <c r="K34" s="1224"/>
      <c r="L34" s="1224"/>
      <c r="M34" s="1224"/>
      <c r="R34" s="328" t="s">
        <v>65</v>
      </c>
      <c r="S34" s="1275"/>
      <c r="T34" s="329" t="s">
        <v>65</v>
      </c>
      <c r="U34" s="330"/>
    </row>
    <row r="35" spans="1:21" ht="15.75" thickBot="1">
      <c r="A35" s="1224"/>
      <c r="B35" s="1224"/>
      <c r="C35" s="1224"/>
      <c r="D35" s="1224"/>
      <c r="E35" s="1224"/>
      <c r="F35" s="1224"/>
      <c r="G35" s="1224"/>
      <c r="H35" s="1224"/>
      <c r="I35" s="1224"/>
      <c r="J35" s="1224"/>
      <c r="K35" s="1224"/>
      <c r="L35" s="1224"/>
      <c r="M35" s="1224"/>
      <c r="R35" s="331" t="s">
        <v>66</v>
      </c>
      <c r="S35" s="450"/>
      <c r="T35" s="322"/>
      <c r="U35" s="323"/>
    </row>
  </sheetData>
  <mergeCells count="26">
    <mergeCell ref="B21:B22"/>
    <mergeCell ref="B23:B24"/>
    <mergeCell ref="B25:B26"/>
    <mergeCell ref="B27:B28"/>
    <mergeCell ref="B9:B10"/>
    <mergeCell ref="B11:B12"/>
    <mergeCell ref="B13:B14"/>
    <mergeCell ref="B15:B16"/>
    <mergeCell ref="B17:B18"/>
    <mergeCell ref="B19:B20"/>
    <mergeCell ref="L5:U5"/>
    <mergeCell ref="V5:V7"/>
    <mergeCell ref="H6:I6"/>
    <mergeCell ref="J6:K6"/>
    <mergeCell ref="L6:M6"/>
    <mergeCell ref="N6:O6"/>
    <mergeCell ref="P6:Q6"/>
    <mergeCell ref="R6:S6"/>
    <mergeCell ref="T6:U6"/>
    <mergeCell ref="H5:K5"/>
    <mergeCell ref="B5:B7"/>
    <mergeCell ref="C5:C7"/>
    <mergeCell ref="E5:E7"/>
    <mergeCell ref="F5:F7"/>
    <mergeCell ref="G5:G7"/>
    <mergeCell ref="D5:D7"/>
  </mergeCells>
  <dataValidations count="1">
    <dataValidation type="list" allowBlank="1" showInputMessage="1" showErrorMessage="1" sqref="S2" xr:uid="{581C9AA2-95E4-44B1-BF19-D63212FD59DE}">
      <formula1>$V$2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6660-5757-464D-8D16-2BC00A94CB1A}">
  <sheetPr>
    <pageSetUpPr fitToPage="1"/>
  </sheetPr>
  <dimension ref="A1:Y150"/>
  <sheetViews>
    <sheetView showGridLines="0" zoomScale="90" zoomScaleNormal="90" workbookViewId="0"/>
  </sheetViews>
  <sheetFormatPr defaultColWidth="9.140625" defaultRowHeight="12.75"/>
  <cols>
    <col min="1" max="1" width="3.140625" style="88" customWidth="1"/>
    <col min="2" max="2" width="6" style="88" customWidth="1"/>
    <col min="3" max="3" width="26.28515625" style="146" customWidth="1"/>
    <col min="4" max="4" width="17.28515625" style="146" customWidth="1"/>
    <col min="5" max="5" width="25.28515625" style="146" customWidth="1"/>
    <col min="6" max="6" width="23" style="146" customWidth="1"/>
    <col min="7" max="7" width="25.140625" style="146" customWidth="1"/>
    <col min="8" max="8" width="25.28515625" style="146" customWidth="1"/>
    <col min="9" max="9" width="18.5703125" style="146" customWidth="1"/>
    <col min="10" max="10" width="27.5703125" style="146" customWidth="1"/>
    <col min="11" max="11" width="23.140625" style="88" customWidth="1"/>
    <col min="12" max="12" width="18" style="88" customWidth="1"/>
    <col min="13" max="13" width="24" style="88" customWidth="1"/>
    <col min="14" max="14" width="13.5703125" style="88" customWidth="1"/>
    <col min="15" max="15" width="31.5703125" style="88" bestFit="1" customWidth="1"/>
    <col min="16" max="16" width="17.5703125" style="88" customWidth="1"/>
    <col min="17" max="17" width="37.5703125" style="88" customWidth="1"/>
    <col min="18" max="18" width="19.85546875" style="88" customWidth="1"/>
    <col min="19" max="19" width="15" style="88" customWidth="1"/>
    <col min="20" max="20" width="20.7109375" style="88" customWidth="1"/>
    <col min="21" max="21" width="19.42578125" style="88" bestFit="1" customWidth="1"/>
    <col min="22" max="23" width="9.140625" style="88"/>
    <col min="24" max="24" width="15.28515625" style="88" bestFit="1" customWidth="1"/>
    <col min="25" max="16384" width="9.140625" style="88"/>
  </cols>
  <sheetData>
    <row r="1" spans="1:20" ht="15" thickBot="1">
      <c r="B1" s="145"/>
      <c r="L1" s="147"/>
      <c r="S1" s="147"/>
      <c r="T1" s="147"/>
    </row>
    <row r="2" spans="1:20" ht="13.5" customHeight="1" thickBot="1">
      <c r="B2" s="141"/>
      <c r="C2" s="148"/>
      <c r="D2" s="138"/>
      <c r="E2" s="138"/>
      <c r="G2" s="138" t="s">
        <v>0</v>
      </c>
      <c r="H2" s="139"/>
      <c r="I2" s="138" t="s">
        <v>1</v>
      </c>
      <c r="J2" s="1228">
        <f>Identifikace!$B$11</f>
        <v>2025</v>
      </c>
      <c r="K2" s="1607" t="s">
        <v>977</v>
      </c>
      <c r="S2" s="147"/>
      <c r="T2" s="147"/>
    </row>
    <row r="3" spans="1:20" ht="15.75">
      <c r="B3" s="149" t="s">
        <v>976</v>
      </c>
      <c r="C3" s="150"/>
      <c r="G3" s="150"/>
      <c r="I3" s="151"/>
      <c r="J3" s="151"/>
      <c r="K3" s="151"/>
      <c r="L3" s="157" t="s">
        <v>63</v>
      </c>
      <c r="M3" s="158"/>
      <c r="N3" s="159" t="s">
        <v>64</v>
      </c>
      <c r="O3" s="160"/>
      <c r="S3" s="147"/>
      <c r="T3" s="147"/>
    </row>
    <row r="4" spans="1:20" ht="13.5" thickBot="1">
      <c r="C4" s="152"/>
      <c r="D4" s="152"/>
      <c r="E4" s="152"/>
      <c r="F4" s="152"/>
      <c r="G4" s="153"/>
      <c r="I4" s="154"/>
      <c r="J4" s="154"/>
      <c r="K4" s="151"/>
      <c r="L4" s="407" t="s">
        <v>236</v>
      </c>
      <c r="M4" s="408"/>
      <c r="N4" s="409" t="s">
        <v>236</v>
      </c>
      <c r="O4" s="410"/>
      <c r="S4" s="147"/>
      <c r="T4" s="147"/>
    </row>
    <row r="5" spans="1:20" ht="29.25" customHeight="1">
      <c r="A5" s="155"/>
      <c r="B5" s="1752" t="s">
        <v>732</v>
      </c>
      <c r="C5" s="1754" t="s">
        <v>887</v>
      </c>
      <c r="D5" s="1756" t="s">
        <v>733</v>
      </c>
      <c r="E5" s="1756" t="s">
        <v>734</v>
      </c>
      <c r="F5" s="1756" t="s">
        <v>78</v>
      </c>
      <c r="G5" s="1760" t="s">
        <v>79</v>
      </c>
      <c r="H5" s="1760" t="s">
        <v>80</v>
      </c>
      <c r="I5" s="1758" t="s">
        <v>81</v>
      </c>
      <c r="J5" s="1758" t="s">
        <v>833</v>
      </c>
      <c r="L5" s="164"/>
      <c r="M5" s="165"/>
      <c r="N5" s="166"/>
      <c r="O5" s="167"/>
      <c r="P5" s="184"/>
      <c r="Q5" s="180"/>
      <c r="S5" s="186"/>
      <c r="T5" s="147"/>
    </row>
    <row r="6" spans="1:20" ht="23.25" customHeight="1" thickBot="1">
      <c r="A6" s="155"/>
      <c r="B6" s="1753"/>
      <c r="C6" s="1755"/>
      <c r="D6" s="1757"/>
      <c r="E6" s="1757"/>
      <c r="F6" s="1757"/>
      <c r="G6" s="1761"/>
      <c r="H6" s="1761"/>
      <c r="I6" s="1759"/>
      <c r="J6" s="1759"/>
      <c r="L6" s="168"/>
      <c r="M6" s="165"/>
      <c r="N6" s="169"/>
      <c r="O6" s="167"/>
      <c r="S6" s="147"/>
      <c r="T6" s="147"/>
    </row>
    <row r="7" spans="1:20" ht="13.5" customHeight="1" thickBot="1">
      <c r="B7" s="212"/>
      <c r="C7" s="216" t="s">
        <v>12</v>
      </c>
      <c r="D7" s="215" t="s">
        <v>13</v>
      </c>
      <c r="E7" s="850" t="s">
        <v>14</v>
      </c>
      <c r="F7" s="852" t="s">
        <v>15</v>
      </c>
      <c r="G7" s="214" t="s">
        <v>16</v>
      </c>
      <c r="H7" s="214" t="s">
        <v>17</v>
      </c>
      <c r="I7" s="213" t="s">
        <v>18</v>
      </c>
      <c r="J7" s="213" t="s">
        <v>19</v>
      </c>
      <c r="K7" s="156"/>
      <c r="L7" s="170" t="s">
        <v>65</v>
      </c>
      <c r="M7" s="171"/>
      <c r="N7" s="172" t="s">
        <v>65</v>
      </c>
      <c r="O7" s="173"/>
      <c r="S7" s="147"/>
      <c r="T7" s="147"/>
    </row>
    <row r="8" spans="1:20" ht="13.5" customHeight="1" thickBot="1">
      <c r="A8" s="155"/>
      <c r="B8" s="161">
        <v>1</v>
      </c>
      <c r="C8" s="162"/>
      <c r="D8" s="162"/>
      <c r="E8" s="162"/>
      <c r="F8" s="162"/>
      <c r="G8" s="162"/>
      <c r="H8" s="162"/>
      <c r="I8" s="163"/>
      <c r="J8" s="163"/>
      <c r="K8" s="156"/>
      <c r="L8" s="174" t="s">
        <v>66</v>
      </c>
      <c r="M8" s="122"/>
      <c r="N8" s="175"/>
      <c r="O8" s="176"/>
      <c r="S8" s="147"/>
      <c r="T8" s="147"/>
    </row>
    <row r="9" spans="1:20" ht="13.5" customHeight="1">
      <c r="A9" s="155"/>
      <c r="B9" s="161">
        <v>2</v>
      </c>
      <c r="C9" s="162"/>
      <c r="D9" s="162"/>
      <c r="E9" s="162"/>
      <c r="F9" s="162"/>
      <c r="G9" s="162"/>
      <c r="H9" s="162"/>
      <c r="I9" s="163"/>
      <c r="J9" s="163"/>
      <c r="K9" s="156"/>
      <c r="S9" s="147"/>
      <c r="T9" s="147"/>
    </row>
    <row r="10" spans="1:20" ht="13.5" customHeight="1">
      <c r="A10" s="155"/>
      <c r="B10" s="161">
        <v>3</v>
      </c>
      <c r="C10" s="162"/>
      <c r="D10" s="162"/>
      <c r="E10" s="162"/>
      <c r="F10" s="162"/>
      <c r="G10" s="162"/>
      <c r="H10" s="162"/>
      <c r="I10" s="163"/>
      <c r="J10" s="163"/>
      <c r="S10" s="147"/>
      <c r="T10" s="147"/>
    </row>
    <row r="11" spans="1:20" ht="13.5" customHeight="1">
      <c r="A11" s="155"/>
      <c r="B11" s="161">
        <v>4</v>
      </c>
      <c r="C11" s="162"/>
      <c r="D11" s="162"/>
      <c r="E11" s="162"/>
      <c r="F11" s="162"/>
      <c r="G11" s="162"/>
      <c r="H11" s="162"/>
      <c r="I11" s="163"/>
      <c r="J11" s="163"/>
      <c r="K11" s="156"/>
      <c r="S11" s="147"/>
      <c r="T11" s="147"/>
    </row>
    <row r="12" spans="1:20">
      <c r="B12" s="161">
        <v>5</v>
      </c>
      <c r="C12" s="162"/>
      <c r="D12" s="162"/>
      <c r="E12" s="162"/>
      <c r="F12" s="162"/>
      <c r="G12" s="162"/>
      <c r="H12" s="162"/>
      <c r="I12" s="163"/>
      <c r="J12" s="163"/>
      <c r="K12" s="156"/>
      <c r="S12" s="147"/>
      <c r="T12" s="147"/>
    </row>
    <row r="13" spans="1:20">
      <c r="B13" s="161">
        <v>6</v>
      </c>
      <c r="C13" s="162"/>
      <c r="D13" s="162"/>
      <c r="E13" s="162"/>
      <c r="F13" s="162"/>
      <c r="G13" s="162"/>
      <c r="H13" s="162"/>
      <c r="I13" s="163"/>
      <c r="J13" s="163"/>
      <c r="K13" s="156"/>
      <c r="M13" s="1608"/>
      <c r="N13" s="1608"/>
      <c r="O13" s="1608"/>
      <c r="P13" s="1608"/>
      <c r="S13" s="147"/>
      <c r="T13" s="147"/>
    </row>
    <row r="14" spans="1:20">
      <c r="B14" s="161">
        <v>7</v>
      </c>
      <c r="C14" s="162"/>
      <c r="D14" s="162"/>
      <c r="E14" s="162"/>
      <c r="F14" s="162"/>
      <c r="G14" s="162"/>
      <c r="H14" s="162"/>
      <c r="I14" s="163"/>
      <c r="J14" s="163"/>
      <c r="K14" s="156"/>
      <c r="L14" s="177"/>
      <c r="M14" s="1609" t="s">
        <v>225</v>
      </c>
      <c r="N14" s="1609" t="s">
        <v>735</v>
      </c>
      <c r="O14" s="1610" t="s">
        <v>718</v>
      </c>
      <c r="P14" s="1609" t="s">
        <v>737</v>
      </c>
    </row>
    <row r="15" spans="1:20">
      <c r="B15" s="161">
        <v>8</v>
      </c>
      <c r="C15" s="162"/>
      <c r="D15" s="162"/>
      <c r="E15" s="162"/>
      <c r="F15" s="162"/>
      <c r="G15" s="162"/>
      <c r="H15" s="162"/>
      <c r="I15" s="163"/>
      <c r="J15" s="163"/>
      <c r="K15" s="156"/>
      <c r="L15" s="177"/>
      <c r="M15" s="1609" t="s">
        <v>226</v>
      </c>
      <c r="N15" s="1609" t="s">
        <v>736</v>
      </c>
      <c r="O15" s="1610" t="s">
        <v>34</v>
      </c>
      <c r="P15" s="1609" t="s">
        <v>738</v>
      </c>
    </row>
    <row r="16" spans="1:20">
      <c r="B16" s="161">
        <v>9</v>
      </c>
      <c r="C16" s="162"/>
      <c r="D16" s="162"/>
      <c r="E16" s="162"/>
      <c r="F16" s="162"/>
      <c r="G16" s="162"/>
      <c r="H16" s="162"/>
      <c r="I16" s="163"/>
      <c r="J16" s="163"/>
      <c r="K16" s="156"/>
      <c r="L16" s="177"/>
      <c r="M16" s="1609"/>
      <c r="N16" s="1609"/>
      <c r="O16" s="1610" t="s">
        <v>36</v>
      </c>
      <c r="P16" s="1610" t="s">
        <v>739</v>
      </c>
    </row>
    <row r="17" spans="2:24">
      <c r="B17" s="161">
        <v>10</v>
      </c>
      <c r="C17" s="162"/>
      <c r="D17" s="162"/>
      <c r="E17" s="162"/>
      <c r="F17" s="162"/>
      <c r="G17" s="162"/>
      <c r="H17" s="162"/>
      <c r="I17" s="163"/>
      <c r="J17" s="163"/>
      <c r="L17" s="178"/>
      <c r="M17" s="1609"/>
      <c r="N17" s="1609"/>
      <c r="O17" s="1611" t="s">
        <v>765</v>
      </c>
      <c r="P17" s="1610" t="s">
        <v>740</v>
      </c>
    </row>
    <row r="18" spans="2:24" ht="12.75" customHeight="1">
      <c r="B18" s="161">
        <v>11</v>
      </c>
      <c r="C18" s="162"/>
      <c r="D18" s="162"/>
      <c r="E18" s="162"/>
      <c r="F18" s="162"/>
      <c r="G18" s="162"/>
      <c r="H18" s="162"/>
      <c r="I18" s="163"/>
      <c r="J18" s="163"/>
      <c r="L18" s="178"/>
      <c r="M18" s="1609"/>
      <c r="N18" s="1609"/>
      <c r="O18" s="1611" t="s">
        <v>36</v>
      </c>
      <c r="P18" s="1610" t="s">
        <v>786</v>
      </c>
      <c r="T18" s="181"/>
      <c r="V18" s="182"/>
      <c r="W18" s="182"/>
    </row>
    <row r="19" spans="2:24">
      <c r="B19" s="161">
        <v>12</v>
      </c>
      <c r="C19" s="162"/>
      <c r="D19" s="162"/>
      <c r="E19" s="162"/>
      <c r="F19" s="162"/>
      <c r="G19" s="162"/>
      <c r="H19" s="162"/>
      <c r="I19" s="163"/>
      <c r="J19" s="163"/>
      <c r="K19" s="156"/>
      <c r="L19" s="183"/>
      <c r="M19" s="1609"/>
      <c r="N19" s="1609"/>
      <c r="O19" s="1611" t="s">
        <v>37</v>
      </c>
      <c r="P19" s="1609"/>
      <c r="S19" s="182"/>
      <c r="T19" s="182"/>
      <c r="V19" s="182"/>
      <c r="W19" s="182"/>
    </row>
    <row r="20" spans="2:24">
      <c r="B20" s="161">
        <v>13</v>
      </c>
      <c r="C20" s="162"/>
      <c r="D20" s="162"/>
      <c r="E20" s="162"/>
      <c r="F20" s="162"/>
      <c r="G20" s="162"/>
      <c r="H20" s="162"/>
      <c r="I20" s="163"/>
      <c r="J20" s="163"/>
      <c r="L20" s="183"/>
      <c r="M20" s="1609"/>
      <c r="N20" s="1609"/>
      <c r="O20" s="1611" t="s">
        <v>38</v>
      </c>
      <c r="P20" s="1609"/>
      <c r="S20" s="182"/>
      <c r="T20" s="182"/>
      <c r="V20" s="182"/>
      <c r="W20" s="182"/>
    </row>
    <row r="21" spans="2:24">
      <c r="B21" s="161">
        <v>14</v>
      </c>
      <c r="C21" s="162"/>
      <c r="D21" s="162"/>
      <c r="E21" s="162"/>
      <c r="F21" s="162"/>
      <c r="G21" s="162"/>
      <c r="H21" s="162"/>
      <c r="I21" s="163"/>
      <c r="J21" s="163"/>
      <c r="L21" s="183"/>
      <c r="M21" s="1609"/>
      <c r="N21" s="1609"/>
      <c r="O21" s="1611" t="s">
        <v>39</v>
      </c>
      <c r="P21" s="1609"/>
      <c r="S21" s="182"/>
      <c r="T21" s="182"/>
      <c r="V21" s="182"/>
      <c r="W21" s="182"/>
    </row>
    <row r="22" spans="2:24">
      <c r="B22" s="161">
        <v>15</v>
      </c>
      <c r="C22" s="162"/>
      <c r="D22" s="162"/>
      <c r="E22" s="162"/>
      <c r="F22" s="162"/>
      <c r="G22" s="162"/>
      <c r="H22" s="162"/>
      <c r="I22" s="163"/>
      <c r="J22" s="163"/>
      <c r="K22" s="156"/>
      <c r="L22" s="185"/>
      <c r="M22" s="1609"/>
      <c r="N22" s="1609"/>
      <c r="O22" s="1611" t="s">
        <v>40</v>
      </c>
      <c r="P22" s="1609"/>
      <c r="S22" s="182"/>
      <c r="T22" s="182"/>
      <c r="V22" s="182"/>
      <c r="W22" s="182"/>
    </row>
    <row r="23" spans="2:24">
      <c r="B23" s="161">
        <v>16</v>
      </c>
      <c r="C23" s="162"/>
      <c r="D23" s="162"/>
      <c r="E23" s="162"/>
      <c r="F23" s="162"/>
      <c r="G23" s="162"/>
      <c r="H23" s="162"/>
      <c r="I23" s="163"/>
      <c r="J23" s="163"/>
      <c r="L23" s="186"/>
      <c r="M23" s="1609"/>
      <c r="N23" s="1609"/>
      <c r="O23" s="1611" t="s">
        <v>41</v>
      </c>
      <c r="P23" s="1609"/>
      <c r="S23" s="182"/>
      <c r="T23" s="182"/>
      <c r="V23" s="182"/>
      <c r="W23" s="187">
        <v>0</v>
      </c>
      <c r="X23" s="188"/>
    </row>
    <row r="24" spans="2:24">
      <c r="B24" s="161">
        <v>17</v>
      </c>
      <c r="C24" s="162"/>
      <c r="D24" s="162"/>
      <c r="E24" s="162"/>
      <c r="F24" s="162"/>
      <c r="G24" s="162"/>
      <c r="H24" s="162"/>
      <c r="I24" s="163"/>
      <c r="J24" s="163"/>
      <c r="L24" s="189"/>
      <c r="M24" s="1609"/>
      <c r="N24" s="1609"/>
      <c r="O24" s="1611" t="s">
        <v>42</v>
      </c>
      <c r="P24" s="1609"/>
      <c r="S24" s="182"/>
      <c r="T24" s="182"/>
      <c r="V24" s="182"/>
      <c r="X24" s="188"/>
    </row>
    <row r="25" spans="2:24">
      <c r="B25" s="161">
        <v>18</v>
      </c>
      <c r="C25" s="162"/>
      <c r="D25" s="162"/>
      <c r="E25" s="162"/>
      <c r="F25" s="162"/>
      <c r="G25" s="162"/>
      <c r="H25" s="162"/>
      <c r="I25" s="163"/>
      <c r="J25" s="163"/>
      <c r="L25" s="189"/>
      <c r="M25" s="1609"/>
      <c r="N25" s="1609"/>
      <c r="O25" s="1611" t="s">
        <v>82</v>
      </c>
      <c r="P25" s="1609"/>
      <c r="S25" s="182"/>
      <c r="T25" s="182"/>
      <c r="V25" s="182"/>
      <c r="X25" s="188"/>
    </row>
    <row r="26" spans="2:24">
      <c r="B26" s="161">
        <v>19</v>
      </c>
      <c r="C26" s="162"/>
      <c r="D26" s="162"/>
      <c r="E26" s="162"/>
      <c r="F26" s="162"/>
      <c r="G26" s="162"/>
      <c r="H26" s="162"/>
      <c r="I26" s="163"/>
      <c r="J26" s="163"/>
      <c r="K26" s="156"/>
      <c r="L26" s="189"/>
      <c r="Q26" s="211"/>
      <c r="R26" s="182"/>
      <c r="S26" s="182"/>
      <c r="T26" s="182"/>
      <c r="V26" s="182"/>
      <c r="X26" s="188"/>
    </row>
    <row r="27" spans="2:24">
      <c r="B27" s="161">
        <v>20</v>
      </c>
      <c r="C27" s="162"/>
      <c r="D27" s="162"/>
      <c r="E27" s="162"/>
      <c r="F27" s="162"/>
      <c r="G27" s="162"/>
      <c r="H27" s="162"/>
      <c r="I27" s="163"/>
      <c r="J27" s="163"/>
      <c r="K27" s="156"/>
      <c r="L27" s="186"/>
      <c r="Q27" s="211"/>
      <c r="R27" s="182"/>
      <c r="S27" s="182"/>
      <c r="T27" s="182"/>
      <c r="V27" s="182"/>
      <c r="W27" s="187"/>
      <c r="X27" s="188"/>
    </row>
    <row r="28" spans="2:24">
      <c r="B28" s="161">
        <v>21</v>
      </c>
      <c r="C28" s="162"/>
      <c r="D28" s="162"/>
      <c r="E28" s="162"/>
      <c r="F28" s="162"/>
      <c r="G28" s="162"/>
      <c r="H28" s="162"/>
      <c r="I28" s="163"/>
      <c r="J28" s="163"/>
      <c r="K28" s="156"/>
      <c r="L28" s="186"/>
      <c r="Q28" s="211"/>
      <c r="R28" s="182"/>
      <c r="S28" s="182"/>
      <c r="T28" s="182"/>
      <c r="V28" s="182"/>
      <c r="W28" s="187"/>
      <c r="X28" s="188"/>
    </row>
    <row r="29" spans="2:24">
      <c r="B29" s="161">
        <v>22</v>
      </c>
      <c r="C29" s="162"/>
      <c r="D29" s="162"/>
      <c r="E29" s="162"/>
      <c r="F29" s="162"/>
      <c r="G29" s="162"/>
      <c r="H29" s="162"/>
      <c r="I29" s="163"/>
      <c r="J29" s="163"/>
      <c r="K29" s="156"/>
      <c r="L29" s="1472"/>
      <c r="M29" s="1218"/>
      <c r="N29" s="1218"/>
      <c r="O29" s="1218"/>
      <c r="P29" s="1218"/>
      <c r="Q29" s="1473"/>
      <c r="R29" s="1474"/>
      <c r="S29" s="1474"/>
      <c r="T29" s="182"/>
      <c r="V29" s="182"/>
      <c r="W29" s="187"/>
      <c r="X29" s="188"/>
    </row>
    <row r="30" spans="2:24">
      <c r="B30" s="161">
        <v>23</v>
      </c>
      <c r="C30" s="162"/>
      <c r="D30" s="162"/>
      <c r="E30" s="162"/>
      <c r="F30" s="162"/>
      <c r="G30" s="162"/>
      <c r="H30" s="162"/>
      <c r="I30" s="163"/>
      <c r="J30" s="163"/>
      <c r="K30" s="156"/>
      <c r="L30" s="1475"/>
      <c r="M30" s="1218"/>
      <c r="N30" s="1218"/>
      <c r="O30" s="1218"/>
      <c r="P30" s="1218"/>
      <c r="Q30" s="1218"/>
      <c r="R30" s="1474"/>
      <c r="S30" s="1476"/>
      <c r="T30" s="182"/>
      <c r="V30" s="182"/>
      <c r="W30" s="190">
        <v>0</v>
      </c>
      <c r="X30" s="191"/>
    </row>
    <row r="31" spans="2:24">
      <c r="B31" s="161">
        <v>24</v>
      </c>
      <c r="C31" s="162"/>
      <c r="D31" s="162"/>
      <c r="E31" s="162"/>
      <c r="F31" s="162"/>
      <c r="G31" s="162"/>
      <c r="H31" s="162"/>
      <c r="I31" s="163"/>
      <c r="J31" s="163"/>
      <c r="K31" s="156"/>
      <c r="L31" s="1477"/>
      <c r="M31" s="1218"/>
      <c r="N31" s="1218"/>
      <c r="O31" s="1218"/>
      <c r="P31" s="1218"/>
      <c r="Q31" s="1473"/>
      <c r="R31" s="1474"/>
      <c r="S31" s="1474"/>
      <c r="T31" s="182"/>
      <c r="V31" s="182"/>
      <c r="X31" s="191"/>
    </row>
    <row r="32" spans="2:24">
      <c r="B32" s="161">
        <v>25</v>
      </c>
      <c r="C32" s="162"/>
      <c r="D32" s="162"/>
      <c r="E32" s="162"/>
      <c r="F32" s="162"/>
      <c r="G32" s="162"/>
      <c r="H32" s="162"/>
      <c r="I32" s="163"/>
      <c r="J32" s="163"/>
      <c r="K32" s="156"/>
      <c r="L32" s="1472"/>
      <c r="M32" s="1218"/>
      <c r="N32" s="1218"/>
      <c r="O32" s="1218"/>
      <c r="P32" s="1218"/>
      <c r="Q32" s="1473"/>
      <c r="R32" s="1474"/>
      <c r="S32" s="1474"/>
      <c r="T32" s="182"/>
      <c r="V32" s="182"/>
      <c r="X32" s="191"/>
    </row>
    <row r="33" spans="2:25">
      <c r="B33" s="161">
        <v>26</v>
      </c>
      <c r="C33" s="162"/>
      <c r="D33" s="162"/>
      <c r="E33" s="162"/>
      <c r="F33" s="162"/>
      <c r="G33" s="162"/>
      <c r="H33" s="162"/>
      <c r="I33" s="163"/>
      <c r="J33" s="163"/>
      <c r="K33" s="156"/>
      <c r="L33" s="186"/>
      <c r="M33" s="184"/>
      <c r="N33" s="184"/>
      <c r="O33" s="184"/>
      <c r="P33" s="184"/>
      <c r="Q33" s="180"/>
      <c r="R33" s="182"/>
      <c r="S33" s="182"/>
      <c r="T33" s="182"/>
      <c r="V33" s="182"/>
      <c r="W33" s="187"/>
      <c r="X33" s="188"/>
    </row>
    <row r="34" spans="2:25">
      <c r="B34" s="161">
        <v>27</v>
      </c>
      <c r="C34" s="162"/>
      <c r="D34" s="162"/>
      <c r="E34" s="162"/>
      <c r="F34" s="162"/>
      <c r="G34" s="162"/>
      <c r="H34" s="162"/>
      <c r="I34" s="163"/>
      <c r="J34" s="163"/>
      <c r="K34" s="156"/>
      <c r="L34" s="186"/>
      <c r="M34" s="184"/>
      <c r="N34" s="184"/>
      <c r="O34" s="184"/>
      <c r="P34" s="184"/>
      <c r="Q34" s="180"/>
      <c r="R34" s="182"/>
      <c r="S34" s="182"/>
      <c r="T34" s="182"/>
      <c r="V34" s="182"/>
      <c r="W34" s="187"/>
      <c r="X34" s="188"/>
    </row>
    <row r="35" spans="2:25">
      <c r="B35" s="161">
        <v>28</v>
      </c>
      <c r="C35" s="162"/>
      <c r="D35" s="162"/>
      <c r="E35" s="162"/>
      <c r="F35" s="162"/>
      <c r="G35" s="162"/>
      <c r="H35" s="162"/>
      <c r="I35" s="163"/>
      <c r="J35" s="163"/>
      <c r="K35" s="156"/>
      <c r="L35" s="192"/>
      <c r="M35" s="184"/>
      <c r="N35" s="184"/>
      <c r="O35" s="184"/>
      <c r="P35" s="184"/>
      <c r="Q35" s="184"/>
      <c r="R35" s="193"/>
      <c r="S35" s="182"/>
      <c r="T35" s="182"/>
      <c r="U35" s="182"/>
      <c r="W35" s="182"/>
      <c r="Y35" s="188"/>
    </row>
    <row r="36" spans="2:25">
      <c r="B36" s="161">
        <v>29</v>
      </c>
      <c r="C36" s="162"/>
      <c r="D36" s="162"/>
      <c r="E36" s="162"/>
      <c r="F36" s="162"/>
      <c r="G36" s="162"/>
      <c r="H36" s="162"/>
      <c r="I36" s="163"/>
      <c r="J36" s="163"/>
      <c r="K36" s="156"/>
      <c r="L36" s="186"/>
      <c r="M36" s="179"/>
      <c r="N36" s="179"/>
      <c r="O36" s="179"/>
      <c r="P36" s="179"/>
      <c r="Q36" s="179"/>
      <c r="R36" s="180"/>
      <c r="S36" s="182"/>
      <c r="T36" s="182"/>
      <c r="Y36" s="188"/>
    </row>
    <row r="37" spans="2:25">
      <c r="B37" s="161">
        <v>30</v>
      </c>
      <c r="C37" s="162"/>
      <c r="D37" s="162"/>
      <c r="E37" s="162"/>
      <c r="F37" s="162"/>
      <c r="G37" s="162"/>
      <c r="H37" s="162"/>
      <c r="I37" s="163"/>
      <c r="J37" s="163"/>
      <c r="K37" s="156"/>
      <c r="L37" s="186"/>
      <c r="M37" s="179"/>
      <c r="N37" s="179"/>
      <c r="O37" s="179"/>
      <c r="P37" s="179"/>
      <c r="Q37" s="179"/>
      <c r="R37" s="180"/>
      <c r="S37" s="182"/>
      <c r="T37" s="182"/>
      <c r="X37" s="188"/>
      <c r="Y37" s="188"/>
    </row>
    <row r="38" spans="2:25">
      <c r="B38" s="161">
        <v>31</v>
      </c>
      <c r="C38" s="162"/>
      <c r="D38" s="162"/>
      <c r="E38" s="162"/>
      <c r="F38" s="162"/>
      <c r="G38" s="162"/>
      <c r="H38" s="162"/>
      <c r="I38" s="163"/>
      <c r="J38" s="163"/>
      <c r="K38" s="156"/>
      <c r="M38" s="184"/>
      <c r="N38" s="184"/>
      <c r="O38" s="184"/>
      <c r="P38" s="184"/>
      <c r="Q38" s="184"/>
      <c r="R38" s="180"/>
      <c r="T38" s="186"/>
      <c r="X38" s="188"/>
      <c r="Y38" s="188"/>
    </row>
    <row r="39" spans="2:25">
      <c r="B39" s="161">
        <v>32</v>
      </c>
      <c r="C39" s="162"/>
      <c r="D39" s="162"/>
      <c r="E39" s="162"/>
      <c r="F39" s="162"/>
      <c r="G39" s="162"/>
      <c r="H39" s="162"/>
      <c r="I39" s="163"/>
      <c r="J39" s="163"/>
      <c r="K39" s="156"/>
      <c r="L39" s="194"/>
      <c r="M39" s="184"/>
      <c r="N39" s="184"/>
      <c r="O39" s="184"/>
      <c r="P39" s="184"/>
      <c r="Q39" s="184"/>
      <c r="R39" s="193"/>
      <c r="S39" s="182"/>
    </row>
    <row r="40" spans="2:25">
      <c r="B40" s="161">
        <v>33</v>
      </c>
      <c r="C40" s="162"/>
      <c r="D40" s="162"/>
      <c r="E40" s="162"/>
      <c r="F40" s="162"/>
      <c r="G40" s="162"/>
      <c r="H40" s="162"/>
      <c r="I40" s="163"/>
      <c r="J40" s="163"/>
      <c r="K40" s="156"/>
      <c r="L40" s="195"/>
      <c r="M40" s="179"/>
      <c r="N40" s="179"/>
      <c r="O40" s="179"/>
      <c r="P40" s="179"/>
      <c r="Q40" s="179"/>
      <c r="R40" s="193"/>
      <c r="S40" s="182"/>
      <c r="T40" s="182"/>
    </row>
    <row r="41" spans="2:25">
      <c r="B41" s="161">
        <v>34</v>
      </c>
      <c r="C41" s="162"/>
      <c r="D41" s="162"/>
      <c r="E41" s="162"/>
      <c r="F41" s="162"/>
      <c r="G41" s="162"/>
      <c r="H41" s="162"/>
      <c r="I41" s="163"/>
      <c r="J41" s="163"/>
      <c r="K41" s="156"/>
      <c r="L41" s="195"/>
      <c r="M41" s="184"/>
      <c r="N41" s="184"/>
      <c r="O41" s="184"/>
      <c r="P41" s="184"/>
      <c r="Q41" s="179"/>
      <c r="R41" s="180"/>
      <c r="S41" s="182"/>
      <c r="T41" s="182"/>
    </row>
    <row r="42" spans="2:25">
      <c r="B42" s="161">
        <v>35</v>
      </c>
      <c r="C42" s="162"/>
      <c r="D42" s="162"/>
      <c r="E42" s="162"/>
      <c r="F42" s="162"/>
      <c r="G42" s="162"/>
      <c r="H42" s="162"/>
      <c r="I42" s="163"/>
      <c r="J42" s="163"/>
      <c r="K42" s="156"/>
      <c r="L42" s="195"/>
      <c r="M42" s="184"/>
      <c r="N42" s="184"/>
      <c r="O42" s="184"/>
      <c r="P42" s="184"/>
      <c r="Q42" s="179"/>
      <c r="R42" s="180"/>
      <c r="S42" s="182"/>
      <c r="T42" s="182"/>
      <c r="U42" s="182"/>
      <c r="W42" s="182"/>
    </row>
    <row r="43" spans="2:25">
      <c r="B43" s="161">
        <v>36</v>
      </c>
      <c r="C43" s="162"/>
      <c r="D43" s="162"/>
      <c r="E43" s="162"/>
      <c r="F43" s="162"/>
      <c r="G43" s="162"/>
      <c r="H43" s="162"/>
      <c r="I43" s="163"/>
      <c r="J43" s="163"/>
      <c r="K43" s="156"/>
      <c r="L43" s="195"/>
      <c r="M43" s="184"/>
      <c r="N43" s="184"/>
      <c r="O43" s="184"/>
      <c r="P43" s="184"/>
      <c r="Q43" s="179"/>
      <c r="R43" s="180"/>
      <c r="S43" s="182"/>
    </row>
    <row r="44" spans="2:25">
      <c r="B44" s="161">
        <v>37</v>
      </c>
      <c r="C44" s="162"/>
      <c r="D44" s="162"/>
      <c r="E44" s="162"/>
      <c r="F44" s="162"/>
      <c r="G44" s="162"/>
      <c r="H44" s="162"/>
      <c r="I44" s="163"/>
      <c r="J44" s="163"/>
      <c r="K44" s="156"/>
      <c r="L44" s="195"/>
      <c r="M44" s="184"/>
      <c r="N44" s="184"/>
      <c r="O44" s="184"/>
      <c r="P44" s="184"/>
      <c r="Q44" s="179"/>
      <c r="R44" s="180"/>
      <c r="S44" s="182"/>
    </row>
    <row r="45" spans="2:25" ht="12.75" customHeight="1">
      <c r="B45" s="161">
        <v>38</v>
      </c>
      <c r="C45" s="162"/>
      <c r="D45" s="162"/>
      <c r="E45" s="162"/>
      <c r="F45" s="162"/>
      <c r="G45" s="162"/>
      <c r="H45" s="162"/>
      <c r="I45" s="163"/>
      <c r="J45" s="163"/>
    </row>
    <row r="46" spans="2:25">
      <c r="B46" s="161">
        <v>39</v>
      </c>
      <c r="C46" s="162"/>
      <c r="D46" s="162"/>
      <c r="E46" s="162"/>
      <c r="F46" s="162"/>
      <c r="G46" s="162"/>
      <c r="H46" s="162"/>
      <c r="I46" s="163"/>
      <c r="J46" s="163"/>
      <c r="K46" s="156"/>
      <c r="L46" s="195"/>
      <c r="M46" s="184"/>
      <c r="N46" s="184"/>
      <c r="O46" s="184"/>
      <c r="P46" s="184"/>
      <c r="Q46" s="179"/>
      <c r="R46" s="180"/>
    </row>
    <row r="47" spans="2:25">
      <c r="B47" s="161">
        <v>40</v>
      </c>
      <c r="C47" s="162"/>
      <c r="D47" s="162"/>
      <c r="E47" s="162"/>
      <c r="F47" s="162"/>
      <c r="G47" s="162"/>
      <c r="H47" s="162"/>
      <c r="I47" s="163"/>
      <c r="J47" s="163"/>
      <c r="K47" s="156"/>
    </row>
    <row r="48" spans="2:25">
      <c r="B48" s="161">
        <v>41</v>
      </c>
      <c r="C48" s="162"/>
      <c r="D48" s="162"/>
      <c r="E48" s="162"/>
      <c r="F48" s="162"/>
      <c r="G48" s="162"/>
      <c r="H48" s="162"/>
      <c r="I48" s="163"/>
      <c r="J48" s="163"/>
      <c r="K48" s="156"/>
      <c r="L48" s="177"/>
      <c r="M48" s="177"/>
      <c r="N48" s="177"/>
      <c r="O48" s="177"/>
      <c r="P48" s="177"/>
      <c r="Q48" s="177"/>
      <c r="R48" s="177"/>
      <c r="S48" s="177"/>
    </row>
    <row r="49" spans="2:20">
      <c r="B49" s="161">
        <v>42</v>
      </c>
      <c r="C49" s="162"/>
      <c r="D49" s="162"/>
      <c r="E49" s="162"/>
      <c r="F49" s="162"/>
      <c r="G49" s="162"/>
      <c r="H49" s="162"/>
      <c r="I49" s="163"/>
      <c r="J49" s="163"/>
      <c r="K49" s="156"/>
    </row>
    <row r="50" spans="2:20">
      <c r="B50" s="161">
        <v>43</v>
      </c>
      <c r="C50" s="162"/>
      <c r="D50" s="162"/>
      <c r="E50" s="162"/>
      <c r="F50" s="162"/>
      <c r="G50" s="162"/>
      <c r="H50" s="162"/>
      <c r="I50" s="163"/>
      <c r="J50" s="163"/>
      <c r="K50" s="156"/>
      <c r="L50" s="196"/>
      <c r="T50" s="197"/>
    </row>
    <row r="51" spans="2:20" ht="12" customHeight="1">
      <c r="B51" s="161">
        <v>44</v>
      </c>
      <c r="C51" s="162"/>
      <c r="D51" s="162"/>
      <c r="E51" s="162"/>
      <c r="F51" s="162"/>
      <c r="G51" s="162"/>
      <c r="H51" s="162"/>
      <c r="I51" s="163"/>
      <c r="J51" s="163"/>
      <c r="K51" s="198"/>
      <c r="T51" s="197"/>
    </row>
    <row r="52" spans="2:20" ht="14.25" customHeight="1">
      <c r="B52" s="161">
        <v>45</v>
      </c>
      <c r="C52" s="162"/>
      <c r="D52" s="162"/>
      <c r="E52" s="162"/>
      <c r="F52" s="162"/>
      <c r="G52" s="162"/>
      <c r="H52" s="162"/>
      <c r="I52" s="163"/>
      <c r="J52" s="163"/>
      <c r="K52" s="156"/>
      <c r="T52" s="197"/>
    </row>
    <row r="53" spans="2:20">
      <c r="B53" s="161">
        <v>46</v>
      </c>
      <c r="C53" s="162"/>
      <c r="D53" s="162"/>
      <c r="E53" s="162"/>
      <c r="F53" s="162"/>
      <c r="G53" s="162"/>
      <c r="H53" s="162"/>
      <c r="I53" s="163"/>
      <c r="J53" s="163"/>
      <c r="K53" s="156"/>
      <c r="T53" s="197"/>
    </row>
    <row r="54" spans="2:20" ht="12.75" customHeight="1">
      <c r="B54" s="161">
        <v>47</v>
      </c>
      <c r="C54" s="162"/>
      <c r="D54" s="162"/>
      <c r="E54" s="162"/>
      <c r="F54" s="162"/>
      <c r="G54" s="162"/>
      <c r="H54" s="162"/>
      <c r="I54" s="163"/>
      <c r="J54" s="163"/>
      <c r="K54" s="156"/>
      <c r="T54" s="197"/>
    </row>
    <row r="55" spans="2:20">
      <c r="B55" s="161">
        <v>48</v>
      </c>
      <c r="C55" s="162"/>
      <c r="D55" s="162"/>
      <c r="E55" s="162"/>
      <c r="F55" s="162"/>
      <c r="G55" s="162"/>
      <c r="H55" s="162"/>
      <c r="I55" s="163"/>
      <c r="J55" s="163"/>
      <c r="T55" s="197"/>
    </row>
    <row r="56" spans="2:20">
      <c r="B56" s="161">
        <v>49</v>
      </c>
      <c r="C56" s="162"/>
      <c r="D56" s="162"/>
      <c r="E56" s="162"/>
      <c r="F56" s="162"/>
      <c r="G56" s="162"/>
      <c r="H56" s="162"/>
      <c r="I56" s="163"/>
      <c r="J56" s="163"/>
      <c r="K56" s="156"/>
      <c r="T56" s="197"/>
    </row>
    <row r="57" spans="2:20" ht="12.75" customHeight="1">
      <c r="B57" s="161">
        <v>50</v>
      </c>
      <c r="C57" s="162"/>
      <c r="D57" s="162"/>
      <c r="E57" s="162"/>
      <c r="F57" s="162"/>
      <c r="G57" s="162"/>
      <c r="H57" s="162"/>
      <c r="I57" s="163"/>
      <c r="J57" s="163"/>
      <c r="K57" s="156"/>
      <c r="L57" s="199"/>
      <c r="M57" s="199"/>
      <c r="N57" s="199"/>
      <c r="O57" s="199"/>
      <c r="P57" s="199"/>
      <c r="Q57" s="199"/>
      <c r="R57" s="199"/>
      <c r="S57" s="199"/>
      <c r="T57" s="200"/>
    </row>
    <row r="58" spans="2:20">
      <c r="B58" s="161">
        <v>51</v>
      </c>
      <c r="C58" s="162"/>
      <c r="D58" s="162"/>
      <c r="E58" s="162"/>
      <c r="F58" s="162"/>
      <c r="G58" s="162"/>
      <c r="H58" s="162"/>
      <c r="I58" s="163"/>
      <c r="J58" s="163"/>
      <c r="K58" s="156"/>
      <c r="L58" s="200"/>
      <c r="T58" s="197"/>
    </row>
    <row r="59" spans="2:20" ht="14.25" customHeight="1">
      <c r="B59" s="161">
        <v>52</v>
      </c>
      <c r="C59" s="162"/>
      <c r="D59" s="162"/>
      <c r="E59" s="162"/>
      <c r="F59" s="162"/>
      <c r="G59" s="162"/>
      <c r="H59" s="162"/>
      <c r="I59" s="163"/>
      <c r="J59" s="163"/>
      <c r="K59" s="156"/>
      <c r="L59" s="200"/>
      <c r="M59" s="197"/>
      <c r="N59" s="197"/>
      <c r="O59" s="197"/>
      <c r="P59" s="197"/>
      <c r="Q59" s="197"/>
      <c r="R59" s="197"/>
      <c r="S59" s="197"/>
      <c r="T59" s="197"/>
    </row>
    <row r="60" spans="2:20" ht="13.5" customHeight="1">
      <c r="B60" s="161">
        <v>53</v>
      </c>
      <c r="C60" s="162"/>
      <c r="D60" s="162"/>
      <c r="E60" s="162"/>
      <c r="F60" s="162"/>
      <c r="G60" s="162"/>
      <c r="H60" s="162"/>
      <c r="I60" s="163"/>
      <c r="J60" s="163"/>
      <c r="K60" s="156"/>
    </row>
    <row r="61" spans="2:20" ht="15" customHeight="1">
      <c r="B61" s="161">
        <v>54</v>
      </c>
      <c r="C61" s="162"/>
      <c r="D61" s="162"/>
      <c r="E61" s="162"/>
      <c r="F61" s="162"/>
      <c r="G61" s="162"/>
      <c r="H61" s="162"/>
      <c r="I61" s="163"/>
      <c r="J61" s="163"/>
      <c r="K61" s="156"/>
    </row>
    <row r="62" spans="2:20">
      <c r="B62" s="161">
        <v>55</v>
      </c>
      <c r="C62" s="162"/>
      <c r="D62" s="162"/>
      <c r="E62" s="162"/>
      <c r="F62" s="162"/>
      <c r="G62" s="162"/>
      <c r="H62" s="162"/>
      <c r="I62" s="163"/>
      <c r="J62" s="163"/>
      <c r="K62" s="156"/>
    </row>
    <row r="63" spans="2:20" ht="13.5" customHeight="1">
      <c r="B63" s="161">
        <v>56</v>
      </c>
      <c r="C63" s="162"/>
      <c r="D63" s="162"/>
      <c r="E63" s="162"/>
      <c r="F63" s="162"/>
      <c r="G63" s="162"/>
      <c r="H63" s="162"/>
      <c r="I63" s="163"/>
      <c r="J63" s="163"/>
      <c r="K63" s="156"/>
      <c r="L63" s="201"/>
      <c r="Q63" s="202"/>
      <c r="R63" s="202"/>
    </row>
    <row r="64" spans="2:20" ht="15" customHeight="1">
      <c r="B64" s="161">
        <v>57</v>
      </c>
      <c r="C64" s="162"/>
      <c r="D64" s="162"/>
      <c r="E64" s="162"/>
      <c r="F64" s="162"/>
      <c r="G64" s="162"/>
      <c r="H64" s="162"/>
      <c r="I64" s="163"/>
      <c r="J64" s="163"/>
      <c r="K64" s="156"/>
    </row>
    <row r="65" spans="2:21">
      <c r="B65" s="161">
        <v>58</v>
      </c>
      <c r="C65" s="162"/>
      <c r="D65" s="162"/>
      <c r="E65" s="162"/>
      <c r="F65" s="162"/>
      <c r="G65" s="162"/>
      <c r="H65" s="162"/>
      <c r="I65" s="163"/>
      <c r="J65" s="163"/>
      <c r="K65" s="156"/>
      <c r="L65" s="203"/>
      <c r="M65" s="203"/>
      <c r="N65" s="203"/>
      <c r="O65" s="203"/>
      <c r="P65" s="203"/>
      <c r="Q65" s="203"/>
      <c r="R65" s="203"/>
      <c r="S65" s="203"/>
      <c r="T65" s="203"/>
      <c r="U65" s="203"/>
    </row>
    <row r="66" spans="2:21">
      <c r="B66" s="161">
        <v>59</v>
      </c>
      <c r="C66" s="162"/>
      <c r="D66" s="162"/>
      <c r="E66" s="162"/>
      <c r="F66" s="162"/>
      <c r="G66" s="162"/>
      <c r="H66" s="162"/>
      <c r="I66" s="163"/>
      <c r="J66" s="163"/>
      <c r="K66" s="156"/>
      <c r="L66" s="204"/>
      <c r="M66" s="205"/>
      <c r="N66" s="205"/>
      <c r="O66" s="205"/>
      <c r="P66" s="205"/>
      <c r="Q66" s="204"/>
      <c r="R66" s="204"/>
      <c r="S66" s="204"/>
      <c r="T66" s="204"/>
      <c r="U66" s="206"/>
    </row>
    <row r="67" spans="2:21">
      <c r="B67" s="161">
        <v>60</v>
      </c>
      <c r="C67" s="162"/>
      <c r="D67" s="162"/>
      <c r="E67" s="162"/>
      <c r="F67" s="162"/>
      <c r="G67" s="162"/>
      <c r="H67" s="162"/>
      <c r="I67" s="163"/>
      <c r="J67" s="163"/>
      <c r="K67" s="156"/>
      <c r="L67" s="204"/>
      <c r="M67" s="205"/>
      <c r="N67" s="205"/>
      <c r="O67" s="205"/>
      <c r="P67" s="205"/>
      <c r="Q67" s="204"/>
      <c r="R67" s="204"/>
      <c r="S67" s="204"/>
      <c r="T67" s="204"/>
      <c r="U67" s="206"/>
    </row>
    <row r="68" spans="2:21">
      <c r="B68" s="161">
        <v>61</v>
      </c>
      <c r="C68" s="162"/>
      <c r="D68" s="162"/>
      <c r="E68" s="162"/>
      <c r="F68" s="162"/>
      <c r="G68" s="162"/>
      <c r="H68" s="162"/>
      <c r="I68" s="163"/>
      <c r="J68" s="163"/>
      <c r="K68" s="156"/>
      <c r="L68" s="204"/>
      <c r="M68" s="205"/>
      <c r="N68" s="205"/>
      <c r="O68" s="205"/>
      <c r="P68" s="205"/>
      <c r="Q68" s="204"/>
      <c r="R68" s="204"/>
      <c r="S68" s="204"/>
      <c r="T68" s="204"/>
      <c r="U68" s="206"/>
    </row>
    <row r="69" spans="2:21">
      <c r="B69" s="161">
        <v>62</v>
      </c>
      <c r="C69" s="162"/>
      <c r="D69" s="162"/>
      <c r="E69" s="162"/>
      <c r="F69" s="162"/>
      <c r="G69" s="162"/>
      <c r="H69" s="162"/>
      <c r="I69" s="163"/>
      <c r="J69" s="163"/>
      <c r="K69" s="156"/>
      <c r="L69" s="204"/>
      <c r="M69" s="205"/>
      <c r="N69" s="205"/>
      <c r="O69" s="205"/>
      <c r="P69" s="205"/>
      <c r="Q69" s="204"/>
      <c r="R69" s="204"/>
      <c r="S69" s="204"/>
      <c r="T69" s="204"/>
      <c r="U69" s="206"/>
    </row>
    <row r="70" spans="2:21">
      <c r="B70" s="161">
        <v>63</v>
      </c>
      <c r="C70" s="162"/>
      <c r="D70" s="162"/>
      <c r="E70" s="162"/>
      <c r="F70" s="162"/>
      <c r="G70" s="162"/>
      <c r="H70" s="162"/>
      <c r="I70" s="163"/>
      <c r="J70" s="163"/>
      <c r="K70" s="156"/>
      <c r="L70" s="204"/>
      <c r="M70" s="205"/>
      <c r="N70" s="205"/>
      <c r="O70" s="205"/>
      <c r="P70" s="205"/>
      <c r="Q70" s="204"/>
      <c r="R70" s="204"/>
      <c r="S70" s="204"/>
      <c r="T70" s="204"/>
      <c r="U70" s="206"/>
    </row>
    <row r="71" spans="2:21">
      <c r="B71" s="161">
        <v>64</v>
      </c>
      <c r="C71" s="162"/>
      <c r="D71" s="162"/>
      <c r="E71" s="162"/>
      <c r="F71" s="162"/>
      <c r="G71" s="162"/>
      <c r="H71" s="162"/>
      <c r="I71" s="163"/>
      <c r="J71" s="163"/>
      <c r="K71" s="156"/>
      <c r="L71" s="204"/>
      <c r="M71" s="205"/>
      <c r="N71" s="205"/>
      <c r="O71" s="205"/>
      <c r="P71" s="205"/>
      <c r="Q71" s="204"/>
      <c r="R71" s="204"/>
      <c r="S71" s="204"/>
      <c r="T71" s="204"/>
      <c r="U71" s="206"/>
    </row>
    <row r="72" spans="2:21">
      <c r="B72" s="161">
        <v>65</v>
      </c>
      <c r="C72" s="162"/>
      <c r="D72" s="162"/>
      <c r="E72" s="162"/>
      <c r="F72" s="162"/>
      <c r="G72" s="162"/>
      <c r="H72" s="162"/>
      <c r="I72" s="163"/>
      <c r="J72" s="163"/>
      <c r="K72" s="156"/>
      <c r="L72" s="204"/>
      <c r="M72" s="205"/>
      <c r="N72" s="205"/>
      <c r="O72" s="205"/>
      <c r="P72" s="205"/>
      <c r="Q72" s="204"/>
      <c r="R72" s="204"/>
      <c r="S72" s="204"/>
      <c r="T72" s="204"/>
      <c r="U72" s="206"/>
    </row>
    <row r="73" spans="2:21">
      <c r="B73" s="161">
        <v>66</v>
      </c>
      <c r="C73" s="162"/>
      <c r="D73" s="162"/>
      <c r="E73" s="162"/>
      <c r="F73" s="162"/>
      <c r="G73" s="162"/>
      <c r="H73" s="162"/>
      <c r="I73" s="163"/>
      <c r="J73" s="163"/>
      <c r="K73" s="156"/>
      <c r="L73" s="204"/>
      <c r="M73" s="205"/>
      <c r="N73" s="205"/>
      <c r="O73" s="205"/>
      <c r="P73" s="205"/>
      <c r="Q73" s="204"/>
      <c r="R73" s="204"/>
      <c r="S73" s="204"/>
      <c r="T73" s="204"/>
      <c r="U73" s="206"/>
    </row>
    <row r="74" spans="2:21">
      <c r="B74" s="161">
        <v>67</v>
      </c>
      <c r="C74" s="162"/>
      <c r="D74" s="162"/>
      <c r="E74" s="162"/>
      <c r="F74" s="162"/>
      <c r="G74" s="162"/>
      <c r="H74" s="162"/>
      <c r="I74" s="163"/>
      <c r="J74" s="163"/>
      <c r="K74" s="156"/>
      <c r="L74" s="204"/>
      <c r="M74" s="205"/>
      <c r="N74" s="205"/>
      <c r="O74" s="205"/>
      <c r="P74" s="205"/>
      <c r="Q74" s="204"/>
      <c r="R74" s="204"/>
      <c r="S74" s="204"/>
      <c r="T74" s="204"/>
      <c r="U74" s="206"/>
    </row>
    <row r="75" spans="2:21">
      <c r="B75" s="161">
        <v>68</v>
      </c>
      <c r="C75" s="162"/>
      <c r="D75" s="162"/>
      <c r="E75" s="162"/>
      <c r="F75" s="162"/>
      <c r="G75" s="162"/>
      <c r="H75" s="162"/>
      <c r="I75" s="163"/>
      <c r="J75" s="163"/>
      <c r="K75" s="156"/>
      <c r="L75" s="207"/>
      <c r="M75" s="207"/>
      <c r="N75" s="207"/>
      <c r="O75" s="207"/>
      <c r="P75" s="207"/>
      <c r="Q75" s="207"/>
      <c r="R75" s="207"/>
      <c r="S75" s="207"/>
      <c r="T75" s="207"/>
      <c r="U75" s="208"/>
    </row>
    <row r="76" spans="2:21">
      <c r="B76" s="161">
        <v>69</v>
      </c>
      <c r="C76" s="162"/>
      <c r="D76" s="162"/>
      <c r="E76" s="162"/>
      <c r="F76" s="162"/>
      <c r="G76" s="162"/>
      <c r="H76" s="162"/>
      <c r="I76" s="163"/>
      <c r="J76" s="163"/>
      <c r="K76" s="156"/>
    </row>
    <row r="77" spans="2:21">
      <c r="B77" s="161">
        <v>70</v>
      </c>
      <c r="C77" s="162"/>
      <c r="D77" s="162"/>
      <c r="E77" s="162"/>
      <c r="F77" s="162"/>
      <c r="G77" s="162"/>
      <c r="H77" s="162"/>
      <c r="I77" s="163"/>
      <c r="J77" s="163"/>
      <c r="K77" s="156"/>
    </row>
    <row r="78" spans="2:21">
      <c r="B78" s="161">
        <v>71</v>
      </c>
      <c r="C78" s="162"/>
      <c r="D78" s="162"/>
      <c r="E78" s="162"/>
      <c r="F78" s="162"/>
      <c r="G78" s="162"/>
      <c r="H78" s="162"/>
      <c r="I78" s="163"/>
      <c r="J78" s="163"/>
      <c r="K78" s="156"/>
    </row>
    <row r="79" spans="2:21">
      <c r="B79" s="161">
        <v>72</v>
      </c>
      <c r="C79" s="162"/>
      <c r="D79" s="162"/>
      <c r="E79" s="162"/>
      <c r="F79" s="162"/>
      <c r="G79" s="162"/>
      <c r="H79" s="162"/>
      <c r="I79" s="163"/>
      <c r="J79" s="163"/>
      <c r="K79" s="156"/>
    </row>
    <row r="80" spans="2:21">
      <c r="B80" s="161">
        <v>73</v>
      </c>
      <c r="C80" s="162"/>
      <c r="D80" s="162"/>
      <c r="E80" s="162"/>
      <c r="F80" s="162"/>
      <c r="G80" s="162"/>
      <c r="H80" s="162"/>
      <c r="I80" s="163"/>
      <c r="J80" s="163"/>
      <c r="K80" s="156"/>
    </row>
    <row r="81" spans="2:11">
      <c r="B81" s="161">
        <v>74</v>
      </c>
      <c r="C81" s="162"/>
      <c r="D81" s="162"/>
      <c r="E81" s="162"/>
      <c r="F81" s="162"/>
      <c r="G81" s="162"/>
      <c r="H81" s="162"/>
      <c r="I81" s="163"/>
      <c r="J81" s="163"/>
      <c r="K81" s="156"/>
    </row>
    <row r="82" spans="2:11">
      <c r="B82" s="161">
        <v>75</v>
      </c>
      <c r="C82" s="162"/>
      <c r="D82" s="162"/>
      <c r="E82" s="162"/>
      <c r="F82" s="162"/>
      <c r="G82" s="162"/>
      <c r="H82" s="162"/>
      <c r="I82" s="163"/>
      <c r="J82" s="163"/>
      <c r="K82" s="156"/>
    </row>
    <row r="83" spans="2:11">
      <c r="B83" s="161">
        <v>76</v>
      </c>
      <c r="C83" s="162"/>
      <c r="D83" s="162"/>
      <c r="E83" s="162"/>
      <c r="F83" s="162"/>
      <c r="G83" s="162"/>
      <c r="H83" s="162"/>
      <c r="I83" s="163"/>
      <c r="J83" s="163"/>
      <c r="K83" s="156"/>
    </row>
    <row r="84" spans="2:11">
      <c r="B84" s="161">
        <v>77</v>
      </c>
      <c r="C84" s="162"/>
      <c r="D84" s="162"/>
      <c r="E84" s="162"/>
      <c r="F84" s="162"/>
      <c r="G84" s="162"/>
      <c r="H84" s="162"/>
      <c r="I84" s="163"/>
      <c r="J84" s="163"/>
      <c r="K84" s="156"/>
    </row>
    <row r="85" spans="2:11">
      <c r="B85" s="161">
        <v>78</v>
      </c>
      <c r="C85" s="162"/>
      <c r="D85" s="162"/>
      <c r="E85" s="162"/>
      <c r="F85" s="162"/>
      <c r="G85" s="162"/>
      <c r="H85" s="162"/>
      <c r="I85" s="163"/>
      <c r="J85" s="163"/>
      <c r="K85" s="156"/>
    </row>
    <row r="86" spans="2:11">
      <c r="B86" s="161">
        <v>79</v>
      </c>
      <c r="C86" s="162"/>
      <c r="D86" s="162"/>
      <c r="E86" s="162"/>
      <c r="F86" s="162"/>
      <c r="G86" s="162"/>
      <c r="H86" s="162"/>
      <c r="I86" s="163"/>
      <c r="J86" s="163"/>
      <c r="K86" s="156"/>
    </row>
    <row r="87" spans="2:11">
      <c r="B87" s="161">
        <v>80</v>
      </c>
      <c r="C87" s="162"/>
      <c r="D87" s="162"/>
      <c r="E87" s="162"/>
      <c r="F87" s="162"/>
      <c r="G87" s="162"/>
      <c r="H87" s="162"/>
      <c r="I87" s="163"/>
      <c r="J87" s="163"/>
      <c r="K87" s="156"/>
    </row>
    <row r="88" spans="2:11">
      <c r="B88" s="161">
        <v>81</v>
      </c>
      <c r="C88" s="162"/>
      <c r="D88" s="162"/>
      <c r="E88" s="162"/>
      <c r="F88" s="162"/>
      <c r="G88" s="162"/>
      <c r="H88" s="162"/>
      <c r="I88" s="163"/>
      <c r="J88" s="163"/>
      <c r="K88" s="156"/>
    </row>
    <row r="89" spans="2:11">
      <c r="B89" s="161">
        <v>82</v>
      </c>
      <c r="C89" s="162"/>
      <c r="D89" s="162"/>
      <c r="E89" s="162"/>
      <c r="F89" s="162"/>
      <c r="G89" s="162"/>
      <c r="H89" s="162"/>
      <c r="I89" s="163"/>
      <c r="J89" s="163"/>
      <c r="K89" s="156"/>
    </row>
    <row r="90" spans="2:11">
      <c r="B90" s="161">
        <v>83</v>
      </c>
      <c r="C90" s="162"/>
      <c r="D90" s="162"/>
      <c r="E90" s="162"/>
      <c r="F90" s="162"/>
      <c r="G90" s="162"/>
      <c r="H90" s="162"/>
      <c r="I90" s="163"/>
      <c r="J90" s="163"/>
      <c r="K90" s="156"/>
    </row>
    <row r="91" spans="2:11">
      <c r="B91" s="161">
        <v>84</v>
      </c>
      <c r="C91" s="162"/>
      <c r="D91" s="162"/>
      <c r="E91" s="162"/>
      <c r="F91" s="162"/>
      <c r="G91" s="162"/>
      <c r="H91" s="162"/>
      <c r="I91" s="163"/>
      <c r="J91" s="163"/>
      <c r="K91" s="156"/>
    </row>
    <row r="92" spans="2:11">
      <c r="B92" s="161">
        <v>85</v>
      </c>
      <c r="C92" s="162"/>
      <c r="D92" s="162"/>
      <c r="E92" s="162"/>
      <c r="F92" s="162"/>
      <c r="G92" s="162"/>
      <c r="H92" s="162"/>
      <c r="I92" s="163"/>
      <c r="J92" s="163"/>
      <c r="K92" s="156"/>
    </row>
    <row r="93" spans="2:11">
      <c r="B93" s="161">
        <v>86</v>
      </c>
      <c r="C93" s="162"/>
      <c r="D93" s="162"/>
      <c r="E93" s="162"/>
      <c r="F93" s="162"/>
      <c r="G93" s="162"/>
      <c r="H93" s="162"/>
      <c r="I93" s="163"/>
      <c r="J93" s="163"/>
      <c r="K93" s="156"/>
    </row>
    <row r="94" spans="2:11">
      <c r="B94" s="161">
        <v>87</v>
      </c>
      <c r="C94" s="162"/>
      <c r="D94" s="162"/>
      <c r="E94" s="162"/>
      <c r="F94" s="162"/>
      <c r="G94" s="162"/>
      <c r="H94" s="162"/>
      <c r="I94" s="163"/>
      <c r="J94" s="163"/>
      <c r="K94" s="156"/>
    </row>
    <row r="95" spans="2:11">
      <c r="B95" s="161">
        <v>88</v>
      </c>
      <c r="C95" s="162"/>
      <c r="D95" s="162"/>
      <c r="E95" s="162"/>
      <c r="F95" s="162"/>
      <c r="G95" s="162"/>
      <c r="H95" s="162"/>
      <c r="I95" s="163"/>
      <c r="J95" s="163"/>
      <c r="K95" s="156"/>
    </row>
    <row r="96" spans="2:11">
      <c r="B96" s="161">
        <v>89</v>
      </c>
      <c r="C96" s="162"/>
      <c r="D96" s="162"/>
      <c r="E96" s="162"/>
      <c r="F96" s="162"/>
      <c r="G96" s="162"/>
      <c r="H96" s="162"/>
      <c r="I96" s="163"/>
      <c r="J96" s="163"/>
      <c r="K96" s="156"/>
    </row>
    <row r="97" spans="2:11">
      <c r="B97" s="161">
        <v>90</v>
      </c>
      <c r="C97" s="162"/>
      <c r="D97" s="162"/>
      <c r="E97" s="162"/>
      <c r="F97" s="162"/>
      <c r="G97" s="162"/>
      <c r="H97" s="162"/>
      <c r="I97" s="163"/>
      <c r="J97" s="163"/>
      <c r="K97" s="156"/>
    </row>
    <row r="98" spans="2:11">
      <c r="B98" s="161">
        <v>91</v>
      </c>
      <c r="C98" s="162"/>
      <c r="D98" s="162"/>
      <c r="E98" s="162"/>
      <c r="F98" s="162"/>
      <c r="G98" s="162"/>
      <c r="H98" s="162"/>
      <c r="I98" s="163"/>
      <c r="J98" s="163"/>
      <c r="K98" s="156"/>
    </row>
    <row r="99" spans="2:11">
      <c r="B99" s="161">
        <v>92</v>
      </c>
      <c r="C99" s="162"/>
      <c r="D99" s="162"/>
      <c r="E99" s="162"/>
      <c r="F99" s="162"/>
      <c r="G99" s="162"/>
      <c r="H99" s="162"/>
      <c r="I99" s="163"/>
      <c r="J99" s="163"/>
      <c r="K99" s="156"/>
    </row>
    <row r="100" spans="2:11">
      <c r="B100" s="161">
        <v>93</v>
      </c>
      <c r="C100" s="162"/>
      <c r="D100" s="162"/>
      <c r="E100" s="162"/>
      <c r="F100" s="162"/>
      <c r="G100" s="162"/>
      <c r="H100" s="162"/>
      <c r="I100" s="163"/>
      <c r="J100" s="163"/>
      <c r="K100" s="156"/>
    </row>
    <row r="101" spans="2:11">
      <c r="B101" s="161">
        <v>94</v>
      </c>
      <c r="C101" s="162"/>
      <c r="D101" s="162"/>
      <c r="E101" s="162"/>
      <c r="F101" s="162"/>
      <c r="G101" s="162"/>
      <c r="H101" s="162"/>
      <c r="I101" s="163"/>
      <c r="J101" s="163"/>
      <c r="K101" s="156"/>
    </row>
    <row r="102" spans="2:11">
      <c r="B102" s="161">
        <v>95</v>
      </c>
      <c r="C102" s="162"/>
      <c r="D102" s="162"/>
      <c r="E102" s="162"/>
      <c r="F102" s="162"/>
      <c r="G102" s="162"/>
      <c r="H102" s="162"/>
      <c r="I102" s="163"/>
      <c r="J102" s="163"/>
      <c r="K102" s="156"/>
    </row>
    <row r="103" spans="2:11">
      <c r="B103" s="161">
        <v>96</v>
      </c>
      <c r="C103" s="162"/>
      <c r="D103" s="162"/>
      <c r="E103" s="162"/>
      <c r="F103" s="162"/>
      <c r="G103" s="162"/>
      <c r="H103" s="162"/>
      <c r="I103" s="163"/>
      <c r="J103" s="163"/>
      <c r="K103" s="156"/>
    </row>
    <row r="104" spans="2:11">
      <c r="B104" s="161">
        <v>97</v>
      </c>
      <c r="C104" s="162"/>
      <c r="D104" s="162"/>
      <c r="E104" s="162"/>
      <c r="F104" s="162"/>
      <c r="G104" s="162"/>
      <c r="H104" s="162"/>
      <c r="I104" s="163"/>
      <c r="J104" s="163"/>
      <c r="K104" s="156"/>
    </row>
    <row r="105" spans="2:11">
      <c r="B105" s="161">
        <v>98</v>
      </c>
      <c r="C105" s="162"/>
      <c r="D105" s="162"/>
      <c r="E105" s="162"/>
      <c r="F105" s="162"/>
      <c r="G105" s="162"/>
      <c r="H105" s="162"/>
      <c r="I105" s="163"/>
      <c r="J105" s="163"/>
      <c r="K105" s="156"/>
    </row>
    <row r="106" spans="2:11">
      <c r="B106" s="161">
        <v>99</v>
      </c>
      <c r="C106" s="162"/>
      <c r="D106" s="162"/>
      <c r="E106" s="162"/>
      <c r="F106" s="162"/>
      <c r="G106" s="162"/>
      <c r="H106" s="162"/>
      <c r="I106" s="163"/>
      <c r="J106" s="163"/>
      <c r="K106" s="156"/>
    </row>
    <row r="107" spans="2:11">
      <c r="B107" s="161">
        <v>100</v>
      </c>
      <c r="C107" s="162"/>
      <c r="D107" s="162"/>
      <c r="E107" s="162"/>
      <c r="F107" s="162"/>
      <c r="G107" s="162"/>
      <c r="H107" s="162"/>
      <c r="I107" s="163"/>
      <c r="J107" s="163"/>
      <c r="K107" s="156"/>
    </row>
    <row r="108" spans="2:11">
      <c r="B108" s="161">
        <v>101</v>
      </c>
      <c r="C108" s="162"/>
      <c r="D108" s="162"/>
      <c r="E108" s="162"/>
      <c r="F108" s="162"/>
      <c r="G108" s="162"/>
      <c r="H108" s="162"/>
      <c r="I108" s="163"/>
      <c r="J108" s="163"/>
      <c r="K108" s="156"/>
    </row>
    <row r="109" spans="2:11">
      <c r="B109" s="161">
        <v>102</v>
      </c>
      <c r="C109" s="162"/>
      <c r="D109" s="162"/>
      <c r="E109" s="162"/>
      <c r="F109" s="162"/>
      <c r="G109" s="162"/>
      <c r="H109" s="162"/>
      <c r="I109" s="163"/>
      <c r="J109" s="163"/>
      <c r="K109" s="156"/>
    </row>
    <row r="110" spans="2:11">
      <c r="B110" s="161">
        <v>103</v>
      </c>
      <c r="C110" s="162"/>
      <c r="D110" s="162"/>
      <c r="E110" s="162"/>
      <c r="F110" s="162"/>
      <c r="G110" s="162"/>
      <c r="H110" s="162"/>
      <c r="I110" s="163"/>
      <c r="J110" s="163"/>
      <c r="K110" s="156"/>
    </row>
    <row r="111" spans="2:11">
      <c r="B111" s="161">
        <v>104</v>
      </c>
      <c r="C111" s="162"/>
      <c r="D111" s="162"/>
      <c r="E111" s="162"/>
      <c r="F111" s="162"/>
      <c r="G111" s="162"/>
      <c r="H111" s="162"/>
      <c r="I111" s="163"/>
      <c r="J111" s="163"/>
      <c r="K111" s="156"/>
    </row>
    <row r="112" spans="2:11">
      <c r="B112" s="161">
        <v>105</v>
      </c>
      <c r="C112" s="162"/>
      <c r="D112" s="162"/>
      <c r="E112" s="162"/>
      <c r="F112" s="162"/>
      <c r="G112" s="162"/>
      <c r="H112" s="162"/>
      <c r="I112" s="163"/>
      <c r="J112" s="163"/>
    </row>
    <row r="113" spans="2:10">
      <c r="B113" s="161">
        <v>106</v>
      </c>
      <c r="C113" s="162"/>
      <c r="D113" s="162"/>
      <c r="E113" s="162"/>
      <c r="F113" s="162"/>
      <c r="G113" s="162"/>
      <c r="H113" s="162"/>
      <c r="I113" s="163"/>
      <c r="J113" s="163"/>
    </row>
    <row r="114" spans="2:10">
      <c r="B114" s="161">
        <v>107</v>
      </c>
      <c r="C114" s="162"/>
      <c r="D114" s="162"/>
      <c r="E114" s="162"/>
      <c r="F114" s="162"/>
      <c r="G114" s="162"/>
      <c r="H114" s="162"/>
      <c r="I114" s="163"/>
      <c r="J114" s="163"/>
    </row>
    <row r="115" spans="2:10">
      <c r="B115" s="161">
        <v>108</v>
      </c>
      <c r="C115" s="162"/>
      <c r="D115" s="162"/>
      <c r="E115" s="162"/>
      <c r="F115" s="162"/>
      <c r="G115" s="162"/>
      <c r="H115" s="162"/>
      <c r="I115" s="163"/>
      <c r="J115" s="163"/>
    </row>
    <row r="116" spans="2:10">
      <c r="B116" s="161">
        <v>109</v>
      </c>
      <c r="C116" s="162"/>
      <c r="D116" s="162"/>
      <c r="E116" s="162"/>
      <c r="F116" s="162"/>
      <c r="G116" s="162"/>
      <c r="H116" s="162"/>
      <c r="I116" s="163"/>
      <c r="J116" s="163"/>
    </row>
    <row r="117" spans="2:10">
      <c r="B117" s="161">
        <v>110</v>
      </c>
      <c r="C117" s="162"/>
      <c r="D117" s="162"/>
      <c r="E117" s="162"/>
      <c r="F117" s="162"/>
      <c r="G117" s="162"/>
      <c r="H117" s="162"/>
      <c r="I117" s="163"/>
      <c r="J117" s="163"/>
    </row>
    <row r="118" spans="2:10">
      <c r="B118" s="161">
        <v>111</v>
      </c>
      <c r="C118" s="162"/>
      <c r="D118" s="162"/>
      <c r="E118" s="162"/>
      <c r="F118" s="162"/>
      <c r="G118" s="162"/>
      <c r="H118" s="162"/>
      <c r="I118" s="163"/>
      <c r="J118" s="163"/>
    </row>
    <row r="119" spans="2:10">
      <c r="B119" s="161">
        <v>112</v>
      </c>
      <c r="C119" s="162"/>
      <c r="D119" s="162"/>
      <c r="E119" s="162"/>
      <c r="F119" s="162"/>
      <c r="G119" s="162"/>
      <c r="H119" s="162"/>
      <c r="I119" s="163"/>
      <c r="J119" s="163"/>
    </row>
    <row r="120" spans="2:10">
      <c r="B120" s="161">
        <v>113</v>
      </c>
      <c r="C120" s="162"/>
      <c r="D120" s="162"/>
      <c r="E120" s="162"/>
      <c r="F120" s="162"/>
      <c r="G120" s="162"/>
      <c r="H120" s="162"/>
      <c r="I120" s="163"/>
      <c r="J120" s="163"/>
    </row>
    <row r="121" spans="2:10">
      <c r="B121" s="161">
        <v>114</v>
      </c>
      <c r="C121" s="162"/>
      <c r="D121" s="162"/>
      <c r="E121" s="162"/>
      <c r="F121" s="162"/>
      <c r="G121" s="162"/>
      <c r="H121" s="162"/>
      <c r="I121" s="163"/>
      <c r="J121" s="163"/>
    </row>
    <row r="122" spans="2:10">
      <c r="B122" s="161">
        <v>115</v>
      </c>
      <c r="C122" s="162"/>
      <c r="D122" s="162"/>
      <c r="E122" s="162"/>
      <c r="F122" s="162"/>
      <c r="G122" s="162"/>
      <c r="H122" s="162"/>
      <c r="I122" s="163"/>
      <c r="J122" s="163"/>
    </row>
    <row r="123" spans="2:10">
      <c r="B123" s="161">
        <v>116</v>
      </c>
      <c r="C123" s="162"/>
      <c r="D123" s="162"/>
      <c r="E123" s="162"/>
      <c r="F123" s="162"/>
      <c r="G123" s="162"/>
      <c r="H123" s="162"/>
      <c r="I123" s="163"/>
      <c r="J123" s="163"/>
    </row>
    <row r="124" spans="2:10">
      <c r="B124" s="161">
        <v>117</v>
      </c>
      <c r="C124" s="162"/>
      <c r="D124" s="162"/>
      <c r="E124" s="162"/>
      <c r="F124" s="162"/>
      <c r="G124" s="162"/>
      <c r="H124" s="162"/>
      <c r="I124" s="163"/>
      <c r="J124" s="163"/>
    </row>
    <row r="125" spans="2:10">
      <c r="B125" s="161">
        <v>118</v>
      </c>
      <c r="C125" s="162"/>
      <c r="D125" s="162"/>
      <c r="E125" s="162"/>
      <c r="F125" s="162"/>
      <c r="G125" s="162"/>
      <c r="H125" s="162"/>
      <c r="I125" s="163"/>
      <c r="J125" s="163"/>
    </row>
    <row r="126" spans="2:10">
      <c r="B126" s="161">
        <v>119</v>
      </c>
      <c r="C126" s="162"/>
      <c r="D126" s="162"/>
      <c r="E126" s="162"/>
      <c r="F126" s="162"/>
      <c r="G126" s="162"/>
      <c r="H126" s="162"/>
      <c r="I126" s="163"/>
      <c r="J126" s="163"/>
    </row>
    <row r="127" spans="2:10">
      <c r="B127" s="161">
        <v>120</v>
      </c>
      <c r="C127" s="162"/>
      <c r="D127" s="162"/>
      <c r="E127" s="162"/>
      <c r="F127" s="162"/>
      <c r="G127" s="162"/>
      <c r="H127" s="162"/>
      <c r="I127" s="163"/>
      <c r="J127" s="163"/>
    </row>
    <row r="128" spans="2:10">
      <c r="B128" s="161">
        <v>121</v>
      </c>
      <c r="C128" s="217"/>
      <c r="D128" s="162"/>
      <c r="E128" s="162"/>
      <c r="F128" s="162"/>
      <c r="G128" s="162"/>
      <c r="H128" s="162"/>
      <c r="I128" s="163"/>
      <c r="J128" s="163"/>
    </row>
    <row r="129" spans="2:20">
      <c r="B129" s="161">
        <v>122</v>
      </c>
      <c r="C129" s="162"/>
      <c r="D129" s="162"/>
      <c r="E129" s="162"/>
      <c r="F129" s="162"/>
      <c r="G129" s="162"/>
      <c r="H129" s="162"/>
      <c r="I129" s="163"/>
      <c r="J129" s="163"/>
    </row>
    <row r="130" spans="2:20">
      <c r="B130" s="161">
        <v>123</v>
      </c>
      <c r="C130" s="162"/>
      <c r="D130" s="162"/>
      <c r="E130" s="162"/>
      <c r="F130" s="162"/>
      <c r="G130" s="162"/>
      <c r="H130" s="162"/>
      <c r="I130" s="163"/>
      <c r="J130" s="163"/>
    </row>
    <row r="131" spans="2:20">
      <c r="B131" s="161">
        <v>124</v>
      </c>
      <c r="C131" s="162"/>
      <c r="D131" s="162"/>
      <c r="E131" s="162"/>
      <c r="F131" s="162"/>
      <c r="G131" s="162"/>
      <c r="H131" s="162"/>
      <c r="I131" s="163"/>
      <c r="J131" s="163"/>
    </row>
    <row r="132" spans="2:20">
      <c r="B132" s="161">
        <v>125</v>
      </c>
      <c r="C132" s="162"/>
      <c r="D132" s="162"/>
      <c r="E132" s="162"/>
      <c r="F132" s="162"/>
      <c r="G132" s="162"/>
      <c r="H132" s="162"/>
      <c r="I132" s="163"/>
      <c r="J132" s="163"/>
    </row>
    <row r="133" spans="2:20">
      <c r="B133" s="161">
        <v>126</v>
      </c>
      <c r="C133" s="162"/>
      <c r="D133" s="162"/>
      <c r="E133" s="162"/>
      <c r="F133" s="162"/>
      <c r="G133" s="162"/>
      <c r="H133" s="162"/>
      <c r="I133" s="163"/>
      <c r="J133" s="163"/>
    </row>
    <row r="134" spans="2:20">
      <c r="B134" s="161">
        <v>127</v>
      </c>
      <c r="C134" s="162"/>
      <c r="D134" s="162"/>
      <c r="E134" s="162"/>
      <c r="F134" s="162"/>
      <c r="G134" s="162"/>
      <c r="H134" s="162"/>
      <c r="I134" s="163"/>
      <c r="J134" s="163"/>
    </row>
    <row r="135" spans="2:20">
      <c r="B135" s="161">
        <v>128</v>
      </c>
      <c r="C135" s="162"/>
      <c r="D135" s="162"/>
      <c r="E135" s="162"/>
      <c r="F135" s="162"/>
      <c r="G135" s="162"/>
      <c r="H135" s="162"/>
      <c r="I135" s="163"/>
      <c r="J135" s="163"/>
    </row>
    <row r="136" spans="2:20">
      <c r="B136" s="161">
        <v>129</v>
      </c>
      <c r="C136" s="162"/>
      <c r="D136" s="162"/>
      <c r="E136" s="162"/>
      <c r="F136" s="162"/>
      <c r="G136" s="162"/>
      <c r="H136" s="162"/>
      <c r="I136" s="163"/>
      <c r="J136" s="163"/>
    </row>
    <row r="137" spans="2:20">
      <c r="B137" s="218">
        <v>130</v>
      </c>
      <c r="C137" s="219"/>
      <c r="D137" s="219"/>
      <c r="E137" s="162"/>
      <c r="F137" s="162"/>
      <c r="G137" s="219"/>
      <c r="H137" s="162"/>
      <c r="I137" s="220"/>
      <c r="J137" s="220"/>
    </row>
    <row r="138" spans="2:20" ht="13.5" thickBot="1">
      <c r="B138" s="223">
        <v>131</v>
      </c>
      <c r="C138" s="221"/>
      <c r="D138" s="221"/>
      <c r="E138" s="851"/>
      <c r="F138" s="851"/>
      <c r="G138" s="221"/>
      <c r="H138" s="851"/>
      <c r="I138" s="222"/>
      <c r="J138" s="222"/>
    </row>
    <row r="139" spans="2:20">
      <c r="B139" s="209"/>
      <c r="C139" s="209"/>
      <c r="D139" s="209"/>
      <c r="E139" s="209"/>
      <c r="F139" s="209"/>
      <c r="G139" s="209"/>
      <c r="H139" s="197"/>
    </row>
    <row r="140" spans="2:20">
      <c r="B140" s="209"/>
      <c r="C140" s="209"/>
      <c r="D140" s="209"/>
      <c r="E140" s="209"/>
      <c r="F140" s="209"/>
      <c r="G140" s="209"/>
      <c r="H140" s="197"/>
    </row>
    <row r="141" spans="2:20">
      <c r="B141" s="209"/>
      <c r="C141" s="210"/>
      <c r="D141" s="209"/>
      <c r="E141" s="209"/>
      <c r="F141" s="209"/>
      <c r="G141" s="209"/>
      <c r="H141" s="197"/>
      <c r="J141" s="1463"/>
      <c r="K141" s="1218"/>
      <c r="L141" s="1218"/>
      <c r="M141" s="1218"/>
      <c r="N141" s="1218"/>
      <c r="O141" s="1218"/>
      <c r="P141" s="1218"/>
      <c r="Q141" s="1218"/>
      <c r="R141" s="1218"/>
      <c r="S141" s="1218"/>
      <c r="T141" s="1218"/>
    </row>
    <row r="142" spans="2:20">
      <c r="B142" s="1117" t="s">
        <v>790</v>
      </c>
      <c r="C142" s="1445"/>
      <c r="D142" s="1445"/>
      <c r="E142" s="1445"/>
      <c r="F142" s="1445"/>
      <c r="G142" s="1445"/>
      <c r="H142" s="1445"/>
      <c r="I142" s="1471"/>
      <c r="J142" s="1463"/>
      <c r="K142" s="1218"/>
      <c r="L142" s="1218"/>
      <c r="M142" s="1218"/>
      <c r="N142" s="1218"/>
      <c r="O142" s="1218"/>
      <c r="P142" s="1218"/>
      <c r="Q142" s="1218"/>
      <c r="R142" s="1218"/>
      <c r="S142" s="1218"/>
      <c r="T142" s="1218"/>
    </row>
    <row r="143" spans="2:20" s="1218" customFormat="1">
      <c r="B143" s="1751" t="s">
        <v>913</v>
      </c>
      <c r="C143" s="1751"/>
      <c r="D143" s="1751"/>
      <c r="E143" s="1751"/>
      <c r="F143" s="1751"/>
      <c r="G143" s="1751"/>
      <c r="H143" s="1751"/>
      <c r="I143" s="1751"/>
      <c r="J143" s="1463"/>
    </row>
    <row r="144" spans="2:20">
      <c r="B144" s="1751"/>
      <c r="C144" s="1751"/>
      <c r="D144" s="1751"/>
      <c r="E144" s="1751"/>
      <c r="F144" s="1751"/>
      <c r="G144" s="1751"/>
      <c r="H144" s="1751"/>
      <c r="I144" s="1751"/>
      <c r="J144" s="1463"/>
      <c r="K144" s="1218"/>
      <c r="L144" s="1218"/>
      <c r="M144" s="1218"/>
      <c r="N144" s="1218"/>
      <c r="O144" s="1218"/>
      <c r="P144" s="1218"/>
      <c r="Q144" s="1218"/>
      <c r="R144" s="1218"/>
      <c r="S144" s="1218"/>
      <c r="T144" s="1218"/>
    </row>
    <row r="145" spans="2:20">
      <c r="B145" s="1751"/>
      <c r="C145" s="1751"/>
      <c r="D145" s="1751"/>
      <c r="E145" s="1751"/>
      <c r="F145" s="1751"/>
      <c r="G145" s="1751"/>
      <c r="H145" s="1751"/>
      <c r="I145" s="1751"/>
      <c r="J145" s="1463"/>
      <c r="K145" s="1218"/>
      <c r="L145" s="1218"/>
      <c r="M145" s="1218"/>
      <c r="N145" s="1218"/>
      <c r="O145" s="1218"/>
      <c r="P145" s="1218"/>
      <c r="Q145" s="1218"/>
      <c r="R145" s="1218"/>
      <c r="S145" s="1218"/>
      <c r="T145" s="1218"/>
    </row>
    <row r="146" spans="2:20">
      <c r="B146" s="88" t="s">
        <v>911</v>
      </c>
      <c r="C146" s="88"/>
      <c r="D146" s="88"/>
      <c r="E146" s="88"/>
      <c r="F146" s="88"/>
      <c r="G146" s="88"/>
      <c r="H146" s="1445"/>
      <c r="I146" s="1471"/>
    </row>
    <row r="147" spans="2:20">
      <c r="C147" s="88" t="s">
        <v>941</v>
      </c>
      <c r="D147" s="88"/>
      <c r="E147" s="88"/>
      <c r="F147" s="88"/>
      <c r="G147" s="88"/>
      <c r="H147" s="1445"/>
      <c r="I147" s="1471"/>
    </row>
    <row r="148" spans="2:20">
      <c r="C148" s="88" t="s">
        <v>942</v>
      </c>
      <c r="D148" s="88"/>
      <c r="E148" s="88"/>
      <c r="F148" s="88"/>
      <c r="G148" s="88"/>
      <c r="H148" s="1445"/>
      <c r="I148" s="1471"/>
    </row>
    <row r="149" spans="2:20">
      <c r="C149" s="88" t="s">
        <v>924</v>
      </c>
      <c r="D149" s="88"/>
      <c r="E149" s="88"/>
      <c r="F149" s="88"/>
      <c r="G149" s="88"/>
      <c r="H149" s="1445"/>
      <c r="I149" s="1471"/>
    </row>
    <row r="150" spans="2:20">
      <c r="C150" s="88" t="s">
        <v>912</v>
      </c>
      <c r="D150" s="88"/>
      <c r="E150" s="88"/>
      <c r="F150" s="88"/>
      <c r="G150" s="88"/>
      <c r="H150" s="1445"/>
      <c r="I150" s="1471"/>
    </row>
  </sheetData>
  <sheetProtection formatCells="0" formatColumns="0" formatRows="0" insertColumns="0" insertRows="0" insertHyperlinks="0" deleteColumns="0" deleteRows="0" sort="0" autoFilter="0" pivotTables="0"/>
  <protectedRanges>
    <protectedRange password="C521" sqref="L5:O6" name="Oblast1_1_1_1_2"/>
  </protectedRanges>
  <mergeCells count="10">
    <mergeCell ref="J5:J6"/>
    <mergeCell ref="G5:G6"/>
    <mergeCell ref="H5:H6"/>
    <mergeCell ref="I5:I6"/>
    <mergeCell ref="F5:F6"/>
    <mergeCell ref="B143:I145"/>
    <mergeCell ref="B5:B6"/>
    <mergeCell ref="C5:C6"/>
    <mergeCell ref="D5:D6"/>
    <mergeCell ref="E5:E6"/>
  </mergeCells>
  <phoneticPr fontId="208" type="noConversion"/>
  <conditionalFormatting sqref="Q5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Q33:Q34 R35:R4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46">
    <cfRule type="cellIs" dxfId="3" priority="3" operator="lessThan">
      <formula>0</formula>
    </cfRule>
    <cfRule type="cellIs" dxfId="2" priority="4" operator="greaterThan">
      <formula>0</formula>
    </cfRule>
  </conditionalFormatting>
  <dataValidations count="11">
    <dataValidation type="list" allowBlank="1" showInputMessage="1" showErrorMessage="1" sqref="E8:E138" xr:uid="{01468B64-B83A-4A09-8254-A7F7C52AFCB8}">
      <formula1>$M$14:$M$15</formula1>
    </dataValidation>
    <dataValidation type="list" allowBlank="1" showInputMessage="1" showErrorMessage="1" sqref="T24:T25" xr:uid="{1B82D98C-865E-40F6-B612-9361A02F18E2}">
      <formula1>$Q$2:$Q$7</formula1>
    </dataValidation>
    <dataValidation type="list" allowBlank="1" showInputMessage="1" showErrorMessage="1" sqref="T78" xr:uid="{163E4CE7-2B7C-479B-A73B-763190C0EC3C}">
      <formula1>$S$2:$S$7</formula1>
    </dataValidation>
    <dataValidation type="list" allowBlank="1" showInputMessage="1" showErrorMessage="1" sqref="U78" xr:uid="{7E729E9E-8B5A-4B04-BF73-5A32C47BB336}">
      <formula1>$T$2:$T$5</formula1>
    </dataValidation>
    <dataValidation type="list" allowBlank="1" showInputMessage="1" showErrorMessage="1" sqref="S78" xr:uid="{7F2DF59F-7A9F-4510-AF01-EDFDB7B11F41}">
      <formula1>#REF!</formula1>
    </dataValidation>
    <dataValidation type="list" allowBlank="1" showInputMessage="1" showErrorMessage="1" sqref="R78" xr:uid="{1225E0D2-43E5-46EC-B6E8-02AA4B571C92}">
      <formula1>$Q$27:$Q$29</formula1>
    </dataValidation>
    <dataValidation type="list" allowBlank="1" showInputMessage="1" showErrorMessage="1" sqref="F8:F138" xr:uid="{5B5EE63D-8C46-4096-8C9E-49B66FB479F6}">
      <formula1>$N$14:$N$15</formula1>
    </dataValidation>
    <dataValidation type="list" showInputMessage="1" showErrorMessage="1" sqref="G9:G138" xr:uid="{ADA4F365-000E-4CFA-916E-B04066988331}">
      <formula1>$Q$15:$Q$29</formula1>
    </dataValidation>
    <dataValidation type="list" allowBlank="1" showInputMessage="1" showErrorMessage="1" sqref="H8:H138" xr:uid="{19330E20-13B9-4B1D-AEAE-E5342A3360CF}">
      <formula1>$P$14:$P$18</formula1>
    </dataValidation>
    <dataValidation type="list" showInputMessage="1" showErrorMessage="1" sqref="G8" xr:uid="{561BAD86-0CE5-4767-9828-B56B94AD7C0B}">
      <formula1>$O$14:$O$25</formula1>
    </dataValidation>
    <dataValidation type="list" allowBlank="1" showInputMessage="1" showErrorMessage="1" sqref="H2" xr:uid="{D47EBD20-C466-4535-B651-110244C62EA8}">
      <formula1>$K$2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8" scale="1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05F9-E8F0-4EFD-84A7-55FACC02D4EC}">
  <sheetPr>
    <pageSetUpPr fitToPage="1"/>
  </sheetPr>
  <dimension ref="B1:AD2105"/>
  <sheetViews>
    <sheetView showGridLines="0" zoomScale="85" zoomScaleNormal="85" workbookViewId="0">
      <pane ySplit="9" topLeftCell="A10" activePane="bottomLeft" state="frozen"/>
      <selection activeCell="B29" sqref="B29"/>
      <selection pane="bottomLeft"/>
    </sheetView>
  </sheetViews>
  <sheetFormatPr defaultColWidth="9.140625" defaultRowHeight="12.75"/>
  <cols>
    <col min="1" max="1" width="3.28515625" style="1067" customWidth="1"/>
    <col min="2" max="2" width="6.140625" style="1067" customWidth="1"/>
    <col min="3" max="3" width="24" style="1067" customWidth="1"/>
    <col min="4" max="4" width="30.42578125" style="1067" customWidth="1"/>
    <col min="5" max="5" width="34.5703125" style="1067" customWidth="1"/>
    <col min="6" max="16" width="17" style="1067" customWidth="1"/>
    <col min="17" max="17" width="20.5703125" style="1067" customWidth="1"/>
    <col min="18" max="18" width="9.140625" style="1067"/>
    <col min="19" max="22" width="13.28515625" style="1067" customWidth="1"/>
    <col min="23" max="16384" width="9.140625" style="1067"/>
  </cols>
  <sheetData>
    <row r="1" spans="2:24" ht="13.5" thickBot="1">
      <c r="D1" s="1392"/>
    </row>
    <row r="2" spans="2:24" ht="13.5" thickBot="1">
      <c r="I2" s="1099"/>
      <c r="J2" s="1100"/>
      <c r="K2" s="1390"/>
      <c r="L2" s="1100"/>
      <c r="M2" s="1100"/>
      <c r="N2" s="406" t="s">
        <v>0</v>
      </c>
      <c r="O2" s="1068"/>
      <c r="P2" s="406" t="s">
        <v>1</v>
      </c>
      <c r="Q2" s="1228">
        <f>Identifikace!$B$11</f>
        <v>2025</v>
      </c>
      <c r="R2" s="1607" t="s">
        <v>977</v>
      </c>
    </row>
    <row r="3" spans="2:24">
      <c r="I3" s="1099"/>
      <c r="J3" s="1100"/>
      <c r="K3" s="1390"/>
      <c r="L3" s="1100"/>
      <c r="M3" s="1100"/>
      <c r="N3" s="406"/>
      <c r="O3" s="1482"/>
      <c r="P3" s="406"/>
      <c r="Q3" s="1483"/>
    </row>
    <row r="4" spans="2:24" ht="21.75" customHeight="1">
      <c r="B4" s="1391" t="s">
        <v>896</v>
      </c>
      <c r="C4" s="1391"/>
      <c r="D4" s="1391"/>
      <c r="E4" s="1391"/>
      <c r="F4" s="1083"/>
      <c r="K4" s="1390"/>
      <c r="L4" s="1389"/>
      <c r="M4" s="1389"/>
      <c r="N4" s="1389"/>
      <c r="O4" s="1389"/>
      <c r="P4" s="1389"/>
    </row>
    <row r="5" spans="2:24" ht="15.75" thickBot="1">
      <c r="B5" s="1399"/>
      <c r="C5" s="1400"/>
      <c r="D5" s="1559"/>
      <c r="E5" s="1400"/>
      <c r="F5" s="1388"/>
      <c r="G5" s="1388"/>
      <c r="H5" s="88"/>
      <c r="I5" s="88"/>
      <c r="J5" s="88"/>
      <c r="K5" s="88"/>
      <c r="L5" s="88"/>
      <c r="M5" s="88"/>
      <c r="N5" s="88"/>
      <c r="O5" s="88"/>
      <c r="P5" s="88"/>
      <c r="Q5" s="1229" t="s">
        <v>3</v>
      </c>
    </row>
    <row r="6" spans="2:24">
      <c r="B6" s="1762"/>
      <c r="C6" s="1765" t="s">
        <v>899</v>
      </c>
      <c r="D6" s="1765" t="s">
        <v>935</v>
      </c>
      <c r="E6" s="1768" t="s">
        <v>895</v>
      </c>
      <c r="F6" s="1773">
        <f>$Q$2</f>
        <v>2025</v>
      </c>
      <c r="G6" s="1774"/>
      <c r="H6" s="1774"/>
      <c r="I6" s="1774"/>
      <c r="J6" s="1775"/>
      <c r="K6" s="1773">
        <f>$Q$2+1</f>
        <v>2026</v>
      </c>
      <c r="L6" s="1774"/>
      <c r="M6" s="1774"/>
      <c r="N6" s="1773">
        <f>$Q$2+2</f>
        <v>2027</v>
      </c>
      <c r="O6" s="1774"/>
      <c r="P6" s="1775"/>
      <c r="Q6" s="1776" t="s">
        <v>789</v>
      </c>
    </row>
    <row r="7" spans="2:24" ht="20.25" customHeight="1">
      <c r="B7" s="1763"/>
      <c r="C7" s="1766"/>
      <c r="D7" s="1766"/>
      <c r="E7" s="1769"/>
      <c r="F7" s="1779" t="s">
        <v>894</v>
      </c>
      <c r="G7" s="1780"/>
      <c r="H7" s="1780"/>
      <c r="I7" s="1780"/>
      <c r="J7" s="1781"/>
      <c r="K7" s="1779" t="s">
        <v>5</v>
      </c>
      <c r="L7" s="1780"/>
      <c r="M7" s="1780"/>
      <c r="N7" s="1782" t="s">
        <v>893</v>
      </c>
      <c r="O7" s="1780"/>
      <c r="P7" s="1783"/>
      <c r="Q7" s="1777"/>
    </row>
    <row r="8" spans="2:24" ht="41.25" customHeight="1" thickBot="1">
      <c r="B8" s="1764"/>
      <c r="C8" s="1767"/>
      <c r="D8" s="1767"/>
      <c r="E8" s="1770"/>
      <c r="F8" s="1387" t="s">
        <v>892</v>
      </c>
      <c r="G8" s="1386" t="s">
        <v>891</v>
      </c>
      <c r="H8" s="1386" t="s">
        <v>890</v>
      </c>
      <c r="I8" s="1386" t="s">
        <v>889</v>
      </c>
      <c r="J8" s="1385" t="s">
        <v>888</v>
      </c>
      <c r="K8" s="1386" t="s">
        <v>890</v>
      </c>
      <c r="L8" s="1386" t="s">
        <v>889</v>
      </c>
      <c r="M8" s="1385" t="s">
        <v>888</v>
      </c>
      <c r="N8" s="1386" t="s">
        <v>890</v>
      </c>
      <c r="O8" s="1386" t="s">
        <v>889</v>
      </c>
      <c r="P8" s="1385" t="s">
        <v>888</v>
      </c>
      <c r="Q8" s="1778"/>
      <c r="R8" s="1771"/>
      <c r="S8" s="1772"/>
      <c r="T8" s="1772"/>
      <c r="U8" s="1772"/>
      <c r="V8" s="1772"/>
      <c r="W8" s="1772"/>
      <c r="X8" s="1772"/>
    </row>
    <row r="9" spans="2:24" ht="13.5" customHeight="1" thickBot="1">
      <c r="B9" s="1384"/>
      <c r="C9" s="1383" t="s">
        <v>12</v>
      </c>
      <c r="D9" s="1383" t="s">
        <v>13</v>
      </c>
      <c r="E9" s="1382" t="s">
        <v>14</v>
      </c>
      <c r="F9" s="1381" t="s">
        <v>15</v>
      </c>
      <c r="G9" s="1380" t="s">
        <v>16</v>
      </c>
      <c r="H9" s="1380" t="s">
        <v>17</v>
      </c>
      <c r="I9" s="1380" t="s">
        <v>18</v>
      </c>
      <c r="J9" s="1379" t="s">
        <v>19</v>
      </c>
      <c r="K9" s="1381" t="s">
        <v>20</v>
      </c>
      <c r="L9" s="1380" t="s">
        <v>21</v>
      </c>
      <c r="M9" s="1379" t="s">
        <v>22</v>
      </c>
      <c r="N9" s="1381" t="s">
        <v>23</v>
      </c>
      <c r="O9" s="1380" t="s">
        <v>24</v>
      </c>
      <c r="P9" s="1379" t="s">
        <v>25</v>
      </c>
      <c r="Q9" s="1378" t="s">
        <v>72</v>
      </c>
    </row>
    <row r="10" spans="2:24">
      <c r="B10" s="1377">
        <v>1</v>
      </c>
      <c r="C10" s="1376"/>
      <c r="D10" s="1376"/>
      <c r="E10" s="1376"/>
      <c r="F10" s="1375"/>
      <c r="G10" s="1374"/>
      <c r="H10" s="1374"/>
      <c r="I10" s="1374"/>
      <c r="J10" s="1373"/>
      <c r="K10" s="1375"/>
      <c r="L10" s="1374"/>
      <c r="M10" s="1373"/>
      <c r="N10" s="1375"/>
      <c r="O10" s="1374"/>
      <c r="P10" s="1373"/>
      <c r="Q10" s="1372"/>
    </row>
    <row r="11" spans="2:24">
      <c r="B11" s="1366">
        <f>B10+1</f>
        <v>2</v>
      </c>
      <c r="C11" s="1365"/>
      <c r="D11" s="1365"/>
      <c r="E11" s="1365"/>
      <c r="F11" s="1363"/>
      <c r="G11" s="1362"/>
      <c r="H11" s="1362"/>
      <c r="I11" s="1362"/>
      <c r="J11" s="1361"/>
      <c r="K11" s="1363"/>
      <c r="L11" s="1362"/>
      <c r="M11" s="1361"/>
      <c r="N11" s="1363"/>
      <c r="O11" s="1362"/>
      <c r="P11" s="1361"/>
      <c r="Q11" s="1360"/>
    </row>
    <row r="12" spans="2:24">
      <c r="B12" s="1366">
        <f t="shared" ref="B12:B24" si="0">B11+1</f>
        <v>3</v>
      </c>
      <c r="C12" s="1365"/>
      <c r="D12" s="1365"/>
      <c r="E12" s="1365"/>
      <c r="F12" s="1363"/>
      <c r="G12" s="1362"/>
      <c r="H12" s="1362"/>
      <c r="I12" s="1362"/>
      <c r="J12" s="1361"/>
      <c r="K12" s="1363"/>
      <c r="L12" s="1362"/>
      <c r="M12" s="1361"/>
      <c r="N12" s="1363"/>
      <c r="O12" s="1362"/>
      <c r="P12" s="1361"/>
      <c r="Q12" s="1360"/>
    </row>
    <row r="13" spans="2:24">
      <c r="B13" s="1366">
        <f t="shared" si="0"/>
        <v>4</v>
      </c>
      <c r="C13" s="1365"/>
      <c r="D13" s="1365"/>
      <c r="E13" s="1365"/>
      <c r="F13" s="1363"/>
      <c r="G13" s="1362"/>
      <c r="H13" s="1362"/>
      <c r="I13" s="1362"/>
      <c r="J13" s="1361"/>
      <c r="K13" s="1371"/>
      <c r="L13" s="1370"/>
      <c r="M13" s="1369"/>
      <c r="N13" s="1363"/>
      <c r="O13" s="1362"/>
      <c r="P13" s="1361"/>
      <c r="Q13" s="1360"/>
    </row>
    <row r="14" spans="2:24">
      <c r="B14" s="1366">
        <f t="shared" si="0"/>
        <v>5</v>
      </c>
      <c r="C14" s="1365"/>
      <c r="D14" s="1365"/>
      <c r="E14" s="1365"/>
      <c r="F14" s="1363"/>
      <c r="G14" s="1362"/>
      <c r="H14" s="1362"/>
      <c r="I14" s="1362"/>
      <c r="J14" s="1361"/>
      <c r="K14" s="1368"/>
      <c r="L14" s="1368"/>
      <c r="M14" s="1368"/>
      <c r="N14" s="1363"/>
      <c r="O14" s="1362"/>
      <c r="P14" s="1361"/>
      <c r="Q14" s="1360"/>
    </row>
    <row r="15" spans="2:24">
      <c r="B15" s="1366">
        <f t="shared" si="0"/>
        <v>6</v>
      </c>
      <c r="C15" s="1365"/>
      <c r="D15" s="1365"/>
      <c r="E15" s="1365"/>
      <c r="F15" s="1363"/>
      <c r="G15" s="1362"/>
      <c r="H15" s="1362"/>
      <c r="I15" s="1362"/>
      <c r="J15" s="1361"/>
      <c r="K15" s="1368"/>
      <c r="L15" s="1368"/>
      <c r="M15" s="1368"/>
      <c r="N15" s="1363"/>
      <c r="O15" s="1362"/>
      <c r="P15" s="1361"/>
      <c r="Q15" s="1360"/>
    </row>
    <row r="16" spans="2:24">
      <c r="B16" s="1366">
        <f t="shared" si="0"/>
        <v>7</v>
      </c>
      <c r="C16" s="1365"/>
      <c r="D16" s="1365"/>
      <c r="E16" s="1365"/>
      <c r="F16" s="1363"/>
      <c r="G16" s="1362"/>
      <c r="H16" s="1362"/>
      <c r="I16" s="1362"/>
      <c r="J16" s="1361"/>
      <c r="K16" s="1368"/>
      <c r="L16" s="1368"/>
      <c r="M16" s="1368"/>
      <c r="N16" s="1363"/>
      <c r="O16" s="1362"/>
      <c r="P16" s="1361"/>
      <c r="Q16" s="1360"/>
    </row>
    <row r="17" spans="2:30">
      <c r="B17" s="1366">
        <f t="shared" si="0"/>
        <v>8</v>
      </c>
      <c r="C17" s="1365"/>
      <c r="D17" s="1365"/>
      <c r="E17" s="1365"/>
      <c r="F17" s="1363"/>
      <c r="G17" s="1362"/>
      <c r="H17" s="1362"/>
      <c r="I17" s="1362"/>
      <c r="J17" s="1361"/>
      <c r="K17" s="1368"/>
      <c r="L17" s="1368"/>
      <c r="M17" s="1368"/>
      <c r="N17" s="1363"/>
      <c r="O17" s="1362"/>
      <c r="P17" s="1361"/>
      <c r="Q17" s="1360"/>
    </row>
    <row r="18" spans="2:30">
      <c r="B18" s="1366">
        <f t="shared" si="0"/>
        <v>9</v>
      </c>
      <c r="C18" s="1365"/>
      <c r="D18" s="1365"/>
      <c r="E18" s="1365"/>
      <c r="F18" s="1363"/>
      <c r="G18" s="1362"/>
      <c r="H18" s="1362"/>
      <c r="I18" s="1362"/>
      <c r="J18" s="1361"/>
      <c r="K18" s="1368"/>
      <c r="L18" s="1368"/>
      <c r="M18" s="1368"/>
      <c r="N18" s="1363"/>
      <c r="O18" s="1362"/>
      <c r="P18" s="1361"/>
      <c r="Q18" s="1360"/>
    </row>
    <row r="19" spans="2:30">
      <c r="B19" s="1366">
        <f t="shared" si="0"/>
        <v>10</v>
      </c>
      <c r="C19" s="1365"/>
      <c r="D19" s="1365"/>
      <c r="E19" s="1365"/>
      <c r="F19" s="1363"/>
      <c r="G19" s="1362"/>
      <c r="H19" s="1362"/>
      <c r="I19" s="1362"/>
      <c r="J19" s="1361"/>
      <c r="K19" s="1368"/>
      <c r="L19" s="1368"/>
      <c r="M19" s="1368"/>
      <c r="N19" s="1363"/>
      <c r="O19" s="1362"/>
      <c r="P19" s="1361"/>
      <c r="Q19" s="1360"/>
    </row>
    <row r="20" spans="2:30">
      <c r="B20" s="1366">
        <f t="shared" si="0"/>
        <v>11</v>
      </c>
      <c r="C20" s="1365"/>
      <c r="D20" s="1365"/>
      <c r="E20" s="1365"/>
      <c r="F20" s="1363"/>
      <c r="G20" s="1362"/>
      <c r="H20" s="1362"/>
      <c r="I20" s="1362"/>
      <c r="J20" s="1361"/>
      <c r="K20" s="1368"/>
      <c r="L20" s="1368"/>
      <c r="M20" s="1368"/>
      <c r="N20" s="1363"/>
      <c r="O20" s="1362"/>
      <c r="P20" s="1361"/>
      <c r="Q20" s="1360"/>
    </row>
    <row r="21" spans="2:30">
      <c r="B21" s="1366">
        <f t="shared" si="0"/>
        <v>12</v>
      </c>
      <c r="C21" s="1365"/>
      <c r="D21" s="1365"/>
      <c r="E21" s="1365"/>
      <c r="F21" s="1363"/>
      <c r="G21" s="1362"/>
      <c r="H21" s="1362"/>
      <c r="I21" s="1362"/>
      <c r="J21" s="1361"/>
      <c r="K21" s="1364"/>
      <c r="L21" s="1364"/>
      <c r="M21" s="1364"/>
      <c r="N21" s="1363"/>
      <c r="O21" s="1362"/>
      <c r="P21" s="1361"/>
      <c r="Q21" s="1360"/>
    </row>
    <row r="22" spans="2:30">
      <c r="B22" s="1366">
        <f t="shared" si="0"/>
        <v>13</v>
      </c>
      <c r="C22" s="1365"/>
      <c r="D22" s="1367"/>
      <c r="E22" s="1367"/>
      <c r="F22" s="1363"/>
      <c r="G22" s="1362"/>
      <c r="H22" s="1362"/>
      <c r="I22" s="1362"/>
      <c r="J22" s="1361"/>
      <c r="K22" s="1364"/>
      <c r="L22" s="1364"/>
      <c r="M22" s="1364"/>
      <c r="N22" s="1363"/>
      <c r="O22" s="1362"/>
      <c r="P22" s="1361"/>
      <c r="Q22" s="1360"/>
      <c r="S22" s="1070"/>
      <c r="T22" s="1070"/>
      <c r="U22" s="1070"/>
      <c r="V22" s="1070"/>
      <c r="W22" s="1070"/>
      <c r="X22" s="1070"/>
      <c r="Y22" s="1070"/>
      <c r="Z22" s="1070"/>
      <c r="AA22" s="1070"/>
      <c r="AB22" s="1070"/>
      <c r="AC22" s="1070"/>
      <c r="AD22" s="1070"/>
    </row>
    <row r="23" spans="2:30">
      <c r="B23" s="1366">
        <f t="shared" si="0"/>
        <v>14</v>
      </c>
      <c r="C23" s="1365"/>
      <c r="D23" s="1365"/>
      <c r="E23" s="1365"/>
      <c r="F23" s="1363"/>
      <c r="G23" s="1362"/>
      <c r="H23" s="1362"/>
      <c r="I23" s="1362"/>
      <c r="J23" s="1361"/>
      <c r="K23" s="1364"/>
      <c r="L23" s="1364"/>
      <c r="M23" s="1364"/>
      <c r="N23" s="1363"/>
      <c r="O23" s="1362"/>
      <c r="P23" s="1361"/>
      <c r="Q23" s="1360"/>
      <c r="S23" s="1070"/>
      <c r="T23" s="1070"/>
      <c r="U23" s="1070"/>
      <c r="V23" s="1070"/>
      <c r="W23" s="1070"/>
      <c r="X23" s="1070"/>
      <c r="Y23" s="1070"/>
      <c r="Z23" s="1070"/>
      <c r="AA23" s="1070"/>
      <c r="AB23" s="1070"/>
      <c r="AC23" s="1070"/>
      <c r="AD23" s="1070"/>
    </row>
    <row r="24" spans="2:30">
      <c r="B24" s="1366">
        <f t="shared" si="0"/>
        <v>15</v>
      </c>
      <c r="C24" s="1365"/>
      <c r="D24" s="1365"/>
      <c r="E24" s="1365"/>
      <c r="F24" s="1363"/>
      <c r="G24" s="1362"/>
      <c r="H24" s="1362"/>
      <c r="I24" s="1362"/>
      <c r="J24" s="1361"/>
      <c r="K24" s="1364"/>
      <c r="L24" s="1364"/>
      <c r="M24" s="1364"/>
      <c r="N24" s="1363"/>
      <c r="O24" s="1362"/>
      <c r="P24" s="1361"/>
      <c r="Q24" s="1360"/>
      <c r="S24" s="1070"/>
      <c r="T24" s="1070"/>
      <c r="U24" s="1070"/>
      <c r="V24" s="1070"/>
      <c r="W24" s="1070"/>
      <c r="X24" s="1070"/>
      <c r="Y24" s="1070"/>
      <c r="Z24" s="1070"/>
      <c r="AA24" s="1070"/>
      <c r="AB24" s="1070"/>
      <c r="AC24" s="1070"/>
      <c r="AD24" s="1070"/>
    </row>
    <row r="25" spans="2:30">
      <c r="B25" s="1070"/>
      <c r="C25" s="1070"/>
      <c r="D25" s="1070"/>
      <c r="E25" s="1070"/>
      <c r="F25" s="1346"/>
      <c r="G25" s="1346"/>
      <c r="H25" s="1346"/>
      <c r="I25" s="1346"/>
      <c r="J25" s="1346"/>
      <c r="K25" s="1346"/>
      <c r="L25" s="1346"/>
      <c r="M25" s="1346"/>
      <c r="N25" s="1346"/>
      <c r="O25" s="1346"/>
      <c r="P25" s="1346"/>
      <c r="Q25" s="1346"/>
      <c r="S25" s="1070"/>
      <c r="T25" s="1070"/>
      <c r="U25" s="1070"/>
      <c r="V25" s="1070"/>
      <c r="W25" s="1070"/>
      <c r="X25" s="1070"/>
      <c r="Y25" s="1070"/>
      <c r="Z25" s="1070"/>
      <c r="AA25" s="1070"/>
      <c r="AB25" s="1070"/>
      <c r="AC25" s="1070"/>
      <c r="AD25" s="1070"/>
    </row>
    <row r="26" spans="2:30" ht="13.5" thickBot="1">
      <c r="B26" s="1070"/>
      <c r="C26" s="1070"/>
      <c r="D26" s="1070"/>
      <c r="E26" s="1070"/>
      <c r="F26" s="1346"/>
      <c r="G26" s="1346"/>
      <c r="H26" s="1346"/>
      <c r="I26" s="1346"/>
      <c r="J26" s="1346"/>
      <c r="K26" s="1346"/>
      <c r="L26" s="1346"/>
      <c r="M26" s="1346"/>
      <c r="N26" s="1346"/>
      <c r="O26" s="1346"/>
      <c r="P26" s="1346"/>
      <c r="Q26" s="1346"/>
      <c r="W26" s="1070"/>
      <c r="X26" s="1070"/>
      <c r="Y26" s="1070"/>
      <c r="Z26" s="1070"/>
      <c r="AA26" s="1070"/>
      <c r="AB26" s="1070"/>
      <c r="AC26" s="1070"/>
      <c r="AD26" s="1070"/>
    </row>
    <row r="27" spans="2:30">
      <c r="B27" s="1070"/>
      <c r="C27" s="1070"/>
      <c r="D27" s="1070"/>
      <c r="E27" s="1070"/>
      <c r="F27" s="1346"/>
      <c r="G27" s="1346"/>
      <c r="H27" s="1346"/>
      <c r="I27" s="1346"/>
      <c r="J27" s="1346"/>
      <c r="K27" s="1346"/>
      <c r="L27" s="1346"/>
      <c r="M27" s="1346"/>
      <c r="N27" s="107" t="s">
        <v>63</v>
      </c>
      <c r="O27" s="1359"/>
      <c r="P27" s="109" t="s">
        <v>64</v>
      </c>
      <c r="Q27" s="1358"/>
      <c r="W27" s="1070"/>
      <c r="X27" s="1070"/>
      <c r="Y27" s="1070"/>
      <c r="Z27" s="1070"/>
      <c r="AA27" s="1070"/>
      <c r="AB27" s="1070"/>
      <c r="AC27" s="1070"/>
      <c r="AD27" s="1070"/>
    </row>
    <row r="28" spans="2:30">
      <c r="B28" s="196"/>
      <c r="C28" s="1357"/>
      <c r="D28" s="1070"/>
      <c r="E28" s="1070"/>
      <c r="F28" s="1346"/>
      <c r="G28" s="1346"/>
      <c r="H28" s="1346"/>
      <c r="I28" s="1354"/>
      <c r="J28" s="1346"/>
      <c r="K28" s="1346"/>
      <c r="L28" s="1346"/>
      <c r="M28" s="1346"/>
      <c r="N28" s="407" t="s">
        <v>236</v>
      </c>
      <c r="O28" s="1356"/>
      <c r="P28" s="502" t="s">
        <v>236</v>
      </c>
      <c r="Q28" s="478"/>
      <c r="W28" s="1070"/>
      <c r="X28" s="1070"/>
      <c r="Y28" s="1070"/>
      <c r="Z28" s="1070"/>
      <c r="AA28" s="1070"/>
      <c r="AB28" s="1070"/>
      <c r="AC28" s="1070"/>
      <c r="AD28" s="1070"/>
    </row>
    <row r="29" spans="2:30" ht="12.6" customHeight="1">
      <c r="B29" s="1501"/>
      <c r="C29" s="1502"/>
      <c r="D29" s="1502"/>
      <c r="E29" s="1399"/>
      <c r="F29" s="1502"/>
      <c r="G29" s="1502"/>
      <c r="H29" s="1502"/>
      <c r="I29" s="1503"/>
      <c r="J29" s="1503"/>
      <c r="K29" s="1346"/>
      <c r="L29" s="1346"/>
      <c r="M29" s="1346"/>
      <c r="N29" s="111"/>
      <c r="O29" s="1353"/>
      <c r="P29" s="1355"/>
      <c r="Q29" s="1352"/>
      <c r="W29" s="1070"/>
      <c r="X29" s="1070"/>
      <c r="Y29" s="1070"/>
      <c r="Z29" s="1070"/>
      <c r="AA29" s="1070"/>
      <c r="AB29" s="1070"/>
      <c r="AC29" s="1070"/>
      <c r="AD29" s="1070"/>
    </row>
    <row r="30" spans="2:30">
      <c r="B30" s="1504"/>
      <c r="C30" s="1504"/>
      <c r="D30" s="1504"/>
      <c r="E30" s="1504"/>
      <c r="F30" s="1502"/>
      <c r="G30" s="1502"/>
      <c r="H30" s="1502"/>
      <c r="I30" s="1503"/>
      <c r="J30" s="1503"/>
      <c r="K30" s="1346"/>
      <c r="L30" s="1346"/>
      <c r="M30" s="1346"/>
      <c r="N30" s="115"/>
      <c r="O30" s="1353"/>
      <c r="P30" s="116"/>
      <c r="Q30" s="1352"/>
      <c r="W30" s="1070"/>
      <c r="X30" s="1070"/>
      <c r="Y30" s="1070"/>
      <c r="Z30" s="1070"/>
      <c r="AA30" s="1070"/>
      <c r="AB30" s="1070"/>
      <c r="AC30" s="1070"/>
      <c r="AD30" s="1070"/>
    </row>
    <row r="31" spans="2:30" ht="13.5" thickBot="1">
      <c r="B31" s="1070"/>
      <c r="C31" s="1500"/>
      <c r="D31" s="1070"/>
      <c r="E31" s="1070"/>
      <c r="F31" s="1346"/>
      <c r="G31" s="1346"/>
      <c r="H31" s="1346"/>
      <c r="I31" s="1346"/>
      <c r="J31" s="1346"/>
      <c r="K31" s="1346"/>
      <c r="L31" s="1346"/>
      <c r="M31" s="1346"/>
      <c r="N31" s="117" t="s">
        <v>65</v>
      </c>
      <c r="O31" s="1351"/>
      <c r="P31" s="1350" t="s">
        <v>65</v>
      </c>
      <c r="Q31" s="1349"/>
    </row>
    <row r="32" spans="2:30" ht="13.5" thickBot="1">
      <c r="B32" s="1070"/>
      <c r="C32" s="1070"/>
      <c r="D32" s="1070"/>
      <c r="E32" s="1070"/>
      <c r="F32" s="1346"/>
      <c r="G32" s="1346"/>
      <c r="H32" s="1346"/>
      <c r="I32" s="1346"/>
      <c r="J32" s="1346"/>
      <c r="K32" s="1346"/>
      <c r="L32" s="1346"/>
      <c r="M32" s="1346"/>
      <c r="N32" s="121" t="s">
        <v>66</v>
      </c>
      <c r="O32" s="122"/>
      <c r="P32" s="1348"/>
      <c r="Q32" s="1347"/>
    </row>
    <row r="33" spans="2:17">
      <c r="B33" s="1070"/>
      <c r="C33" s="1070"/>
      <c r="D33" s="1070"/>
      <c r="E33" s="1070"/>
      <c r="F33" s="1346"/>
      <c r="G33" s="1346"/>
      <c r="H33" s="1346"/>
      <c r="I33" s="1346"/>
      <c r="J33" s="1346"/>
      <c r="K33" s="1346"/>
      <c r="L33" s="1346"/>
      <c r="M33" s="1346"/>
      <c r="N33" s="1346"/>
      <c r="O33" s="1346"/>
      <c r="P33" s="1346"/>
      <c r="Q33" s="1346"/>
    </row>
    <row r="34" spans="2:17">
      <c r="B34" s="1070"/>
      <c r="C34" s="1070"/>
      <c r="D34" s="1070"/>
      <c r="E34" s="1070"/>
      <c r="F34" s="1346"/>
      <c r="G34" s="1346"/>
      <c r="H34" s="1346"/>
      <c r="I34" s="1346"/>
      <c r="J34" s="1346"/>
      <c r="K34" s="1346"/>
      <c r="L34" s="1346"/>
      <c r="M34" s="1346"/>
      <c r="N34" s="1346"/>
      <c r="O34" s="1346"/>
      <c r="P34" s="1346"/>
      <c r="Q34" s="1346"/>
    </row>
    <row r="35" spans="2:17">
      <c r="B35" s="1070"/>
      <c r="C35" s="1070"/>
      <c r="D35" s="1070"/>
      <c r="E35" s="1070"/>
      <c r="F35" s="1346"/>
      <c r="G35" s="1346"/>
      <c r="H35" s="1346"/>
      <c r="I35" s="1346"/>
      <c r="J35" s="1346"/>
      <c r="K35" s="1346"/>
      <c r="L35" s="1346"/>
      <c r="M35" s="1346"/>
      <c r="N35" s="1346"/>
      <c r="O35" s="1346"/>
      <c r="P35" s="1346"/>
      <c r="Q35" s="1346"/>
    </row>
    <row r="36" spans="2:17">
      <c r="B36" s="1070"/>
      <c r="C36" s="1070"/>
      <c r="D36" s="1070"/>
      <c r="E36" s="1070"/>
      <c r="F36" s="1346"/>
      <c r="G36" s="1346"/>
      <c r="H36" s="1346"/>
      <c r="I36" s="1346"/>
      <c r="J36" s="1346"/>
      <c r="K36" s="1346"/>
      <c r="L36" s="1346"/>
      <c r="M36" s="1346"/>
      <c r="N36" s="1346"/>
      <c r="O36" s="1346"/>
      <c r="P36" s="1346"/>
      <c r="Q36" s="1346"/>
    </row>
    <row r="37" spans="2:17">
      <c r="B37" s="1070"/>
      <c r="C37" s="1070"/>
      <c r="D37" s="1070"/>
      <c r="E37" s="1070"/>
      <c r="F37" s="1346"/>
      <c r="G37" s="1346"/>
      <c r="H37" s="1346"/>
      <c r="I37" s="1346"/>
      <c r="J37" s="1346"/>
      <c r="K37" s="1346"/>
      <c r="L37" s="1346"/>
      <c r="M37" s="1346"/>
      <c r="N37" s="1346"/>
      <c r="O37" s="1346"/>
      <c r="P37" s="1346"/>
      <c r="Q37" s="1346"/>
    </row>
    <row r="38" spans="2:17">
      <c r="B38" s="1070"/>
      <c r="C38" s="1070"/>
      <c r="D38" s="1070"/>
      <c r="E38" s="1070"/>
      <c r="F38" s="1346"/>
      <c r="G38" s="1346"/>
      <c r="H38" s="1346"/>
      <c r="I38" s="1346"/>
      <c r="J38" s="1346"/>
      <c r="K38" s="1346"/>
      <c r="L38" s="1346"/>
      <c r="M38" s="1346"/>
      <c r="N38" s="1346"/>
      <c r="O38" s="1346"/>
      <c r="P38" s="1346"/>
      <c r="Q38" s="1346"/>
    </row>
    <row r="39" spans="2:17">
      <c r="B39" s="1070"/>
      <c r="C39" s="1070"/>
      <c r="D39" s="1070"/>
      <c r="E39" s="1070"/>
      <c r="F39" s="1346"/>
      <c r="G39" s="1346"/>
      <c r="H39" s="1346"/>
      <c r="I39" s="1346"/>
      <c r="J39" s="1346"/>
      <c r="K39" s="1346"/>
      <c r="L39" s="1346"/>
      <c r="M39" s="1346"/>
      <c r="N39" s="1346"/>
      <c r="O39" s="1346"/>
      <c r="P39" s="1346"/>
      <c r="Q39" s="1346"/>
    </row>
    <row r="40" spans="2:17">
      <c r="B40" s="1070"/>
      <c r="C40" s="1070"/>
      <c r="D40" s="1070"/>
      <c r="E40" s="1070"/>
      <c r="F40" s="1346"/>
      <c r="G40" s="1346"/>
      <c r="H40" s="1346"/>
      <c r="I40" s="1346"/>
      <c r="J40" s="1346"/>
      <c r="K40" s="1346"/>
      <c r="L40" s="1346"/>
      <c r="M40" s="1346"/>
      <c r="N40" s="1346"/>
      <c r="O40" s="1346"/>
      <c r="P40" s="1346"/>
      <c r="Q40" s="1346"/>
    </row>
    <row r="41" spans="2:17">
      <c r="B41" s="1070"/>
      <c r="C41" s="1070"/>
      <c r="D41" s="1070"/>
      <c r="E41" s="1070"/>
      <c r="F41" s="1346"/>
      <c r="G41" s="1346"/>
      <c r="H41" s="1346"/>
      <c r="I41" s="1346"/>
      <c r="J41" s="1346"/>
      <c r="K41" s="1346"/>
      <c r="L41" s="1346"/>
      <c r="M41" s="1346"/>
      <c r="N41" s="1346"/>
      <c r="O41" s="1346"/>
      <c r="P41" s="1346"/>
      <c r="Q41" s="1346"/>
    </row>
    <row r="42" spans="2:17">
      <c r="B42" s="1070"/>
      <c r="C42" s="1070"/>
      <c r="D42" s="1070"/>
      <c r="E42" s="1070"/>
      <c r="F42" s="1346"/>
      <c r="G42" s="1346"/>
      <c r="H42" s="1346"/>
      <c r="I42" s="1346"/>
      <c r="J42" s="1346"/>
      <c r="K42" s="1346"/>
      <c r="L42" s="1346"/>
      <c r="M42" s="1346"/>
      <c r="N42" s="1346"/>
      <c r="O42" s="1346"/>
      <c r="P42" s="1346"/>
      <c r="Q42" s="1346"/>
    </row>
    <row r="43" spans="2:17">
      <c r="B43" s="1070"/>
      <c r="C43" s="1070"/>
      <c r="D43" s="1070"/>
      <c r="E43" s="1070"/>
      <c r="F43" s="1346"/>
      <c r="G43" s="1346"/>
      <c r="H43" s="1346"/>
      <c r="I43" s="1346"/>
      <c r="J43" s="1346"/>
      <c r="K43" s="1346"/>
      <c r="L43" s="1346"/>
      <c r="M43" s="1346"/>
      <c r="N43" s="1346"/>
      <c r="O43" s="1346"/>
      <c r="P43" s="1346"/>
      <c r="Q43" s="1346"/>
    </row>
    <row r="44" spans="2:17">
      <c r="B44" s="1070"/>
      <c r="C44" s="1070"/>
      <c r="D44" s="1070"/>
      <c r="E44" s="1070"/>
      <c r="F44" s="1346"/>
      <c r="G44" s="1346"/>
      <c r="H44" s="1346"/>
      <c r="I44" s="1346"/>
      <c r="J44" s="1346"/>
      <c r="K44" s="1346"/>
      <c r="L44" s="1346"/>
      <c r="M44" s="1346"/>
      <c r="N44" s="1346"/>
      <c r="O44" s="1346"/>
      <c r="P44" s="1346"/>
      <c r="Q44" s="1346"/>
    </row>
    <row r="45" spans="2:17">
      <c r="B45" s="1070"/>
      <c r="C45" s="1070"/>
      <c r="D45" s="1070"/>
      <c r="E45" s="1070"/>
      <c r="F45" s="1346"/>
      <c r="G45" s="1346"/>
      <c r="H45" s="1346"/>
      <c r="I45" s="1346"/>
      <c r="J45" s="1346"/>
      <c r="K45" s="1346"/>
      <c r="L45" s="1346"/>
      <c r="M45" s="1346"/>
      <c r="N45" s="1346"/>
      <c r="O45" s="1346"/>
      <c r="P45" s="1346"/>
      <c r="Q45" s="1346"/>
    </row>
    <row r="46" spans="2:17">
      <c r="B46" s="1070"/>
      <c r="C46" s="1070"/>
      <c r="D46" s="1070"/>
      <c r="E46" s="1070"/>
      <c r="F46" s="1346"/>
      <c r="G46" s="1346"/>
      <c r="H46" s="1346"/>
      <c r="I46" s="1346"/>
      <c r="J46" s="1346"/>
      <c r="K46" s="1346"/>
      <c r="L46" s="1346"/>
      <c r="M46" s="1346"/>
      <c r="N46" s="1346"/>
      <c r="O46" s="1346"/>
      <c r="P46" s="1346"/>
      <c r="Q46" s="1346"/>
    </row>
    <row r="47" spans="2:17">
      <c r="B47" s="1070"/>
      <c r="C47" s="1070"/>
      <c r="D47" s="1070"/>
      <c r="E47" s="1070"/>
      <c r="F47" s="1346"/>
      <c r="G47" s="1346"/>
      <c r="H47" s="1346"/>
      <c r="I47" s="1346"/>
      <c r="J47" s="1346"/>
      <c r="K47" s="1346"/>
      <c r="L47" s="1346"/>
      <c r="M47" s="1346"/>
      <c r="N47" s="1346"/>
      <c r="O47" s="1346"/>
      <c r="P47" s="1346"/>
      <c r="Q47" s="1346"/>
    </row>
    <row r="48" spans="2:17">
      <c r="B48" s="1070"/>
      <c r="C48" s="1070"/>
      <c r="D48" s="1070"/>
      <c r="E48" s="1070"/>
      <c r="F48" s="1346"/>
      <c r="G48" s="1346"/>
      <c r="H48" s="1346"/>
      <c r="I48" s="1346"/>
      <c r="J48" s="1346"/>
      <c r="K48" s="1346"/>
      <c r="L48" s="1346"/>
      <c r="M48" s="1346"/>
      <c r="N48" s="1346"/>
      <c r="O48" s="1346"/>
      <c r="P48" s="1346"/>
      <c r="Q48" s="1346"/>
    </row>
    <row r="49" spans="2:17">
      <c r="B49" s="1070"/>
      <c r="C49" s="1070"/>
      <c r="D49" s="1070"/>
      <c r="E49" s="1070"/>
      <c r="F49" s="1346"/>
      <c r="G49" s="1346"/>
      <c r="H49" s="1346"/>
      <c r="I49" s="1346"/>
      <c r="J49" s="1346"/>
      <c r="K49" s="1346"/>
      <c r="L49" s="1346"/>
      <c r="M49" s="1346"/>
      <c r="N49" s="1346"/>
      <c r="O49" s="1346"/>
      <c r="P49" s="1346"/>
      <c r="Q49" s="1346"/>
    </row>
    <row r="50" spans="2:17">
      <c r="B50" s="1070"/>
      <c r="C50" s="1070"/>
      <c r="D50" s="1070"/>
      <c r="E50" s="1070"/>
      <c r="F50" s="1346"/>
      <c r="G50" s="1346"/>
      <c r="H50" s="1346"/>
      <c r="I50" s="1346"/>
      <c r="J50" s="1346"/>
      <c r="K50" s="1346"/>
      <c r="L50" s="1346"/>
      <c r="M50" s="1346"/>
      <c r="N50" s="1346"/>
      <c r="O50" s="1346"/>
      <c r="P50" s="1346"/>
      <c r="Q50" s="1346"/>
    </row>
    <row r="51" spans="2:17">
      <c r="B51" s="1070"/>
      <c r="C51" s="1070"/>
      <c r="D51" s="1070"/>
      <c r="E51" s="1070"/>
      <c r="F51" s="1346"/>
      <c r="G51" s="1346"/>
      <c r="H51" s="1346"/>
      <c r="I51" s="1346"/>
      <c r="J51" s="1346"/>
      <c r="K51" s="1346"/>
      <c r="L51" s="1346"/>
      <c r="M51" s="1346"/>
      <c r="N51" s="1346"/>
      <c r="O51" s="1346"/>
      <c r="P51" s="1346"/>
      <c r="Q51" s="1346"/>
    </row>
    <row r="52" spans="2:17">
      <c r="B52" s="1070"/>
      <c r="C52" s="1070"/>
      <c r="D52" s="1070"/>
      <c r="E52" s="1070"/>
      <c r="F52" s="1346"/>
      <c r="G52" s="1346"/>
      <c r="H52" s="1346"/>
      <c r="I52" s="1346"/>
      <c r="J52" s="1346"/>
      <c r="K52" s="1346"/>
      <c r="L52" s="1346"/>
      <c r="M52" s="1346"/>
      <c r="N52" s="1346"/>
      <c r="O52" s="1346"/>
      <c r="P52" s="1346"/>
      <c r="Q52" s="1346"/>
    </row>
    <row r="53" spans="2:17">
      <c r="B53" s="1070"/>
      <c r="C53" s="1070"/>
      <c r="D53" s="1070"/>
      <c r="E53" s="1070"/>
      <c r="F53" s="1346"/>
      <c r="G53" s="1346"/>
      <c r="H53" s="1346"/>
      <c r="I53" s="1346"/>
      <c r="J53" s="1346"/>
      <c r="K53" s="1346"/>
      <c r="L53" s="1346"/>
      <c r="M53" s="1346"/>
      <c r="N53" s="1346"/>
      <c r="O53" s="1346"/>
      <c r="P53" s="1346"/>
      <c r="Q53" s="1346"/>
    </row>
    <row r="54" spans="2:17">
      <c r="B54" s="1070"/>
      <c r="C54" s="1070"/>
      <c r="D54" s="1070"/>
      <c r="E54" s="1070"/>
      <c r="F54" s="1346"/>
      <c r="G54" s="1346"/>
      <c r="H54" s="1346"/>
      <c r="I54" s="1346"/>
      <c r="J54" s="1346"/>
      <c r="K54" s="1346"/>
      <c r="L54" s="1346"/>
      <c r="M54" s="1346"/>
      <c r="N54" s="1346"/>
      <c r="O54" s="1346"/>
      <c r="P54" s="1346"/>
      <c r="Q54" s="1346"/>
    </row>
    <row r="55" spans="2:17">
      <c r="B55" s="1070"/>
      <c r="C55" s="1070"/>
      <c r="D55" s="1070"/>
      <c r="E55" s="1070"/>
      <c r="F55" s="1346"/>
      <c r="G55" s="1346"/>
      <c r="H55" s="1346"/>
      <c r="I55" s="1346"/>
      <c r="J55" s="1346"/>
      <c r="K55" s="1346"/>
      <c r="L55" s="1346"/>
      <c r="M55" s="1346"/>
      <c r="N55" s="1346"/>
      <c r="O55" s="1346"/>
      <c r="P55" s="1346"/>
      <c r="Q55" s="1346"/>
    </row>
    <row r="56" spans="2:17">
      <c r="B56" s="1070"/>
      <c r="C56" s="1070"/>
      <c r="D56" s="1070"/>
      <c r="E56" s="1070"/>
      <c r="F56" s="1346"/>
      <c r="G56" s="1346"/>
      <c r="H56" s="1346"/>
      <c r="I56" s="1346"/>
      <c r="J56" s="1346"/>
      <c r="K56" s="1346"/>
      <c r="L56" s="1346"/>
      <c r="M56" s="1346"/>
      <c r="N56" s="1346"/>
      <c r="O56" s="1346"/>
      <c r="P56" s="1346"/>
      <c r="Q56" s="1346"/>
    </row>
    <row r="57" spans="2:17">
      <c r="B57" s="1070"/>
      <c r="C57" s="1070"/>
      <c r="D57" s="1070"/>
      <c r="E57" s="1070"/>
      <c r="F57" s="1346"/>
      <c r="G57" s="1346"/>
      <c r="H57" s="1346"/>
      <c r="I57" s="1346"/>
      <c r="J57" s="1346"/>
      <c r="K57" s="1346"/>
      <c r="L57" s="1346"/>
      <c r="M57" s="1346"/>
      <c r="N57" s="1346"/>
      <c r="O57" s="1346"/>
      <c r="P57" s="1346"/>
      <c r="Q57" s="1346"/>
    </row>
    <row r="58" spans="2:17">
      <c r="B58" s="1070"/>
      <c r="C58" s="1070"/>
      <c r="D58" s="1070"/>
      <c r="E58" s="1070"/>
      <c r="F58" s="1346"/>
      <c r="G58" s="1346"/>
      <c r="H58" s="1346"/>
      <c r="I58" s="1346"/>
      <c r="J58" s="1346"/>
      <c r="K58" s="1346"/>
      <c r="L58" s="1346"/>
      <c r="M58" s="1346"/>
      <c r="N58" s="1346"/>
      <c r="O58" s="1346"/>
      <c r="P58" s="1346"/>
      <c r="Q58" s="1346"/>
    </row>
    <row r="59" spans="2:17">
      <c r="B59" s="1070"/>
      <c r="C59" s="1070"/>
      <c r="D59" s="1070"/>
      <c r="E59" s="1070"/>
      <c r="F59" s="1346"/>
      <c r="G59" s="1346"/>
      <c r="H59" s="1346"/>
      <c r="I59" s="1346"/>
      <c r="J59" s="1346"/>
      <c r="K59" s="1346"/>
      <c r="L59" s="1346"/>
      <c r="M59" s="1346"/>
      <c r="N59" s="1346"/>
      <c r="O59" s="1346"/>
      <c r="P59" s="1346"/>
      <c r="Q59" s="1346"/>
    </row>
    <row r="60" spans="2:17">
      <c r="B60" s="1070"/>
      <c r="C60" s="1070"/>
      <c r="D60" s="1070"/>
      <c r="E60" s="1070"/>
      <c r="F60" s="1346"/>
      <c r="G60" s="1346"/>
      <c r="H60" s="1346"/>
      <c r="I60" s="1346"/>
      <c r="J60" s="1346"/>
      <c r="K60" s="1346"/>
      <c r="L60" s="1346"/>
      <c r="M60" s="1346"/>
      <c r="N60" s="1346"/>
      <c r="O60" s="1346"/>
      <c r="P60" s="1346"/>
      <c r="Q60" s="1346"/>
    </row>
    <row r="61" spans="2:17">
      <c r="B61" s="1070"/>
      <c r="C61" s="1070"/>
      <c r="D61" s="1070"/>
      <c r="E61" s="1070"/>
      <c r="F61" s="1346"/>
      <c r="G61" s="1346"/>
      <c r="H61" s="1346"/>
      <c r="I61" s="1346"/>
      <c r="J61" s="1346"/>
      <c r="K61" s="1346"/>
      <c r="L61" s="1346"/>
      <c r="M61" s="1346"/>
      <c r="N61" s="1346"/>
      <c r="O61" s="1346"/>
      <c r="P61" s="1346"/>
      <c r="Q61" s="1346"/>
    </row>
    <row r="62" spans="2:17">
      <c r="B62" s="1070"/>
      <c r="C62" s="1070"/>
      <c r="D62" s="1070"/>
      <c r="E62" s="1070"/>
      <c r="F62" s="1346"/>
      <c r="G62" s="1346"/>
      <c r="H62" s="1346"/>
      <c r="I62" s="1346"/>
      <c r="J62" s="1346"/>
      <c r="K62" s="1346"/>
      <c r="L62" s="1346"/>
      <c r="M62" s="1346"/>
      <c r="N62" s="1346"/>
      <c r="O62" s="1346"/>
      <c r="P62" s="1346"/>
      <c r="Q62" s="1346"/>
    </row>
    <row r="63" spans="2:17">
      <c r="B63" s="1070"/>
      <c r="C63" s="1070"/>
      <c r="D63" s="1070"/>
      <c r="E63" s="1070"/>
      <c r="F63" s="1346"/>
      <c r="G63" s="1346"/>
      <c r="H63" s="1346"/>
      <c r="I63" s="1346"/>
      <c r="J63" s="1346"/>
      <c r="K63" s="1346"/>
      <c r="L63" s="1346"/>
      <c r="M63" s="1346"/>
      <c r="N63" s="1346"/>
      <c r="O63" s="1346"/>
      <c r="P63" s="1346"/>
      <c r="Q63" s="1346"/>
    </row>
    <row r="64" spans="2:17">
      <c r="B64" s="1070"/>
      <c r="C64" s="1070"/>
      <c r="D64" s="1070"/>
      <c r="E64" s="1070"/>
      <c r="F64" s="1346"/>
      <c r="G64" s="1346"/>
      <c r="H64" s="1346"/>
      <c r="I64" s="1346"/>
      <c r="J64" s="1346"/>
      <c r="K64" s="1346"/>
      <c r="L64" s="1346"/>
      <c r="M64" s="1346"/>
      <c r="N64" s="1346"/>
      <c r="O64" s="1346"/>
      <c r="P64" s="1346"/>
      <c r="Q64" s="1346"/>
    </row>
    <row r="65" spans="2:17">
      <c r="B65" s="1070"/>
      <c r="C65" s="1070"/>
      <c r="D65" s="1070"/>
      <c r="E65" s="1070"/>
      <c r="F65" s="1346"/>
      <c r="G65" s="1346"/>
      <c r="H65" s="1346"/>
      <c r="I65" s="1346"/>
      <c r="J65" s="1346"/>
      <c r="K65" s="1346"/>
      <c r="L65" s="1346"/>
      <c r="M65" s="1346"/>
      <c r="N65" s="1346"/>
      <c r="O65" s="1346"/>
      <c r="P65" s="1346"/>
      <c r="Q65" s="1346"/>
    </row>
    <row r="66" spans="2:17">
      <c r="B66" s="1070"/>
      <c r="C66" s="1070"/>
      <c r="D66" s="1070"/>
      <c r="E66" s="1070"/>
      <c r="F66" s="1346"/>
      <c r="G66" s="1346"/>
      <c r="H66" s="1346"/>
      <c r="I66" s="1346"/>
      <c r="J66" s="1346"/>
      <c r="K66" s="1346"/>
      <c r="L66" s="1346"/>
      <c r="M66" s="1346"/>
      <c r="N66" s="1346"/>
      <c r="O66" s="1346"/>
      <c r="P66" s="1346"/>
      <c r="Q66" s="1346"/>
    </row>
    <row r="67" spans="2:17">
      <c r="B67" s="1070"/>
      <c r="C67" s="1070"/>
      <c r="D67" s="1070"/>
      <c r="E67" s="1070"/>
      <c r="F67" s="1346"/>
      <c r="G67" s="1346"/>
      <c r="H67" s="1346"/>
      <c r="I67" s="1346"/>
      <c r="J67" s="1346"/>
      <c r="K67" s="1346"/>
      <c r="L67" s="1346"/>
      <c r="M67" s="1346"/>
      <c r="N67" s="1346"/>
      <c r="O67" s="1346"/>
      <c r="P67" s="1346"/>
      <c r="Q67" s="1346"/>
    </row>
    <row r="68" spans="2:17">
      <c r="B68" s="1070"/>
      <c r="C68" s="1070"/>
      <c r="D68" s="1070"/>
      <c r="E68" s="1070"/>
      <c r="F68" s="1346"/>
      <c r="G68" s="1346"/>
      <c r="H68" s="1346"/>
      <c r="I68" s="1346"/>
      <c r="J68" s="1346"/>
      <c r="K68" s="1346"/>
      <c r="L68" s="1346"/>
      <c r="M68" s="1346"/>
      <c r="N68" s="1346"/>
      <c r="O68" s="1346"/>
      <c r="P68" s="1346"/>
      <c r="Q68" s="1346"/>
    </row>
    <row r="69" spans="2:17">
      <c r="B69" s="1070"/>
      <c r="C69" s="1070"/>
      <c r="D69" s="1070"/>
      <c r="E69" s="1070"/>
      <c r="F69" s="1346"/>
      <c r="G69" s="1346"/>
      <c r="H69" s="1346"/>
      <c r="I69" s="1346"/>
      <c r="J69" s="1346"/>
      <c r="K69" s="1346"/>
      <c r="L69" s="1346"/>
      <c r="M69" s="1346"/>
      <c r="N69" s="1346"/>
      <c r="O69" s="1346"/>
      <c r="P69" s="1346"/>
      <c r="Q69" s="1346"/>
    </row>
    <row r="70" spans="2:17">
      <c r="B70" s="1070"/>
      <c r="C70" s="1070"/>
      <c r="D70" s="1070"/>
      <c r="E70" s="1070"/>
      <c r="F70" s="1346"/>
      <c r="G70" s="1346"/>
      <c r="H70" s="1346"/>
      <c r="I70" s="1346"/>
      <c r="J70" s="1346"/>
      <c r="K70" s="1346"/>
      <c r="L70" s="1346"/>
      <c r="M70" s="1346"/>
      <c r="N70" s="1346"/>
      <c r="O70" s="1346"/>
      <c r="P70" s="1346"/>
      <c r="Q70" s="1346"/>
    </row>
    <row r="71" spans="2:17">
      <c r="B71" s="1070"/>
      <c r="C71" s="1070"/>
      <c r="D71" s="1070"/>
      <c r="E71" s="1070"/>
      <c r="F71" s="1346"/>
      <c r="G71" s="1346"/>
      <c r="H71" s="1346"/>
      <c r="I71" s="1346"/>
      <c r="J71" s="1346"/>
      <c r="K71" s="1346"/>
      <c r="L71" s="1346"/>
      <c r="M71" s="1346"/>
      <c r="N71" s="1346"/>
      <c r="O71" s="1346"/>
      <c r="P71" s="1346"/>
      <c r="Q71" s="1346"/>
    </row>
    <row r="72" spans="2:17">
      <c r="B72" s="1070"/>
      <c r="C72" s="1070"/>
      <c r="D72" s="1070"/>
      <c r="E72" s="1070"/>
      <c r="F72" s="1346"/>
      <c r="G72" s="1346"/>
      <c r="H72" s="1346"/>
      <c r="I72" s="1346"/>
      <c r="J72" s="1346"/>
      <c r="K72" s="1346"/>
      <c r="L72" s="1346"/>
      <c r="M72" s="1346"/>
      <c r="N72" s="1346"/>
      <c r="O72" s="1346"/>
      <c r="P72" s="1346"/>
      <c r="Q72" s="1346"/>
    </row>
    <row r="73" spans="2:17">
      <c r="B73" s="1070"/>
      <c r="C73" s="1070"/>
      <c r="D73" s="1070"/>
      <c r="E73" s="1070"/>
      <c r="F73" s="1346"/>
      <c r="G73" s="1346"/>
      <c r="H73" s="1346"/>
      <c r="I73" s="1346"/>
      <c r="J73" s="1346"/>
      <c r="K73" s="1346"/>
      <c r="L73" s="1346"/>
      <c r="M73" s="1346"/>
      <c r="N73" s="1346"/>
      <c r="O73" s="1346"/>
      <c r="P73" s="1346"/>
      <c r="Q73" s="1346"/>
    </row>
    <row r="74" spans="2:17">
      <c r="B74" s="1070"/>
      <c r="C74" s="1070"/>
      <c r="D74" s="1070"/>
      <c r="E74" s="1070"/>
      <c r="F74" s="1346"/>
      <c r="G74" s="1346"/>
      <c r="H74" s="1346"/>
      <c r="I74" s="1346"/>
      <c r="J74" s="1346"/>
      <c r="K74" s="1346"/>
      <c r="L74" s="1346"/>
      <c r="M74" s="1346"/>
      <c r="N74" s="1346"/>
      <c r="O74" s="1346"/>
      <c r="P74" s="1346"/>
      <c r="Q74" s="1346"/>
    </row>
    <row r="75" spans="2:17">
      <c r="B75" s="1070"/>
      <c r="C75" s="1070"/>
      <c r="D75" s="1070"/>
      <c r="E75" s="1070"/>
      <c r="F75" s="1346"/>
      <c r="G75" s="1346"/>
      <c r="H75" s="1346"/>
      <c r="I75" s="1346"/>
      <c r="J75" s="1346"/>
      <c r="K75" s="1346"/>
      <c r="L75" s="1346"/>
      <c r="M75" s="1346"/>
      <c r="N75" s="1346"/>
      <c r="O75" s="1346"/>
      <c r="P75" s="1346"/>
      <c r="Q75" s="1346"/>
    </row>
    <row r="76" spans="2:17">
      <c r="B76" s="1070"/>
      <c r="C76" s="1070"/>
      <c r="D76" s="1070"/>
      <c r="E76" s="1070"/>
      <c r="F76" s="1346"/>
      <c r="G76" s="1346"/>
      <c r="H76" s="1346"/>
      <c r="I76" s="1346"/>
      <c r="J76" s="1346"/>
      <c r="K76" s="1346"/>
      <c r="L76" s="1346"/>
      <c r="M76" s="1346"/>
      <c r="N76" s="1346"/>
      <c r="O76" s="1346"/>
      <c r="P76" s="1346"/>
      <c r="Q76" s="1346"/>
    </row>
    <row r="77" spans="2:17">
      <c r="B77" s="1070"/>
      <c r="C77" s="1070"/>
      <c r="D77" s="1070"/>
      <c r="E77" s="1070"/>
      <c r="F77" s="1346"/>
      <c r="G77" s="1346"/>
      <c r="H77" s="1346"/>
      <c r="I77" s="1346"/>
      <c r="J77" s="1346"/>
      <c r="K77" s="1346"/>
      <c r="L77" s="1346"/>
      <c r="M77" s="1346"/>
      <c r="N77" s="1346"/>
      <c r="O77" s="1346"/>
      <c r="P77" s="1346"/>
      <c r="Q77" s="1346"/>
    </row>
    <row r="78" spans="2:17">
      <c r="B78" s="1070"/>
      <c r="C78" s="1070"/>
      <c r="D78" s="1070"/>
      <c r="E78" s="1070"/>
      <c r="F78" s="1346"/>
      <c r="G78" s="1346"/>
      <c r="H78" s="1346"/>
      <c r="I78" s="1346"/>
      <c r="J78" s="1346"/>
      <c r="K78" s="1346"/>
      <c r="L78" s="1346"/>
      <c r="M78" s="1346"/>
      <c r="N78" s="1346"/>
      <c r="O78" s="1346"/>
      <c r="P78" s="1346"/>
      <c r="Q78" s="1346"/>
    </row>
    <row r="79" spans="2:17">
      <c r="B79" s="1070"/>
      <c r="C79" s="1070"/>
      <c r="D79" s="1070"/>
      <c r="E79" s="1070"/>
      <c r="F79" s="1346"/>
      <c r="G79" s="1346"/>
      <c r="H79" s="1346"/>
      <c r="I79" s="1346"/>
      <c r="J79" s="1346"/>
      <c r="K79" s="1346"/>
      <c r="L79" s="1346"/>
      <c r="M79" s="1346"/>
      <c r="N79" s="1346"/>
      <c r="O79" s="1346"/>
      <c r="P79" s="1346"/>
      <c r="Q79" s="1346"/>
    </row>
    <row r="80" spans="2:17">
      <c r="B80" s="1070"/>
      <c r="C80" s="1070"/>
      <c r="D80" s="1070"/>
      <c r="E80" s="1070"/>
      <c r="F80" s="1346"/>
      <c r="G80" s="1346"/>
      <c r="H80" s="1346"/>
      <c r="I80" s="1346"/>
      <c r="J80" s="1346"/>
      <c r="K80" s="1346"/>
      <c r="L80" s="1346"/>
      <c r="M80" s="1346"/>
      <c r="N80" s="1346"/>
      <c r="O80" s="1346"/>
      <c r="P80" s="1346"/>
      <c r="Q80" s="1346"/>
    </row>
    <row r="81" spans="2:17">
      <c r="B81" s="1070"/>
      <c r="C81" s="1070"/>
      <c r="D81" s="1070"/>
      <c r="E81" s="1070"/>
      <c r="F81" s="1346"/>
      <c r="G81" s="1346"/>
      <c r="H81" s="1346"/>
      <c r="I81" s="1346"/>
      <c r="J81" s="1346"/>
      <c r="K81" s="1346"/>
      <c r="L81" s="1346"/>
      <c r="M81" s="1346"/>
      <c r="N81" s="1346"/>
      <c r="O81" s="1346"/>
      <c r="P81" s="1346"/>
      <c r="Q81" s="1346"/>
    </row>
    <row r="82" spans="2:17">
      <c r="B82" s="1070"/>
      <c r="C82" s="1070"/>
      <c r="D82" s="1070"/>
      <c r="E82" s="1070"/>
      <c r="F82" s="1346"/>
      <c r="G82" s="1346"/>
      <c r="H82" s="1346"/>
      <c r="I82" s="1346"/>
      <c r="J82" s="1346"/>
      <c r="K82" s="1346"/>
      <c r="L82" s="1346"/>
      <c r="M82" s="1346"/>
      <c r="N82" s="1346"/>
      <c r="O82" s="1346"/>
      <c r="P82" s="1346"/>
      <c r="Q82" s="1346"/>
    </row>
    <row r="83" spans="2:17">
      <c r="B83" s="1070"/>
      <c r="C83" s="1070"/>
      <c r="D83" s="1070"/>
      <c r="E83" s="1070"/>
      <c r="F83" s="1346"/>
      <c r="G83" s="1346"/>
      <c r="H83" s="1346"/>
      <c r="I83" s="1346"/>
      <c r="J83" s="1346"/>
      <c r="K83" s="1346"/>
      <c r="L83" s="1346"/>
      <c r="M83" s="1346"/>
      <c r="N83" s="1346"/>
      <c r="O83" s="1346"/>
      <c r="P83" s="1346"/>
      <c r="Q83" s="1346"/>
    </row>
    <row r="84" spans="2:17">
      <c r="B84" s="1070"/>
      <c r="C84" s="1070"/>
      <c r="D84" s="1070"/>
      <c r="E84" s="1070"/>
      <c r="F84" s="1346"/>
      <c r="G84" s="1346"/>
      <c r="H84" s="1346"/>
      <c r="I84" s="1346"/>
      <c r="J84" s="1346"/>
      <c r="K84" s="1346"/>
      <c r="L84" s="1346"/>
      <c r="M84" s="1346"/>
      <c r="N84" s="1346"/>
      <c r="O84" s="1346"/>
      <c r="P84" s="1346"/>
      <c r="Q84" s="1346"/>
    </row>
    <row r="85" spans="2:17">
      <c r="B85" s="1070"/>
      <c r="C85" s="1070"/>
      <c r="D85" s="1070"/>
      <c r="E85" s="1070"/>
      <c r="F85" s="1346"/>
      <c r="G85" s="1346"/>
      <c r="H85" s="1346"/>
      <c r="I85" s="1346"/>
      <c r="J85" s="1346"/>
      <c r="K85" s="1346"/>
      <c r="L85" s="1346"/>
      <c r="M85" s="1346"/>
      <c r="N85" s="1346"/>
      <c r="O85" s="1346"/>
      <c r="P85" s="1346"/>
      <c r="Q85" s="1346"/>
    </row>
    <row r="86" spans="2:17">
      <c r="B86" s="1070"/>
      <c r="C86" s="1070"/>
      <c r="D86" s="1070"/>
      <c r="E86" s="1070"/>
      <c r="F86" s="1346"/>
      <c r="G86" s="1346"/>
      <c r="H86" s="1346"/>
      <c r="I86" s="1346"/>
      <c r="J86" s="1346"/>
      <c r="K86" s="1346"/>
      <c r="L86" s="1346"/>
      <c r="M86" s="1346"/>
      <c r="N86" s="1346"/>
      <c r="O86" s="1346"/>
      <c r="P86" s="1346"/>
      <c r="Q86" s="1346"/>
    </row>
    <row r="87" spans="2:17">
      <c r="B87" s="1070"/>
      <c r="C87" s="1070"/>
      <c r="D87" s="1070"/>
      <c r="E87" s="1070"/>
      <c r="F87" s="1346"/>
      <c r="G87" s="1346"/>
      <c r="H87" s="1346"/>
      <c r="I87" s="1346"/>
      <c r="J87" s="1346"/>
      <c r="K87" s="1346"/>
      <c r="L87" s="1346"/>
      <c r="M87" s="1346"/>
      <c r="N87" s="1346"/>
      <c r="O87" s="1346"/>
      <c r="P87" s="1346"/>
      <c r="Q87" s="1346"/>
    </row>
    <row r="88" spans="2:17">
      <c r="B88" s="1070"/>
      <c r="C88" s="1070"/>
      <c r="D88" s="1070"/>
      <c r="E88" s="1070"/>
      <c r="F88" s="1346"/>
      <c r="G88" s="1346"/>
      <c r="H88" s="1346"/>
      <c r="I88" s="1346"/>
      <c r="J88" s="1346"/>
      <c r="K88" s="1346"/>
      <c r="L88" s="1346"/>
      <c r="M88" s="1346"/>
      <c r="N88" s="1346"/>
      <c r="O88" s="1346"/>
      <c r="P88" s="1346"/>
      <c r="Q88" s="1346"/>
    </row>
    <row r="89" spans="2:17">
      <c r="B89" s="1070"/>
      <c r="C89" s="1070"/>
      <c r="D89" s="1070"/>
      <c r="E89" s="1070"/>
      <c r="F89" s="1346"/>
      <c r="G89" s="1346"/>
      <c r="H89" s="1346"/>
      <c r="I89" s="1346"/>
      <c r="J89" s="1346"/>
      <c r="K89" s="1346"/>
      <c r="L89" s="1346"/>
      <c r="M89" s="1346"/>
      <c r="N89" s="1346"/>
      <c r="O89" s="1346"/>
      <c r="P89" s="1346"/>
      <c r="Q89" s="1346"/>
    </row>
    <row r="90" spans="2:17">
      <c r="B90" s="1070"/>
      <c r="C90" s="1070"/>
      <c r="D90" s="1070"/>
      <c r="E90" s="1070"/>
      <c r="F90" s="1346"/>
      <c r="G90" s="1346"/>
      <c r="H90" s="1346"/>
      <c r="I90" s="1346"/>
      <c r="J90" s="1346"/>
      <c r="K90" s="1346"/>
      <c r="L90" s="1346"/>
      <c r="M90" s="1346"/>
      <c r="N90" s="1346"/>
      <c r="O90" s="1346"/>
      <c r="P90" s="1346"/>
      <c r="Q90" s="1346"/>
    </row>
    <row r="91" spans="2:17">
      <c r="B91" s="1070"/>
      <c r="C91" s="1070"/>
      <c r="D91" s="1070"/>
      <c r="E91" s="1070"/>
      <c r="F91" s="1346"/>
      <c r="G91" s="1346"/>
      <c r="H91" s="1346"/>
      <c r="I91" s="1346"/>
      <c r="J91" s="1346"/>
      <c r="K91" s="1346"/>
      <c r="L91" s="1346"/>
      <c r="M91" s="1346"/>
      <c r="N91" s="1346"/>
      <c r="O91" s="1346"/>
      <c r="P91" s="1346"/>
      <c r="Q91" s="1346"/>
    </row>
    <row r="92" spans="2:17">
      <c r="B92" s="1070"/>
      <c r="C92" s="1070"/>
      <c r="D92" s="1070"/>
      <c r="E92" s="1070"/>
      <c r="F92" s="1346"/>
      <c r="G92" s="1346"/>
      <c r="H92" s="1346"/>
      <c r="I92" s="1346"/>
      <c r="J92" s="1346"/>
      <c r="K92" s="1346"/>
      <c r="L92" s="1346"/>
      <c r="M92" s="1346"/>
      <c r="N92" s="1346"/>
      <c r="O92" s="1346"/>
      <c r="P92" s="1346"/>
      <c r="Q92" s="1346"/>
    </row>
    <row r="93" spans="2:17">
      <c r="B93" s="1070"/>
      <c r="C93" s="1070"/>
      <c r="D93" s="1070"/>
      <c r="E93" s="1070"/>
      <c r="F93" s="1346"/>
      <c r="G93" s="1346"/>
      <c r="H93" s="1346"/>
      <c r="I93" s="1346"/>
      <c r="J93" s="1346"/>
      <c r="K93" s="1346"/>
      <c r="L93" s="1346"/>
      <c r="M93" s="1346"/>
      <c r="N93" s="1346"/>
      <c r="O93" s="1346"/>
      <c r="P93" s="1346"/>
      <c r="Q93" s="1346"/>
    </row>
    <row r="94" spans="2:17">
      <c r="B94" s="1070"/>
      <c r="C94" s="1070"/>
      <c r="D94" s="1070"/>
      <c r="E94" s="1070"/>
      <c r="F94" s="1346"/>
      <c r="G94" s="1346"/>
      <c r="H94" s="1346"/>
      <c r="I94" s="1346"/>
      <c r="J94" s="1346"/>
      <c r="K94" s="1346"/>
      <c r="L94" s="1346"/>
      <c r="M94" s="1346"/>
      <c r="N94" s="1346"/>
      <c r="O94" s="1346"/>
      <c r="P94" s="1346"/>
      <c r="Q94" s="1346"/>
    </row>
    <row r="95" spans="2:17">
      <c r="B95" s="1070"/>
      <c r="C95" s="1070"/>
      <c r="D95" s="1070"/>
      <c r="E95" s="1070"/>
      <c r="F95" s="1346"/>
      <c r="G95" s="1346"/>
      <c r="H95" s="1346"/>
      <c r="I95" s="1346"/>
      <c r="J95" s="1346"/>
      <c r="K95" s="1346"/>
      <c r="L95" s="1346"/>
      <c r="M95" s="1346"/>
      <c r="N95" s="1346"/>
      <c r="O95" s="1346"/>
      <c r="P95" s="1346"/>
      <c r="Q95" s="1346"/>
    </row>
    <row r="96" spans="2:17">
      <c r="B96" s="1070"/>
      <c r="C96" s="1070"/>
      <c r="D96" s="1070"/>
      <c r="E96" s="1070"/>
      <c r="F96" s="1346"/>
      <c r="G96" s="1346"/>
      <c r="H96" s="1346"/>
      <c r="I96" s="1346"/>
      <c r="J96" s="1346"/>
      <c r="K96" s="1346"/>
      <c r="L96" s="1346"/>
      <c r="M96" s="1346"/>
      <c r="N96" s="1346"/>
      <c r="O96" s="1346"/>
      <c r="P96" s="1346"/>
      <c r="Q96" s="1346"/>
    </row>
    <row r="97" spans="2:17">
      <c r="B97" s="1070"/>
      <c r="C97" s="1070"/>
      <c r="D97" s="1070"/>
      <c r="E97" s="1070"/>
      <c r="F97" s="1346"/>
      <c r="G97" s="1346"/>
      <c r="H97" s="1346"/>
      <c r="I97" s="1346"/>
      <c r="J97" s="1346"/>
      <c r="K97" s="1346"/>
      <c r="L97" s="1346"/>
      <c r="M97" s="1346"/>
      <c r="N97" s="1346"/>
      <c r="O97" s="1346"/>
      <c r="P97" s="1346"/>
      <c r="Q97" s="1346"/>
    </row>
    <row r="98" spans="2:17">
      <c r="B98" s="1070"/>
      <c r="C98" s="1070"/>
      <c r="D98" s="1070"/>
      <c r="E98" s="1070"/>
      <c r="F98" s="1346"/>
      <c r="G98" s="1346"/>
      <c r="H98" s="1346"/>
      <c r="I98" s="1346"/>
      <c r="J98" s="1346"/>
      <c r="K98" s="1346"/>
      <c r="L98" s="1346"/>
      <c r="M98" s="1346"/>
      <c r="N98" s="1346"/>
      <c r="O98" s="1346"/>
      <c r="P98" s="1346"/>
      <c r="Q98" s="1346"/>
    </row>
    <row r="99" spans="2:17">
      <c r="B99" s="1070"/>
      <c r="C99" s="1070"/>
      <c r="D99" s="1070"/>
      <c r="E99" s="1070"/>
      <c r="F99" s="1346"/>
      <c r="G99" s="1346"/>
      <c r="H99" s="1346"/>
      <c r="I99" s="1346"/>
      <c r="J99" s="1346"/>
      <c r="K99" s="1346"/>
      <c r="L99" s="1346"/>
      <c r="M99" s="1346"/>
      <c r="N99" s="1346"/>
      <c r="O99" s="1346"/>
      <c r="P99" s="1346"/>
      <c r="Q99" s="1346"/>
    </row>
    <row r="100" spans="2:17">
      <c r="B100" s="1070"/>
      <c r="C100" s="1070"/>
      <c r="D100" s="1070"/>
      <c r="E100" s="1070"/>
      <c r="F100" s="1346"/>
      <c r="G100" s="1346"/>
      <c r="H100" s="1346"/>
      <c r="I100" s="1346"/>
      <c r="J100" s="1346"/>
      <c r="K100" s="1346"/>
      <c r="L100" s="1346"/>
      <c r="M100" s="1346"/>
      <c r="N100" s="1346"/>
      <c r="O100" s="1346"/>
      <c r="P100" s="1346"/>
      <c r="Q100" s="1346"/>
    </row>
    <row r="101" spans="2:17">
      <c r="B101" s="1070"/>
      <c r="C101" s="1070"/>
      <c r="D101" s="1070"/>
      <c r="E101" s="1070"/>
      <c r="F101" s="1346"/>
      <c r="G101" s="1346"/>
      <c r="H101" s="1346"/>
      <c r="I101" s="1346"/>
      <c r="J101" s="1346"/>
      <c r="K101" s="1346"/>
      <c r="L101" s="1346"/>
      <c r="M101" s="1346"/>
      <c r="N101" s="1346"/>
      <c r="O101" s="1346"/>
      <c r="P101" s="1346"/>
      <c r="Q101" s="1346"/>
    </row>
    <row r="102" spans="2:17">
      <c r="B102" s="1070"/>
      <c r="C102" s="1070"/>
      <c r="D102" s="1070"/>
      <c r="E102" s="1070"/>
      <c r="F102" s="1346"/>
      <c r="G102" s="1346"/>
      <c r="H102" s="1346"/>
      <c r="I102" s="1346"/>
      <c r="J102" s="1346"/>
      <c r="K102" s="1346"/>
      <c r="L102" s="1346"/>
      <c r="M102" s="1346"/>
      <c r="N102" s="1346"/>
      <c r="O102" s="1346"/>
      <c r="P102" s="1346"/>
      <c r="Q102" s="1346"/>
    </row>
    <row r="103" spans="2:17">
      <c r="B103" s="1070"/>
      <c r="C103" s="1070"/>
      <c r="D103" s="1070"/>
      <c r="E103" s="1070"/>
      <c r="F103" s="1346"/>
      <c r="G103" s="1346"/>
      <c r="H103" s="1346"/>
      <c r="I103" s="1346"/>
      <c r="J103" s="1346"/>
      <c r="K103" s="1346"/>
      <c r="L103" s="1346"/>
      <c r="M103" s="1346"/>
      <c r="N103" s="1346"/>
      <c r="O103" s="1346"/>
      <c r="P103" s="1346"/>
      <c r="Q103" s="1346"/>
    </row>
    <row r="104" spans="2:17">
      <c r="B104" s="1070"/>
      <c r="C104" s="1070"/>
      <c r="D104" s="1070"/>
      <c r="E104" s="1070"/>
      <c r="F104" s="1346"/>
      <c r="G104" s="1346"/>
      <c r="H104" s="1346"/>
      <c r="I104" s="1346"/>
      <c r="J104" s="1346"/>
      <c r="K104" s="1346"/>
      <c r="L104" s="1346"/>
      <c r="M104" s="1346"/>
      <c r="N104" s="1346"/>
      <c r="O104" s="1346"/>
      <c r="P104" s="1346"/>
      <c r="Q104" s="1346"/>
    </row>
    <row r="105" spans="2:17">
      <c r="B105" s="1070"/>
      <c r="C105" s="1070"/>
      <c r="D105" s="1070"/>
      <c r="E105" s="1070"/>
      <c r="F105" s="1346"/>
      <c r="G105" s="1346"/>
      <c r="H105" s="1346"/>
      <c r="I105" s="1346"/>
      <c r="J105" s="1346"/>
      <c r="K105" s="1346"/>
      <c r="L105" s="1346"/>
      <c r="M105" s="1346"/>
      <c r="N105" s="1346"/>
      <c r="O105" s="1346"/>
      <c r="P105" s="1346"/>
      <c r="Q105" s="1346"/>
    </row>
    <row r="106" spans="2:17">
      <c r="B106" s="1070"/>
      <c r="C106" s="1070"/>
      <c r="D106" s="1070"/>
      <c r="E106" s="1070"/>
      <c r="F106" s="1346"/>
      <c r="G106" s="1346"/>
      <c r="H106" s="1346"/>
      <c r="I106" s="1346"/>
      <c r="J106" s="1346"/>
      <c r="K106" s="1346"/>
      <c r="L106" s="1346"/>
      <c r="M106" s="1346"/>
      <c r="N106" s="1346"/>
      <c r="O106" s="1346"/>
      <c r="P106" s="1346"/>
      <c r="Q106" s="1346"/>
    </row>
    <row r="107" spans="2:17">
      <c r="B107" s="1070"/>
      <c r="C107" s="1070"/>
      <c r="D107" s="1070"/>
      <c r="E107" s="1070"/>
      <c r="F107" s="1346"/>
      <c r="G107" s="1346"/>
      <c r="H107" s="1346"/>
      <c r="I107" s="1346"/>
      <c r="J107" s="1346"/>
      <c r="K107" s="1346"/>
      <c r="L107" s="1346"/>
      <c r="M107" s="1346"/>
      <c r="N107" s="1346"/>
      <c r="O107" s="1346"/>
      <c r="P107" s="1346"/>
      <c r="Q107" s="1346"/>
    </row>
    <row r="108" spans="2:17">
      <c r="B108" s="1070"/>
      <c r="C108" s="1070"/>
      <c r="D108" s="1070"/>
      <c r="E108" s="1070"/>
      <c r="F108" s="1346"/>
      <c r="G108" s="1346"/>
      <c r="H108" s="1346"/>
      <c r="I108" s="1346"/>
      <c r="J108" s="1346"/>
      <c r="K108" s="1346"/>
      <c r="L108" s="1346"/>
      <c r="M108" s="1346"/>
      <c r="N108" s="1346"/>
      <c r="O108" s="1346"/>
      <c r="P108" s="1346"/>
      <c r="Q108" s="1346"/>
    </row>
    <row r="109" spans="2:17">
      <c r="B109" s="1070"/>
      <c r="C109" s="1070"/>
      <c r="D109" s="1070"/>
      <c r="E109" s="1070"/>
      <c r="F109" s="1346"/>
      <c r="G109" s="1346"/>
      <c r="H109" s="1346"/>
      <c r="I109" s="1346"/>
      <c r="J109" s="1346"/>
      <c r="K109" s="1346"/>
      <c r="L109" s="1346"/>
      <c r="M109" s="1346"/>
      <c r="N109" s="1346"/>
      <c r="O109" s="1346"/>
      <c r="P109" s="1346"/>
      <c r="Q109" s="1346"/>
    </row>
    <row r="110" spans="2:17">
      <c r="B110" s="1070"/>
      <c r="C110" s="1070"/>
      <c r="D110" s="1070"/>
      <c r="E110" s="1070"/>
      <c r="F110" s="1346"/>
      <c r="G110" s="1346"/>
      <c r="H110" s="1346"/>
      <c r="I110" s="1346"/>
      <c r="J110" s="1346"/>
      <c r="K110" s="1346"/>
      <c r="L110" s="1346"/>
      <c r="M110" s="1346"/>
      <c r="N110" s="1346"/>
      <c r="O110" s="1346"/>
      <c r="P110" s="1346"/>
      <c r="Q110" s="1346"/>
    </row>
    <row r="111" spans="2:17">
      <c r="B111" s="1070"/>
      <c r="C111" s="1070"/>
      <c r="D111" s="1070"/>
      <c r="E111" s="1070"/>
      <c r="F111" s="1346"/>
      <c r="G111" s="1346"/>
      <c r="H111" s="1346"/>
      <c r="I111" s="1346"/>
      <c r="J111" s="1346"/>
      <c r="K111" s="1346"/>
      <c r="L111" s="1346"/>
      <c r="M111" s="1346"/>
      <c r="N111" s="1346"/>
      <c r="O111" s="1346"/>
      <c r="P111" s="1346"/>
      <c r="Q111" s="1346"/>
    </row>
    <row r="112" spans="2:17">
      <c r="B112" s="1070"/>
      <c r="C112" s="1070"/>
      <c r="D112" s="1070"/>
      <c r="E112" s="1070"/>
      <c r="F112" s="1346"/>
      <c r="G112" s="1346"/>
      <c r="H112" s="1346"/>
      <c r="I112" s="1346"/>
      <c r="J112" s="1346"/>
      <c r="K112" s="1346"/>
      <c r="L112" s="1346"/>
      <c r="M112" s="1346"/>
      <c r="N112" s="1346"/>
      <c r="O112" s="1346"/>
      <c r="P112" s="1346"/>
      <c r="Q112" s="1346"/>
    </row>
    <row r="113" spans="2:17">
      <c r="B113" s="1070"/>
      <c r="C113" s="1070"/>
      <c r="D113" s="1070"/>
      <c r="E113" s="1070"/>
      <c r="F113" s="1346"/>
      <c r="G113" s="1346"/>
      <c r="H113" s="1346"/>
      <c r="I113" s="1346"/>
      <c r="J113" s="1346"/>
      <c r="K113" s="1346"/>
      <c r="L113" s="1346"/>
      <c r="M113" s="1346"/>
      <c r="N113" s="1346"/>
      <c r="O113" s="1346"/>
      <c r="P113" s="1346"/>
      <c r="Q113" s="1346"/>
    </row>
    <row r="114" spans="2:17">
      <c r="B114" s="1070"/>
      <c r="C114" s="1070"/>
      <c r="D114" s="1070"/>
      <c r="E114" s="1070"/>
      <c r="F114" s="1346"/>
      <c r="G114" s="1346"/>
      <c r="H114" s="1346"/>
      <c r="I114" s="1346"/>
      <c r="J114" s="1346"/>
      <c r="K114" s="1346"/>
      <c r="L114" s="1346"/>
      <c r="M114" s="1346"/>
      <c r="N114" s="1346"/>
      <c r="O114" s="1346"/>
      <c r="P114" s="1346"/>
      <c r="Q114" s="1346"/>
    </row>
    <row r="115" spans="2:17">
      <c r="B115" s="1070"/>
      <c r="C115" s="1070"/>
      <c r="D115" s="1070"/>
      <c r="E115" s="1070"/>
      <c r="F115" s="1346"/>
      <c r="G115" s="1346"/>
      <c r="H115" s="1346"/>
      <c r="I115" s="1346"/>
      <c r="J115" s="1346"/>
      <c r="K115" s="1346"/>
      <c r="L115" s="1346"/>
      <c r="M115" s="1346"/>
      <c r="N115" s="1346"/>
      <c r="O115" s="1346"/>
      <c r="P115" s="1346"/>
      <c r="Q115" s="1346"/>
    </row>
    <row r="116" spans="2:17">
      <c r="B116" s="1070"/>
      <c r="C116" s="1070"/>
      <c r="D116" s="1070"/>
      <c r="E116" s="1070"/>
      <c r="F116" s="1346"/>
      <c r="G116" s="1346"/>
      <c r="H116" s="1346"/>
      <c r="I116" s="1346"/>
      <c r="J116" s="1346"/>
      <c r="K116" s="1346"/>
      <c r="L116" s="1346"/>
      <c r="M116" s="1346"/>
      <c r="N116" s="1346"/>
      <c r="O116" s="1346"/>
      <c r="P116" s="1346"/>
      <c r="Q116" s="1346"/>
    </row>
    <row r="117" spans="2:17">
      <c r="B117" s="1070"/>
      <c r="C117" s="1070"/>
      <c r="D117" s="1070"/>
      <c r="E117" s="1070"/>
      <c r="F117" s="1346"/>
      <c r="G117" s="1346"/>
      <c r="H117" s="1346"/>
      <c r="I117" s="1346"/>
      <c r="J117" s="1346"/>
      <c r="K117" s="1346"/>
      <c r="L117" s="1346"/>
      <c r="M117" s="1346"/>
      <c r="N117" s="1346"/>
      <c r="O117" s="1346"/>
      <c r="P117" s="1346"/>
      <c r="Q117" s="1346"/>
    </row>
    <row r="118" spans="2:17">
      <c r="B118" s="1070"/>
      <c r="C118" s="1070"/>
      <c r="D118" s="1070"/>
      <c r="E118" s="1070"/>
      <c r="F118" s="1346"/>
      <c r="G118" s="1346"/>
      <c r="H118" s="1346"/>
      <c r="I118" s="1346"/>
      <c r="J118" s="1346"/>
      <c r="K118" s="1346"/>
      <c r="L118" s="1346"/>
      <c r="M118" s="1346"/>
      <c r="N118" s="1346"/>
      <c r="O118" s="1346"/>
      <c r="P118" s="1346"/>
      <c r="Q118" s="1346"/>
    </row>
    <row r="119" spans="2:17">
      <c r="B119" s="1070"/>
      <c r="C119" s="1070"/>
      <c r="D119" s="1070"/>
      <c r="E119" s="1070"/>
      <c r="F119" s="1346"/>
      <c r="G119" s="1346"/>
      <c r="H119" s="1346"/>
      <c r="I119" s="1346"/>
      <c r="J119" s="1346"/>
      <c r="K119" s="1346"/>
      <c r="L119" s="1346"/>
      <c r="M119" s="1346"/>
      <c r="N119" s="1346"/>
      <c r="O119" s="1346"/>
      <c r="P119" s="1346"/>
      <c r="Q119" s="1346"/>
    </row>
    <row r="120" spans="2:17">
      <c r="B120" s="1070"/>
      <c r="C120" s="1070"/>
      <c r="D120" s="1070"/>
      <c r="E120" s="1070"/>
      <c r="F120" s="1346"/>
      <c r="G120" s="1346"/>
      <c r="H120" s="1346"/>
      <c r="I120" s="1346"/>
      <c r="J120" s="1346"/>
      <c r="K120" s="1346"/>
      <c r="L120" s="1346"/>
      <c r="M120" s="1346"/>
      <c r="N120" s="1346"/>
      <c r="O120" s="1346"/>
      <c r="P120" s="1346"/>
      <c r="Q120" s="1346"/>
    </row>
    <row r="121" spans="2:17">
      <c r="B121" s="1070"/>
      <c r="C121" s="1070"/>
      <c r="D121" s="1070"/>
      <c r="E121" s="1070"/>
      <c r="F121" s="1346"/>
      <c r="G121" s="1346"/>
      <c r="H121" s="1346"/>
      <c r="I121" s="1346"/>
      <c r="J121" s="1346"/>
      <c r="K121" s="1346"/>
      <c r="L121" s="1346"/>
      <c r="M121" s="1346"/>
      <c r="N121" s="1346"/>
      <c r="O121" s="1346"/>
      <c r="P121" s="1346"/>
      <c r="Q121" s="1346"/>
    </row>
    <row r="122" spans="2:17">
      <c r="B122" s="1070"/>
      <c r="C122" s="1070"/>
      <c r="D122" s="1070"/>
      <c r="E122" s="1070"/>
      <c r="F122" s="1346"/>
      <c r="G122" s="1346"/>
      <c r="H122" s="1346"/>
      <c r="I122" s="1346"/>
      <c r="J122" s="1346"/>
      <c r="K122" s="1346"/>
      <c r="L122" s="1346"/>
      <c r="M122" s="1346"/>
      <c r="N122" s="1346"/>
      <c r="O122" s="1346"/>
      <c r="P122" s="1346"/>
      <c r="Q122" s="1346"/>
    </row>
    <row r="123" spans="2:17">
      <c r="B123" s="1070"/>
      <c r="C123" s="1070"/>
      <c r="D123" s="1070"/>
      <c r="E123" s="1070"/>
      <c r="F123" s="1346"/>
      <c r="G123" s="1346"/>
      <c r="H123" s="1346"/>
      <c r="I123" s="1346"/>
      <c r="J123" s="1346"/>
      <c r="K123" s="1346"/>
      <c r="L123" s="1346"/>
      <c r="M123" s="1346"/>
      <c r="N123" s="1346"/>
      <c r="O123" s="1346"/>
      <c r="P123" s="1346"/>
      <c r="Q123" s="1346"/>
    </row>
    <row r="124" spans="2:17">
      <c r="B124" s="1070"/>
      <c r="C124" s="1070"/>
      <c r="D124" s="1070"/>
      <c r="E124" s="1070"/>
      <c r="F124" s="1346"/>
      <c r="G124" s="1346"/>
      <c r="H124" s="1346"/>
      <c r="I124" s="1346"/>
      <c r="J124" s="1346"/>
      <c r="K124" s="1346"/>
      <c r="L124" s="1346"/>
      <c r="M124" s="1346"/>
      <c r="N124" s="1346"/>
      <c r="O124" s="1346"/>
      <c r="P124" s="1346"/>
      <c r="Q124" s="1346"/>
    </row>
    <row r="125" spans="2:17">
      <c r="B125" s="1070"/>
      <c r="C125" s="1070"/>
      <c r="D125" s="1070"/>
      <c r="E125" s="1070"/>
      <c r="F125" s="1346"/>
      <c r="G125" s="1346"/>
      <c r="H125" s="1346"/>
      <c r="I125" s="1346"/>
      <c r="J125" s="1346"/>
      <c r="K125" s="1346"/>
      <c r="L125" s="1346"/>
      <c r="M125" s="1346"/>
      <c r="N125" s="1346"/>
      <c r="O125" s="1346"/>
      <c r="P125" s="1346"/>
      <c r="Q125" s="1346"/>
    </row>
    <row r="126" spans="2:17">
      <c r="B126" s="1070"/>
      <c r="C126" s="1070"/>
      <c r="D126" s="1070"/>
      <c r="E126" s="1070"/>
      <c r="F126" s="1346"/>
      <c r="G126" s="1346"/>
      <c r="H126" s="1346"/>
      <c r="I126" s="1346"/>
      <c r="J126" s="1346"/>
      <c r="K126" s="1346"/>
      <c r="L126" s="1346"/>
      <c r="M126" s="1346"/>
      <c r="N126" s="1346"/>
      <c r="O126" s="1346"/>
      <c r="P126" s="1346"/>
      <c r="Q126" s="1346"/>
    </row>
    <row r="127" spans="2:17">
      <c r="B127" s="1070"/>
      <c r="C127" s="1070"/>
      <c r="D127" s="1070"/>
      <c r="E127" s="1070"/>
      <c r="F127" s="1346"/>
      <c r="G127" s="1346"/>
      <c r="H127" s="1346"/>
      <c r="I127" s="1346"/>
      <c r="J127" s="1346"/>
      <c r="K127" s="1346"/>
      <c r="L127" s="1346"/>
      <c r="M127" s="1346"/>
      <c r="N127" s="1346"/>
      <c r="O127" s="1346"/>
      <c r="P127" s="1346"/>
      <c r="Q127" s="1346"/>
    </row>
    <row r="128" spans="2:17">
      <c r="B128" s="1070"/>
      <c r="C128" s="1070"/>
      <c r="D128" s="1070"/>
      <c r="E128" s="1070"/>
      <c r="F128" s="1346"/>
      <c r="G128" s="1346"/>
      <c r="H128" s="1346"/>
      <c r="I128" s="1346"/>
      <c r="J128" s="1346"/>
      <c r="K128" s="1346"/>
      <c r="L128" s="1346"/>
      <c r="M128" s="1346"/>
      <c r="N128" s="1346"/>
      <c r="O128" s="1346"/>
      <c r="P128" s="1346"/>
      <c r="Q128" s="1346"/>
    </row>
    <row r="129" spans="2:17">
      <c r="B129" s="1070"/>
      <c r="C129" s="1070"/>
      <c r="D129" s="1070"/>
      <c r="E129" s="1070"/>
      <c r="F129" s="1346"/>
      <c r="G129" s="1346"/>
      <c r="H129" s="1346"/>
      <c r="I129" s="1346"/>
      <c r="J129" s="1346"/>
      <c r="K129" s="1346"/>
      <c r="L129" s="1346"/>
      <c r="M129" s="1346"/>
      <c r="N129" s="1346"/>
      <c r="O129" s="1346"/>
      <c r="P129" s="1346"/>
      <c r="Q129" s="1346"/>
    </row>
    <row r="130" spans="2:17">
      <c r="B130" s="1070"/>
      <c r="C130" s="1070"/>
      <c r="D130" s="1070"/>
      <c r="E130" s="1070"/>
      <c r="F130" s="1346"/>
      <c r="G130" s="1346"/>
      <c r="H130" s="1346"/>
      <c r="I130" s="1346"/>
      <c r="J130" s="1346"/>
      <c r="K130" s="1346"/>
      <c r="L130" s="1346"/>
      <c r="M130" s="1346"/>
      <c r="N130" s="1346"/>
      <c r="O130" s="1346"/>
      <c r="P130" s="1346"/>
      <c r="Q130" s="1346"/>
    </row>
    <row r="131" spans="2:17">
      <c r="B131" s="1070"/>
      <c r="C131" s="1070"/>
      <c r="D131" s="1070"/>
      <c r="E131" s="1070"/>
      <c r="F131" s="1346"/>
      <c r="G131" s="1346"/>
      <c r="H131" s="1346"/>
      <c r="I131" s="1346"/>
      <c r="J131" s="1346"/>
      <c r="K131" s="1346"/>
      <c r="L131" s="1346"/>
      <c r="M131" s="1346"/>
      <c r="N131" s="1346"/>
      <c r="O131" s="1346"/>
      <c r="P131" s="1346"/>
      <c r="Q131" s="1346"/>
    </row>
    <row r="132" spans="2:17">
      <c r="B132" s="1070"/>
      <c r="C132" s="1070"/>
      <c r="D132" s="1070"/>
      <c r="E132" s="1070"/>
      <c r="F132" s="1346"/>
      <c r="G132" s="1346"/>
      <c r="H132" s="1346"/>
      <c r="I132" s="1346"/>
      <c r="J132" s="1346"/>
      <c r="K132" s="1346"/>
      <c r="L132" s="1346"/>
      <c r="M132" s="1346"/>
      <c r="N132" s="1346"/>
      <c r="O132" s="1346"/>
      <c r="P132" s="1346"/>
      <c r="Q132" s="1346"/>
    </row>
    <row r="133" spans="2:17">
      <c r="B133" s="1070"/>
      <c r="C133" s="1070"/>
      <c r="D133" s="1070"/>
      <c r="E133" s="1070"/>
      <c r="F133" s="1346"/>
      <c r="G133" s="1346"/>
      <c r="H133" s="1346"/>
      <c r="I133" s="1346"/>
      <c r="J133" s="1346"/>
      <c r="K133" s="1346"/>
      <c r="L133" s="1346"/>
      <c r="M133" s="1346"/>
      <c r="N133" s="1346"/>
      <c r="O133" s="1346"/>
      <c r="P133" s="1346"/>
      <c r="Q133" s="1346"/>
    </row>
    <row r="134" spans="2:17">
      <c r="B134" s="1070"/>
      <c r="C134" s="1070"/>
      <c r="D134" s="1070"/>
      <c r="E134" s="1070"/>
      <c r="F134" s="1346"/>
      <c r="G134" s="1346"/>
      <c r="H134" s="1346"/>
      <c r="I134" s="1346"/>
      <c r="J134" s="1346"/>
      <c r="K134" s="1346"/>
      <c r="L134" s="1346"/>
      <c r="M134" s="1346"/>
      <c r="N134" s="1346"/>
      <c r="O134" s="1346"/>
      <c r="P134" s="1346"/>
      <c r="Q134" s="1346"/>
    </row>
    <row r="135" spans="2:17">
      <c r="B135" s="1070"/>
      <c r="C135" s="1070"/>
      <c r="D135" s="1070"/>
      <c r="E135" s="1070"/>
      <c r="F135" s="1346"/>
      <c r="G135" s="1346"/>
      <c r="H135" s="1346"/>
      <c r="I135" s="1346"/>
      <c r="J135" s="1346"/>
      <c r="K135" s="1346"/>
      <c r="L135" s="1346"/>
      <c r="M135" s="1346"/>
      <c r="N135" s="1346"/>
      <c r="O135" s="1346"/>
      <c r="P135" s="1346"/>
      <c r="Q135" s="1346"/>
    </row>
    <row r="136" spans="2:17">
      <c r="B136" s="1070"/>
      <c r="C136" s="1070"/>
      <c r="D136" s="1070"/>
      <c r="E136" s="1070"/>
      <c r="F136" s="1346"/>
      <c r="G136" s="1346"/>
      <c r="H136" s="1346"/>
      <c r="I136" s="1346"/>
      <c r="J136" s="1346"/>
      <c r="K136" s="1346"/>
      <c r="L136" s="1346"/>
      <c r="M136" s="1346"/>
      <c r="N136" s="1346"/>
      <c r="O136" s="1346"/>
      <c r="P136" s="1346"/>
      <c r="Q136" s="1346"/>
    </row>
    <row r="137" spans="2:17">
      <c r="B137" s="1070"/>
      <c r="C137" s="1070"/>
      <c r="D137" s="1070"/>
      <c r="E137" s="1070"/>
      <c r="F137" s="1346"/>
      <c r="G137" s="1346"/>
      <c r="H137" s="1346"/>
      <c r="I137" s="1346"/>
      <c r="J137" s="1346"/>
      <c r="K137" s="1346"/>
      <c r="L137" s="1346"/>
      <c r="M137" s="1346"/>
      <c r="N137" s="1346"/>
      <c r="O137" s="1346"/>
      <c r="P137" s="1346"/>
      <c r="Q137" s="1346"/>
    </row>
    <row r="138" spans="2:17">
      <c r="B138" s="1070"/>
      <c r="C138" s="1070"/>
      <c r="D138" s="1070"/>
      <c r="E138" s="1070"/>
      <c r="F138" s="1346"/>
      <c r="G138" s="1346"/>
      <c r="H138" s="1346"/>
      <c r="I138" s="1346"/>
      <c r="J138" s="1346"/>
      <c r="K138" s="1346"/>
      <c r="L138" s="1346"/>
      <c r="M138" s="1346"/>
      <c r="N138" s="1346"/>
      <c r="O138" s="1346"/>
      <c r="P138" s="1346"/>
      <c r="Q138" s="1346"/>
    </row>
    <row r="139" spans="2:17">
      <c r="B139" s="1070"/>
      <c r="C139" s="1070"/>
      <c r="D139" s="1070"/>
      <c r="E139" s="1070"/>
      <c r="F139" s="1346"/>
      <c r="G139" s="1346"/>
      <c r="H139" s="1346"/>
      <c r="I139" s="1346"/>
      <c r="J139" s="1346"/>
      <c r="K139" s="1346"/>
      <c r="L139" s="1346"/>
      <c r="M139" s="1346"/>
      <c r="N139" s="1346"/>
      <c r="O139" s="1346"/>
      <c r="P139" s="1346"/>
      <c r="Q139" s="1346"/>
    </row>
    <row r="140" spans="2:17">
      <c r="B140" s="1070"/>
      <c r="C140" s="1070"/>
      <c r="D140" s="1070"/>
      <c r="E140" s="1070"/>
      <c r="F140" s="1346"/>
      <c r="G140" s="1346"/>
      <c r="H140" s="1346"/>
      <c r="I140" s="1346"/>
      <c r="J140" s="1346"/>
      <c r="K140" s="1346"/>
      <c r="L140" s="1346"/>
      <c r="M140" s="1346"/>
      <c r="N140" s="1346"/>
      <c r="O140" s="1346"/>
      <c r="P140" s="1346"/>
      <c r="Q140" s="1346"/>
    </row>
    <row r="141" spans="2:17">
      <c r="B141" s="1070"/>
      <c r="C141" s="1070"/>
      <c r="D141" s="1070"/>
      <c r="E141" s="1070"/>
      <c r="F141" s="1346"/>
      <c r="G141" s="1346"/>
      <c r="H141" s="1346"/>
      <c r="I141" s="1346"/>
      <c r="J141" s="1346"/>
      <c r="K141" s="1346"/>
      <c r="L141" s="1346"/>
      <c r="M141" s="1346"/>
      <c r="N141" s="1346"/>
      <c r="O141" s="1346"/>
      <c r="P141" s="1346"/>
      <c r="Q141" s="1346"/>
    </row>
    <row r="142" spans="2:17">
      <c r="B142" s="1070"/>
      <c r="C142" s="1070"/>
      <c r="D142" s="1070"/>
      <c r="E142" s="1070"/>
      <c r="F142" s="1346"/>
      <c r="G142" s="1346"/>
      <c r="H142" s="1346"/>
      <c r="I142" s="1346"/>
      <c r="J142" s="1346"/>
      <c r="K142" s="1346"/>
      <c r="L142" s="1346"/>
      <c r="M142" s="1346"/>
      <c r="N142" s="1346"/>
      <c r="O142" s="1346"/>
      <c r="P142" s="1346"/>
      <c r="Q142" s="1346"/>
    </row>
    <row r="143" spans="2:17">
      <c r="B143" s="1070"/>
      <c r="C143" s="1070"/>
      <c r="D143" s="1070"/>
      <c r="E143" s="1070"/>
      <c r="F143" s="1346"/>
      <c r="G143" s="1346"/>
      <c r="H143" s="1346"/>
      <c r="I143" s="1346"/>
      <c r="J143" s="1346"/>
      <c r="K143" s="1346"/>
      <c r="L143" s="1346"/>
      <c r="M143" s="1346"/>
      <c r="N143" s="1346"/>
      <c r="O143" s="1346"/>
      <c r="P143" s="1346"/>
      <c r="Q143" s="1346"/>
    </row>
    <row r="144" spans="2:17">
      <c r="B144" s="1070"/>
      <c r="C144" s="1070"/>
      <c r="D144" s="1070"/>
      <c r="E144" s="1070"/>
      <c r="F144" s="1346"/>
      <c r="G144" s="1346"/>
      <c r="H144" s="1346"/>
      <c r="I144" s="1346"/>
      <c r="J144" s="1346"/>
      <c r="K144" s="1346"/>
      <c r="L144" s="1346"/>
      <c r="M144" s="1346"/>
      <c r="N144" s="1346"/>
      <c r="O144" s="1346"/>
      <c r="P144" s="1346"/>
      <c r="Q144" s="1346"/>
    </row>
    <row r="145" spans="2:17">
      <c r="B145" s="1070"/>
      <c r="C145" s="1070"/>
      <c r="D145" s="1070"/>
      <c r="E145" s="1070"/>
      <c r="F145" s="1346"/>
      <c r="G145" s="1346"/>
      <c r="H145" s="1346"/>
      <c r="I145" s="1346"/>
      <c r="J145" s="1346"/>
      <c r="K145" s="1346"/>
      <c r="L145" s="1346"/>
      <c r="M145" s="1346"/>
      <c r="N145" s="1346"/>
      <c r="O145" s="1346"/>
      <c r="P145" s="1346"/>
      <c r="Q145" s="1346"/>
    </row>
    <row r="146" spans="2:17">
      <c r="B146" s="1070"/>
      <c r="C146" s="1070"/>
      <c r="D146" s="1070"/>
      <c r="E146" s="1070"/>
      <c r="F146" s="1346"/>
      <c r="G146" s="1346"/>
      <c r="H146" s="1346"/>
      <c r="I146" s="1346"/>
      <c r="J146" s="1346"/>
      <c r="K146" s="1346"/>
      <c r="L146" s="1346"/>
      <c r="M146" s="1346"/>
      <c r="N146" s="1346"/>
      <c r="O146" s="1346"/>
      <c r="P146" s="1346"/>
      <c r="Q146" s="1346"/>
    </row>
    <row r="147" spans="2:17">
      <c r="B147" s="1070"/>
      <c r="C147" s="1070"/>
      <c r="D147" s="1070"/>
      <c r="E147" s="1070"/>
      <c r="F147" s="1346"/>
      <c r="G147" s="1346"/>
      <c r="H147" s="1346"/>
      <c r="I147" s="1346"/>
      <c r="J147" s="1346"/>
      <c r="K147" s="1346"/>
      <c r="L147" s="1346"/>
      <c r="M147" s="1346"/>
      <c r="N147" s="1346"/>
      <c r="O147" s="1346"/>
      <c r="P147" s="1346"/>
      <c r="Q147" s="1346"/>
    </row>
    <row r="148" spans="2:17">
      <c r="B148" s="1070"/>
      <c r="C148" s="1070"/>
      <c r="D148" s="1070"/>
      <c r="E148" s="1070"/>
      <c r="F148" s="1346"/>
      <c r="G148" s="1346"/>
      <c r="H148" s="1346"/>
      <c r="I148" s="1346"/>
      <c r="J148" s="1346"/>
      <c r="K148" s="1346"/>
      <c r="L148" s="1346"/>
      <c r="M148" s="1346"/>
      <c r="N148" s="1346"/>
      <c r="O148" s="1346"/>
      <c r="P148" s="1346"/>
      <c r="Q148" s="1346"/>
    </row>
    <row r="149" spans="2:17">
      <c r="B149" s="1070"/>
      <c r="C149" s="1070"/>
      <c r="D149" s="1070"/>
      <c r="E149" s="1070"/>
      <c r="F149" s="1346"/>
      <c r="G149" s="1346"/>
      <c r="H149" s="1346"/>
      <c r="I149" s="1346"/>
      <c r="J149" s="1346"/>
      <c r="K149" s="1346"/>
      <c r="L149" s="1346"/>
      <c r="M149" s="1346"/>
      <c r="N149" s="1346"/>
      <c r="O149" s="1346"/>
      <c r="P149" s="1346"/>
      <c r="Q149" s="1346"/>
    </row>
    <row r="150" spans="2:17">
      <c r="B150" s="1070"/>
      <c r="C150" s="1070"/>
      <c r="D150" s="1070"/>
      <c r="E150" s="1070"/>
      <c r="F150" s="1346"/>
      <c r="G150" s="1346"/>
      <c r="H150" s="1346"/>
      <c r="I150" s="1346"/>
      <c r="J150" s="1346"/>
      <c r="K150" s="1346"/>
      <c r="L150" s="1346"/>
      <c r="M150" s="1346"/>
      <c r="N150" s="1346"/>
      <c r="O150" s="1346"/>
      <c r="P150" s="1346"/>
      <c r="Q150" s="1346"/>
    </row>
    <row r="151" spans="2:17">
      <c r="B151" s="1070"/>
      <c r="C151" s="1070"/>
      <c r="D151" s="1070"/>
      <c r="E151" s="1070"/>
      <c r="F151" s="1346"/>
      <c r="G151" s="1346"/>
      <c r="H151" s="1346"/>
      <c r="I151" s="1346"/>
      <c r="J151" s="1346"/>
      <c r="K151" s="1346"/>
      <c r="L151" s="1346"/>
      <c r="M151" s="1346"/>
      <c r="N151" s="1346"/>
      <c r="O151" s="1346"/>
      <c r="P151" s="1346"/>
      <c r="Q151" s="1346"/>
    </row>
    <row r="152" spans="2:17">
      <c r="B152" s="1070"/>
      <c r="C152" s="1070"/>
      <c r="D152" s="1070"/>
      <c r="E152" s="1070"/>
      <c r="F152" s="1346"/>
      <c r="G152" s="1346"/>
      <c r="H152" s="1346"/>
      <c r="I152" s="1346"/>
      <c r="J152" s="1346"/>
      <c r="K152" s="1346"/>
      <c r="L152" s="1346"/>
      <c r="M152" s="1346"/>
      <c r="N152" s="1346"/>
      <c r="O152" s="1346"/>
      <c r="P152" s="1346"/>
      <c r="Q152" s="1346"/>
    </row>
    <row r="153" spans="2:17">
      <c r="B153" s="1070"/>
      <c r="C153" s="1070"/>
      <c r="D153" s="1070"/>
      <c r="E153" s="1070"/>
      <c r="F153" s="1346"/>
      <c r="G153" s="1346"/>
      <c r="H153" s="1346"/>
      <c r="I153" s="1346"/>
      <c r="J153" s="1346"/>
      <c r="K153" s="1346"/>
      <c r="L153" s="1346"/>
      <c r="M153" s="1346"/>
      <c r="N153" s="1346"/>
      <c r="O153" s="1346"/>
      <c r="P153" s="1346"/>
      <c r="Q153" s="1346"/>
    </row>
    <row r="154" spans="2:17">
      <c r="B154" s="1070"/>
      <c r="C154" s="1070"/>
      <c r="D154" s="1070"/>
      <c r="E154" s="1070"/>
      <c r="F154" s="1346"/>
      <c r="G154" s="1346"/>
      <c r="H154" s="1346"/>
      <c r="I154" s="1346"/>
      <c r="J154" s="1346"/>
      <c r="K154" s="1346"/>
      <c r="L154" s="1346"/>
      <c r="M154" s="1346"/>
      <c r="N154" s="1346"/>
      <c r="O154" s="1346"/>
      <c r="P154" s="1346"/>
      <c r="Q154" s="1346"/>
    </row>
    <row r="155" spans="2:17">
      <c r="B155" s="1070"/>
      <c r="C155" s="1070"/>
      <c r="D155" s="1070"/>
      <c r="E155" s="1070"/>
      <c r="F155" s="1346"/>
      <c r="G155" s="1346"/>
      <c r="H155" s="1346"/>
      <c r="I155" s="1346"/>
      <c r="J155" s="1346"/>
      <c r="K155" s="1346"/>
      <c r="L155" s="1346"/>
      <c r="M155" s="1346"/>
      <c r="N155" s="1346"/>
      <c r="O155" s="1346"/>
      <c r="P155" s="1346"/>
      <c r="Q155" s="1346"/>
    </row>
    <row r="156" spans="2:17">
      <c r="B156" s="1070"/>
      <c r="C156" s="1070"/>
      <c r="D156" s="1070"/>
      <c r="E156" s="1070"/>
      <c r="F156" s="1346"/>
      <c r="G156" s="1346"/>
      <c r="H156" s="1346"/>
      <c r="I156" s="1346"/>
      <c r="J156" s="1346"/>
      <c r="K156" s="1346"/>
      <c r="L156" s="1346"/>
      <c r="M156" s="1346"/>
      <c r="N156" s="1346"/>
      <c r="O156" s="1346"/>
      <c r="P156" s="1346"/>
      <c r="Q156" s="1346"/>
    </row>
    <row r="157" spans="2:17">
      <c r="B157" s="1070"/>
      <c r="C157" s="1070"/>
      <c r="D157" s="1070"/>
      <c r="E157" s="1070"/>
      <c r="F157" s="1346"/>
      <c r="G157" s="1346"/>
      <c r="H157" s="1346"/>
      <c r="I157" s="1346"/>
      <c r="J157" s="1346"/>
      <c r="K157" s="1346"/>
      <c r="L157" s="1346"/>
      <c r="M157" s="1346"/>
      <c r="N157" s="1346"/>
      <c r="O157" s="1346"/>
      <c r="P157" s="1346"/>
      <c r="Q157" s="1346"/>
    </row>
    <row r="158" spans="2:17">
      <c r="B158" s="1070"/>
      <c r="C158" s="1070"/>
      <c r="D158" s="1070"/>
      <c r="E158" s="1070"/>
      <c r="F158" s="1346"/>
      <c r="G158" s="1346"/>
      <c r="H158" s="1346"/>
      <c r="I158" s="1346"/>
      <c r="J158" s="1346"/>
      <c r="K158" s="1346"/>
      <c r="L158" s="1346"/>
      <c r="M158" s="1346"/>
      <c r="N158" s="1346"/>
      <c r="O158" s="1346"/>
      <c r="P158" s="1346"/>
      <c r="Q158" s="1346"/>
    </row>
    <row r="159" spans="2:17">
      <c r="B159" s="1070"/>
      <c r="C159" s="1070"/>
      <c r="D159" s="1070"/>
      <c r="E159" s="1070"/>
      <c r="F159" s="1346"/>
      <c r="G159" s="1346"/>
      <c r="H159" s="1346"/>
      <c r="I159" s="1346"/>
      <c r="J159" s="1346"/>
      <c r="K159" s="1346"/>
      <c r="L159" s="1346"/>
      <c r="M159" s="1346"/>
      <c r="N159" s="1346"/>
      <c r="O159" s="1346"/>
      <c r="P159" s="1346"/>
      <c r="Q159" s="1346"/>
    </row>
    <row r="160" spans="2:17">
      <c r="B160" s="1070"/>
      <c r="C160" s="1070"/>
      <c r="D160" s="1070"/>
      <c r="E160" s="1070"/>
      <c r="F160" s="1346"/>
      <c r="G160" s="1346"/>
      <c r="H160" s="1346"/>
      <c r="I160" s="1346"/>
      <c r="J160" s="1346"/>
      <c r="K160" s="1346"/>
      <c r="L160" s="1346"/>
      <c r="M160" s="1346"/>
      <c r="N160" s="1346"/>
      <c r="O160" s="1346"/>
      <c r="P160" s="1346"/>
      <c r="Q160" s="1346"/>
    </row>
    <row r="161" spans="2:17">
      <c r="B161" s="1070"/>
      <c r="C161" s="1070"/>
      <c r="D161" s="1070"/>
      <c r="E161" s="1070"/>
      <c r="F161" s="1346"/>
      <c r="G161" s="1346"/>
      <c r="H161" s="1346"/>
      <c r="I161" s="1346"/>
      <c r="J161" s="1346"/>
      <c r="K161" s="1346"/>
      <c r="L161" s="1346"/>
      <c r="M161" s="1346"/>
      <c r="N161" s="1346"/>
      <c r="O161" s="1346"/>
      <c r="P161" s="1346"/>
      <c r="Q161" s="1346"/>
    </row>
    <row r="162" spans="2:17">
      <c r="B162" s="1070"/>
      <c r="C162" s="1070"/>
      <c r="D162" s="1070"/>
      <c r="E162" s="1070"/>
      <c r="F162" s="1346"/>
      <c r="G162" s="1346"/>
      <c r="H162" s="1346"/>
      <c r="I162" s="1346"/>
      <c r="J162" s="1346"/>
      <c r="K162" s="1346"/>
      <c r="L162" s="1346"/>
      <c r="M162" s="1346"/>
      <c r="N162" s="1346"/>
      <c r="O162" s="1346"/>
      <c r="P162" s="1346"/>
      <c r="Q162" s="1346"/>
    </row>
    <row r="163" spans="2:17">
      <c r="B163" s="1070"/>
      <c r="C163" s="1070"/>
      <c r="D163" s="1070"/>
      <c r="E163" s="1070"/>
      <c r="F163" s="1346"/>
      <c r="G163" s="1346"/>
      <c r="H163" s="1346"/>
      <c r="I163" s="1346"/>
      <c r="J163" s="1346"/>
      <c r="K163" s="1346"/>
      <c r="L163" s="1346"/>
      <c r="M163" s="1346"/>
      <c r="N163" s="1346"/>
      <c r="O163" s="1346"/>
      <c r="P163" s="1346"/>
      <c r="Q163" s="1346"/>
    </row>
    <row r="164" spans="2:17">
      <c r="B164" s="1070"/>
      <c r="C164" s="1070"/>
      <c r="D164" s="1070"/>
      <c r="E164" s="1070"/>
      <c r="F164" s="1346"/>
      <c r="G164" s="1346"/>
      <c r="H164" s="1346"/>
      <c r="I164" s="1346"/>
      <c r="J164" s="1346"/>
      <c r="K164" s="1346"/>
      <c r="L164" s="1346"/>
      <c r="M164" s="1346"/>
      <c r="N164" s="1346"/>
      <c r="O164" s="1346"/>
      <c r="P164" s="1346"/>
      <c r="Q164" s="1346"/>
    </row>
    <row r="165" spans="2:17">
      <c r="B165" s="1070"/>
      <c r="C165" s="1070"/>
      <c r="D165" s="1070"/>
      <c r="E165" s="1070"/>
      <c r="F165" s="1346"/>
      <c r="G165" s="1346"/>
      <c r="H165" s="1346"/>
      <c r="I165" s="1346"/>
      <c r="J165" s="1346"/>
      <c r="K165" s="1346"/>
      <c r="L165" s="1346"/>
      <c r="M165" s="1346"/>
      <c r="N165" s="1346"/>
      <c r="O165" s="1346"/>
      <c r="P165" s="1346"/>
      <c r="Q165" s="1346"/>
    </row>
    <row r="166" spans="2:17">
      <c r="B166" s="1070"/>
      <c r="C166" s="1070"/>
      <c r="D166" s="1070"/>
      <c r="E166" s="1070"/>
      <c r="F166" s="1346"/>
      <c r="G166" s="1346"/>
      <c r="H166" s="1346"/>
      <c r="I166" s="1346"/>
      <c r="J166" s="1346"/>
      <c r="K166" s="1346"/>
      <c r="L166" s="1346"/>
      <c r="M166" s="1346"/>
      <c r="N166" s="1346"/>
      <c r="O166" s="1346"/>
      <c r="P166" s="1346"/>
      <c r="Q166" s="1346"/>
    </row>
    <row r="167" spans="2:17">
      <c r="B167" s="1070"/>
      <c r="C167" s="1070"/>
      <c r="D167" s="1070"/>
      <c r="E167" s="1070"/>
      <c r="F167" s="1346"/>
      <c r="G167" s="1346"/>
      <c r="H167" s="1346"/>
      <c r="I167" s="1346"/>
      <c r="J167" s="1346"/>
      <c r="K167" s="1346"/>
      <c r="L167" s="1346"/>
      <c r="M167" s="1346"/>
      <c r="N167" s="1346"/>
      <c r="O167" s="1346"/>
      <c r="P167" s="1346"/>
      <c r="Q167" s="1346"/>
    </row>
    <row r="168" spans="2:17">
      <c r="B168" s="1070"/>
      <c r="C168" s="1070"/>
      <c r="D168" s="1070"/>
      <c r="E168" s="1070"/>
      <c r="F168" s="1346"/>
      <c r="G168" s="1346"/>
      <c r="H168" s="1346"/>
      <c r="I168" s="1346"/>
      <c r="J168" s="1346"/>
      <c r="K168" s="1346"/>
      <c r="L168" s="1346"/>
      <c r="M168" s="1346"/>
      <c r="N168" s="1346"/>
      <c r="O168" s="1346"/>
      <c r="P168" s="1346"/>
      <c r="Q168" s="1346"/>
    </row>
    <row r="169" spans="2:17">
      <c r="B169" s="1070"/>
      <c r="C169" s="1070"/>
      <c r="D169" s="1070"/>
      <c r="E169" s="1070"/>
      <c r="F169" s="1346"/>
      <c r="G169" s="1346"/>
      <c r="H169" s="1346"/>
      <c r="I169" s="1346"/>
      <c r="J169" s="1346"/>
      <c r="K169" s="1346"/>
      <c r="L169" s="1346"/>
      <c r="M169" s="1346"/>
      <c r="N169" s="1346"/>
      <c r="O169" s="1346"/>
      <c r="P169" s="1346"/>
      <c r="Q169" s="1346"/>
    </row>
    <row r="170" spans="2:17">
      <c r="B170" s="1070"/>
      <c r="C170" s="1070"/>
      <c r="D170" s="1070"/>
      <c r="E170" s="1070"/>
      <c r="F170" s="1346"/>
      <c r="G170" s="1346"/>
      <c r="H170" s="1346"/>
      <c r="I170" s="1346"/>
      <c r="J170" s="1346"/>
      <c r="K170" s="1346"/>
      <c r="L170" s="1346"/>
      <c r="M170" s="1346"/>
      <c r="N170" s="1346"/>
      <c r="O170" s="1346"/>
      <c r="P170" s="1346"/>
      <c r="Q170" s="1346"/>
    </row>
    <row r="171" spans="2:17">
      <c r="B171" s="1070"/>
      <c r="C171" s="1070"/>
      <c r="D171" s="1070"/>
      <c r="E171" s="1070"/>
      <c r="F171" s="1346"/>
      <c r="G171" s="1346"/>
      <c r="H171" s="1346"/>
      <c r="I171" s="1346"/>
      <c r="J171" s="1346"/>
      <c r="K171" s="1346"/>
      <c r="L171" s="1346"/>
      <c r="M171" s="1346"/>
      <c r="N171" s="1346"/>
      <c r="O171" s="1346"/>
      <c r="P171" s="1346"/>
      <c r="Q171" s="1346"/>
    </row>
    <row r="172" spans="2:17">
      <c r="B172" s="1070"/>
      <c r="C172" s="1070"/>
      <c r="D172" s="1070"/>
      <c r="E172" s="1070"/>
      <c r="F172" s="1346"/>
      <c r="G172" s="1346"/>
      <c r="H172" s="1346"/>
      <c r="I172" s="1346"/>
      <c r="J172" s="1346"/>
      <c r="K172" s="1346"/>
      <c r="L172" s="1346"/>
      <c r="M172" s="1346"/>
      <c r="N172" s="1346"/>
      <c r="O172" s="1346"/>
      <c r="P172" s="1346"/>
      <c r="Q172" s="1346"/>
    </row>
    <row r="173" spans="2:17">
      <c r="B173" s="1070"/>
      <c r="C173" s="1070"/>
      <c r="D173" s="1070"/>
      <c r="E173" s="1070"/>
      <c r="F173" s="1346"/>
      <c r="G173" s="1346"/>
      <c r="H173" s="1346"/>
      <c r="I173" s="1346"/>
      <c r="J173" s="1346"/>
      <c r="K173" s="1346"/>
      <c r="L173" s="1346"/>
      <c r="M173" s="1346"/>
      <c r="N173" s="1346"/>
      <c r="O173" s="1346"/>
      <c r="P173" s="1346"/>
      <c r="Q173" s="1346"/>
    </row>
    <row r="174" spans="2:17">
      <c r="B174" s="1070"/>
      <c r="C174" s="1070"/>
      <c r="D174" s="1070"/>
      <c r="E174" s="1070"/>
      <c r="F174" s="1346"/>
      <c r="G174" s="1346"/>
      <c r="H174" s="1346"/>
      <c r="I174" s="1346"/>
      <c r="J174" s="1346"/>
      <c r="K174" s="1346"/>
      <c r="L174" s="1346"/>
      <c r="M174" s="1346"/>
      <c r="N174" s="1346"/>
      <c r="O174" s="1346"/>
      <c r="P174" s="1346"/>
      <c r="Q174" s="1346"/>
    </row>
    <row r="175" spans="2:17">
      <c r="B175" s="1070"/>
      <c r="C175" s="1070"/>
      <c r="D175" s="1070"/>
      <c r="E175" s="1070"/>
      <c r="F175" s="1346"/>
      <c r="G175" s="1346"/>
      <c r="H175" s="1346"/>
      <c r="I175" s="1346"/>
      <c r="J175" s="1346"/>
      <c r="K175" s="1346"/>
      <c r="L175" s="1346"/>
      <c r="M175" s="1346"/>
      <c r="N175" s="1346"/>
      <c r="O175" s="1346"/>
      <c r="P175" s="1346"/>
      <c r="Q175" s="1346"/>
    </row>
    <row r="176" spans="2:17">
      <c r="B176" s="1070"/>
      <c r="C176" s="1070"/>
      <c r="D176" s="1070"/>
      <c r="E176" s="1070"/>
      <c r="F176" s="1346"/>
      <c r="G176" s="1346"/>
      <c r="H176" s="1346"/>
      <c r="I176" s="1346"/>
      <c r="J176" s="1346"/>
      <c r="K176" s="1346"/>
      <c r="L176" s="1346"/>
      <c r="M176" s="1346"/>
      <c r="N176" s="1346"/>
      <c r="O176" s="1346"/>
      <c r="P176" s="1346"/>
      <c r="Q176" s="1346"/>
    </row>
    <row r="177" spans="2:17">
      <c r="B177" s="1070"/>
      <c r="C177" s="1070"/>
      <c r="D177" s="1070"/>
      <c r="E177" s="1070"/>
      <c r="F177" s="1346"/>
      <c r="G177" s="1346"/>
      <c r="H177" s="1346"/>
      <c r="I177" s="1346"/>
      <c r="J177" s="1346"/>
      <c r="K177" s="1346"/>
      <c r="L177" s="1346"/>
      <c r="M177" s="1346"/>
      <c r="N177" s="1346"/>
      <c r="O177" s="1346"/>
      <c r="P177" s="1346"/>
      <c r="Q177" s="1346"/>
    </row>
    <row r="178" spans="2:17">
      <c r="B178" s="1070"/>
      <c r="C178" s="1070"/>
      <c r="D178" s="1070"/>
      <c r="E178" s="1070"/>
      <c r="F178" s="1346"/>
      <c r="G178" s="1346"/>
      <c r="H178" s="1346"/>
      <c r="I178" s="1346"/>
      <c r="J178" s="1346"/>
      <c r="K178" s="1346"/>
      <c r="L178" s="1346"/>
      <c r="M178" s="1346"/>
      <c r="N178" s="1346"/>
      <c r="O178" s="1346"/>
      <c r="P178" s="1346"/>
      <c r="Q178" s="1346"/>
    </row>
    <row r="179" spans="2:17">
      <c r="B179" s="1070"/>
      <c r="C179" s="1070"/>
      <c r="D179" s="1070"/>
      <c r="E179" s="1070"/>
      <c r="F179" s="1346"/>
      <c r="G179" s="1346"/>
      <c r="H179" s="1346"/>
      <c r="I179" s="1346"/>
      <c r="J179" s="1346"/>
      <c r="K179" s="1346"/>
      <c r="L179" s="1346"/>
      <c r="M179" s="1346"/>
      <c r="N179" s="1346"/>
      <c r="O179" s="1346"/>
      <c r="P179" s="1346"/>
      <c r="Q179" s="1346"/>
    </row>
    <row r="180" spans="2:17">
      <c r="B180" s="1070"/>
      <c r="C180" s="1070"/>
      <c r="D180" s="1070"/>
      <c r="E180" s="1070"/>
      <c r="F180" s="1346"/>
      <c r="G180" s="1346"/>
      <c r="H180" s="1346"/>
      <c r="I180" s="1346"/>
      <c r="J180" s="1346"/>
      <c r="K180" s="1346"/>
      <c r="L180" s="1346"/>
      <c r="M180" s="1346"/>
      <c r="N180" s="1346"/>
      <c r="O180" s="1346"/>
      <c r="P180" s="1346"/>
      <c r="Q180" s="1346"/>
    </row>
    <row r="181" spans="2:17">
      <c r="B181" s="1070"/>
      <c r="C181" s="1070"/>
      <c r="D181" s="1070"/>
      <c r="E181" s="1070"/>
      <c r="F181" s="1346"/>
      <c r="G181" s="1346"/>
      <c r="H181" s="1346"/>
      <c r="I181" s="1346"/>
      <c r="J181" s="1346"/>
      <c r="K181" s="1346"/>
      <c r="L181" s="1346"/>
      <c r="M181" s="1346"/>
      <c r="N181" s="1346"/>
      <c r="O181" s="1346"/>
      <c r="P181" s="1346"/>
      <c r="Q181" s="1346"/>
    </row>
    <row r="182" spans="2:17">
      <c r="B182" s="1070"/>
      <c r="C182" s="1070"/>
      <c r="D182" s="1070"/>
      <c r="E182" s="1070"/>
      <c r="F182" s="1346"/>
      <c r="G182" s="1346"/>
      <c r="H182" s="1346"/>
      <c r="I182" s="1346"/>
      <c r="J182" s="1346"/>
      <c r="K182" s="1346"/>
      <c r="L182" s="1346"/>
      <c r="M182" s="1346"/>
      <c r="N182" s="1346"/>
      <c r="O182" s="1346"/>
      <c r="P182" s="1346"/>
      <c r="Q182" s="1346"/>
    </row>
    <row r="183" spans="2:17">
      <c r="B183" s="1070"/>
      <c r="C183" s="1070"/>
      <c r="D183" s="1070"/>
      <c r="E183" s="1070"/>
      <c r="F183" s="1346"/>
      <c r="G183" s="1346"/>
      <c r="H183" s="1346"/>
      <c r="I183" s="1346"/>
      <c r="J183" s="1346"/>
      <c r="K183" s="1346"/>
      <c r="L183" s="1346"/>
      <c r="M183" s="1346"/>
      <c r="N183" s="1346"/>
      <c r="O183" s="1346"/>
      <c r="P183" s="1346"/>
      <c r="Q183" s="1346"/>
    </row>
    <row r="184" spans="2:17">
      <c r="B184" s="1070"/>
      <c r="C184" s="1070"/>
      <c r="D184" s="1070"/>
      <c r="E184" s="1070"/>
      <c r="F184" s="1346"/>
      <c r="G184" s="1346"/>
      <c r="H184" s="1346"/>
      <c r="I184" s="1346"/>
      <c r="J184" s="1346"/>
      <c r="K184" s="1346"/>
      <c r="L184" s="1346"/>
      <c r="M184" s="1346"/>
      <c r="N184" s="1346"/>
      <c r="O184" s="1346"/>
      <c r="P184" s="1346"/>
      <c r="Q184" s="1346"/>
    </row>
    <row r="185" spans="2:17">
      <c r="B185" s="1070"/>
      <c r="C185" s="1070"/>
      <c r="D185" s="1070"/>
      <c r="E185" s="1070"/>
      <c r="F185" s="1346"/>
      <c r="G185" s="1346"/>
      <c r="H185" s="1346"/>
      <c r="I185" s="1346"/>
      <c r="J185" s="1346"/>
      <c r="K185" s="1346"/>
      <c r="L185" s="1346"/>
      <c r="M185" s="1346"/>
      <c r="N185" s="1346"/>
      <c r="O185" s="1346"/>
      <c r="P185" s="1346"/>
      <c r="Q185" s="1346"/>
    </row>
    <row r="186" spans="2:17">
      <c r="B186" s="1070"/>
      <c r="C186" s="1070"/>
      <c r="D186" s="1070"/>
      <c r="E186" s="1070"/>
      <c r="F186" s="1346"/>
      <c r="G186" s="1346"/>
      <c r="H186" s="1346"/>
      <c r="I186" s="1346"/>
      <c r="J186" s="1346"/>
      <c r="K186" s="1346"/>
      <c r="L186" s="1346"/>
      <c r="M186" s="1346"/>
      <c r="N186" s="1346"/>
      <c r="O186" s="1346"/>
      <c r="P186" s="1346"/>
      <c r="Q186" s="1346"/>
    </row>
    <row r="187" spans="2:17">
      <c r="B187" s="1070"/>
      <c r="C187" s="1070"/>
      <c r="D187" s="1070"/>
      <c r="E187" s="1070"/>
      <c r="F187" s="1346"/>
      <c r="G187" s="1346"/>
      <c r="H187" s="1346"/>
      <c r="I187" s="1346"/>
      <c r="J187" s="1346"/>
      <c r="K187" s="1346"/>
      <c r="L187" s="1346"/>
      <c r="M187" s="1346"/>
      <c r="N187" s="1346"/>
      <c r="O187" s="1346"/>
      <c r="P187" s="1346"/>
      <c r="Q187" s="1346"/>
    </row>
    <row r="188" spans="2:17">
      <c r="B188" s="1070"/>
      <c r="C188" s="1070"/>
      <c r="D188" s="1070"/>
      <c r="E188" s="1070"/>
      <c r="F188" s="1346"/>
      <c r="G188" s="1346"/>
      <c r="H188" s="1346"/>
      <c r="I188" s="1346"/>
      <c r="J188" s="1346"/>
      <c r="K188" s="1346"/>
      <c r="L188" s="1346"/>
      <c r="M188" s="1346"/>
      <c r="N188" s="1346"/>
      <c r="O188" s="1346"/>
      <c r="P188" s="1346"/>
      <c r="Q188" s="1346"/>
    </row>
    <row r="189" spans="2:17">
      <c r="B189" s="1070"/>
      <c r="C189" s="1070"/>
      <c r="D189" s="1070"/>
      <c r="E189" s="1070"/>
      <c r="F189" s="1346"/>
      <c r="G189" s="1346"/>
      <c r="H189" s="1346"/>
      <c r="I189" s="1346"/>
      <c r="J189" s="1346"/>
      <c r="K189" s="1346"/>
      <c r="L189" s="1346"/>
      <c r="M189" s="1346"/>
      <c r="N189" s="1346"/>
      <c r="O189" s="1346"/>
      <c r="P189" s="1346"/>
      <c r="Q189" s="1346"/>
    </row>
    <row r="190" spans="2:17">
      <c r="B190" s="1070"/>
      <c r="C190" s="1070"/>
      <c r="D190" s="1070"/>
      <c r="E190" s="1070"/>
      <c r="F190" s="1346"/>
      <c r="G190" s="1346"/>
      <c r="H190" s="1346"/>
      <c r="I190" s="1346"/>
      <c r="J190" s="1346"/>
      <c r="K190" s="1346"/>
      <c r="L190" s="1346"/>
      <c r="M190" s="1346"/>
      <c r="N190" s="1346"/>
      <c r="O190" s="1346"/>
      <c r="P190" s="1346"/>
      <c r="Q190" s="1346"/>
    </row>
    <row r="191" spans="2:17">
      <c r="B191" s="1070"/>
      <c r="C191" s="1070"/>
      <c r="D191" s="1070"/>
      <c r="E191" s="1070"/>
      <c r="F191" s="1346"/>
      <c r="G191" s="1346"/>
      <c r="H191" s="1346"/>
      <c r="I191" s="1346"/>
      <c r="J191" s="1346"/>
      <c r="K191" s="1346"/>
      <c r="L191" s="1346"/>
      <c r="M191" s="1346"/>
      <c r="N191" s="1346"/>
      <c r="O191" s="1346"/>
      <c r="P191" s="1346"/>
      <c r="Q191" s="1346"/>
    </row>
    <row r="192" spans="2:17">
      <c r="B192" s="1070"/>
      <c r="C192" s="1070"/>
      <c r="D192" s="1070"/>
      <c r="E192" s="1070"/>
      <c r="F192" s="1346"/>
      <c r="G192" s="1346"/>
      <c r="H192" s="1346"/>
      <c r="I192" s="1346"/>
      <c r="J192" s="1346"/>
      <c r="K192" s="1346"/>
      <c r="L192" s="1346"/>
      <c r="M192" s="1346"/>
      <c r="N192" s="1346"/>
      <c r="O192" s="1346"/>
      <c r="P192" s="1346"/>
      <c r="Q192" s="1346"/>
    </row>
    <row r="193" spans="2:17">
      <c r="B193" s="1070"/>
      <c r="C193" s="1070"/>
      <c r="D193" s="1070"/>
      <c r="E193" s="1070"/>
      <c r="F193" s="1346"/>
      <c r="G193" s="1346"/>
      <c r="H193" s="1346"/>
      <c r="I193" s="1346"/>
      <c r="J193" s="1346"/>
      <c r="K193" s="1346"/>
      <c r="L193" s="1346"/>
      <c r="M193" s="1346"/>
      <c r="N193" s="1346"/>
      <c r="O193" s="1346"/>
      <c r="P193" s="1346"/>
      <c r="Q193" s="1346"/>
    </row>
    <row r="194" spans="2:17">
      <c r="B194" s="1070"/>
      <c r="C194" s="1070"/>
      <c r="D194" s="1070"/>
      <c r="E194" s="1070"/>
      <c r="F194" s="1346"/>
      <c r="G194" s="1346"/>
      <c r="H194" s="1346"/>
      <c r="I194" s="1346"/>
      <c r="J194" s="1346"/>
      <c r="K194" s="1346"/>
      <c r="L194" s="1346"/>
      <c r="M194" s="1346"/>
      <c r="N194" s="1346"/>
      <c r="O194" s="1346"/>
      <c r="P194" s="1346"/>
      <c r="Q194" s="1346"/>
    </row>
    <row r="195" spans="2:17">
      <c r="B195" s="1070"/>
      <c r="C195" s="1070"/>
      <c r="D195" s="1070"/>
      <c r="E195" s="1070"/>
      <c r="F195" s="1346"/>
      <c r="G195" s="1346"/>
      <c r="H195" s="1346"/>
      <c r="I195" s="1346"/>
      <c r="J195" s="1346"/>
      <c r="K195" s="1346"/>
      <c r="L195" s="1346"/>
      <c r="M195" s="1346"/>
      <c r="N195" s="1346"/>
      <c r="O195" s="1346"/>
      <c r="P195" s="1346"/>
      <c r="Q195" s="1346"/>
    </row>
    <row r="196" spans="2:17">
      <c r="B196" s="1070"/>
      <c r="C196" s="1070"/>
      <c r="D196" s="1070"/>
      <c r="E196" s="1070"/>
      <c r="F196" s="1346"/>
      <c r="G196" s="1346"/>
      <c r="H196" s="1346"/>
      <c r="I196" s="1346"/>
      <c r="J196" s="1346"/>
      <c r="K196" s="1346"/>
      <c r="L196" s="1346"/>
      <c r="M196" s="1346"/>
      <c r="N196" s="1346"/>
      <c r="O196" s="1346"/>
      <c r="P196" s="1346"/>
      <c r="Q196" s="1346"/>
    </row>
    <row r="197" spans="2:17">
      <c r="B197" s="1070"/>
      <c r="C197" s="1070"/>
      <c r="D197" s="1070"/>
      <c r="E197" s="1070"/>
      <c r="F197" s="1346"/>
      <c r="G197" s="1346"/>
      <c r="H197" s="1346"/>
      <c r="I197" s="1346"/>
      <c r="J197" s="1346"/>
      <c r="K197" s="1346"/>
      <c r="L197" s="1346"/>
      <c r="M197" s="1346"/>
      <c r="N197" s="1346"/>
      <c r="O197" s="1346"/>
      <c r="P197" s="1346"/>
      <c r="Q197" s="1346"/>
    </row>
    <row r="198" spans="2:17">
      <c r="B198" s="1070"/>
      <c r="C198" s="1070"/>
      <c r="D198" s="1070"/>
      <c r="E198" s="1070"/>
      <c r="F198" s="1346"/>
      <c r="G198" s="1346"/>
      <c r="H198" s="1346"/>
      <c r="I198" s="1346"/>
      <c r="J198" s="1346"/>
      <c r="K198" s="1346"/>
      <c r="L198" s="1346"/>
      <c r="M198" s="1346"/>
      <c r="N198" s="1346"/>
      <c r="O198" s="1346"/>
      <c r="P198" s="1346"/>
      <c r="Q198" s="1346"/>
    </row>
    <row r="199" spans="2:17">
      <c r="B199" s="1070"/>
      <c r="C199" s="1070"/>
      <c r="D199" s="1070"/>
      <c r="E199" s="1070"/>
      <c r="F199" s="1346"/>
      <c r="G199" s="1346"/>
      <c r="H199" s="1346"/>
      <c r="I199" s="1346"/>
      <c r="J199" s="1346"/>
      <c r="K199" s="1346"/>
      <c r="L199" s="1346"/>
      <c r="M199" s="1346"/>
      <c r="N199" s="1346"/>
      <c r="O199" s="1346"/>
      <c r="P199" s="1346"/>
      <c r="Q199" s="1346"/>
    </row>
    <row r="200" spans="2:17">
      <c r="B200" s="1070"/>
      <c r="C200" s="1070"/>
      <c r="D200" s="1070"/>
      <c r="E200" s="1070"/>
      <c r="F200" s="1346"/>
      <c r="G200" s="1346"/>
      <c r="H200" s="1346"/>
      <c r="I200" s="1346"/>
      <c r="J200" s="1346"/>
      <c r="K200" s="1346"/>
      <c r="L200" s="1346"/>
      <c r="M200" s="1346"/>
      <c r="N200" s="1346"/>
      <c r="O200" s="1346"/>
      <c r="P200" s="1346"/>
      <c r="Q200" s="1346"/>
    </row>
    <row r="201" spans="2:17">
      <c r="B201" s="1070"/>
      <c r="C201" s="1070"/>
      <c r="D201" s="1070"/>
      <c r="E201" s="1070"/>
      <c r="F201" s="1346"/>
      <c r="G201" s="1346"/>
      <c r="H201" s="1346"/>
      <c r="I201" s="1346"/>
      <c r="J201" s="1346"/>
      <c r="K201" s="1346"/>
      <c r="L201" s="1346"/>
      <c r="M201" s="1346"/>
      <c r="N201" s="1346"/>
      <c r="O201" s="1346"/>
      <c r="P201" s="1346"/>
      <c r="Q201" s="1346"/>
    </row>
    <row r="202" spans="2:17">
      <c r="B202" s="1070"/>
      <c r="C202" s="1070"/>
      <c r="D202" s="1070"/>
      <c r="E202" s="1070"/>
      <c r="F202" s="1346"/>
      <c r="G202" s="1346"/>
      <c r="H202" s="1346"/>
      <c r="I202" s="1346"/>
      <c r="J202" s="1346"/>
      <c r="K202" s="1346"/>
      <c r="L202" s="1346"/>
      <c r="M202" s="1346"/>
      <c r="N202" s="1346"/>
      <c r="O202" s="1346"/>
      <c r="P202" s="1346"/>
      <c r="Q202" s="1346"/>
    </row>
    <row r="203" spans="2:17">
      <c r="B203" s="1070"/>
      <c r="C203" s="1070"/>
      <c r="D203" s="1070"/>
      <c r="E203" s="1070"/>
      <c r="F203" s="1346"/>
      <c r="G203" s="1346"/>
      <c r="H203" s="1346"/>
      <c r="I203" s="1346"/>
      <c r="J203" s="1346"/>
      <c r="K203" s="1346"/>
      <c r="L203" s="1346"/>
      <c r="M203" s="1346"/>
      <c r="N203" s="1346"/>
      <c r="O203" s="1346"/>
      <c r="P203" s="1346"/>
      <c r="Q203" s="1346"/>
    </row>
    <row r="204" spans="2:17">
      <c r="B204" s="1070"/>
      <c r="C204" s="1070"/>
      <c r="D204" s="1070"/>
      <c r="E204" s="1070"/>
      <c r="F204" s="1346"/>
      <c r="G204" s="1346"/>
      <c r="H204" s="1346"/>
      <c r="I204" s="1346"/>
      <c r="J204" s="1346"/>
      <c r="K204" s="1346"/>
      <c r="L204" s="1346"/>
      <c r="M204" s="1346"/>
      <c r="N204" s="1346"/>
      <c r="O204" s="1346"/>
      <c r="P204" s="1346"/>
      <c r="Q204" s="1346"/>
    </row>
    <row r="205" spans="2:17">
      <c r="B205" s="1070"/>
      <c r="C205" s="1070"/>
      <c r="D205" s="1070"/>
      <c r="E205" s="1070"/>
      <c r="F205" s="1346"/>
      <c r="G205" s="1346"/>
      <c r="H205" s="1346"/>
      <c r="I205" s="1346"/>
      <c r="J205" s="1346"/>
      <c r="K205" s="1346"/>
      <c r="L205" s="1346"/>
      <c r="M205" s="1346"/>
      <c r="N205" s="1346"/>
      <c r="O205" s="1346"/>
      <c r="P205" s="1346"/>
      <c r="Q205" s="1346"/>
    </row>
    <row r="206" spans="2:17">
      <c r="B206" s="1070"/>
      <c r="C206" s="1070"/>
      <c r="D206" s="1070"/>
      <c r="E206" s="1070"/>
      <c r="F206" s="1346"/>
      <c r="G206" s="1346"/>
      <c r="H206" s="1346"/>
      <c r="I206" s="1346"/>
      <c r="J206" s="1346"/>
      <c r="K206" s="1346"/>
      <c r="L206" s="1346"/>
      <c r="M206" s="1346"/>
      <c r="N206" s="1346"/>
      <c r="O206" s="1346"/>
      <c r="P206" s="1346"/>
      <c r="Q206" s="1346"/>
    </row>
    <row r="207" spans="2:17">
      <c r="B207" s="1070"/>
      <c r="C207" s="1070"/>
      <c r="D207" s="1070"/>
      <c r="E207" s="1070"/>
      <c r="F207" s="1346"/>
      <c r="G207" s="1346"/>
      <c r="H207" s="1346"/>
      <c r="I207" s="1346"/>
      <c r="J207" s="1346"/>
      <c r="K207" s="1346"/>
      <c r="L207" s="1346"/>
      <c r="M207" s="1346"/>
      <c r="N207" s="1346"/>
      <c r="O207" s="1346"/>
      <c r="P207" s="1346"/>
      <c r="Q207" s="1346"/>
    </row>
    <row r="208" spans="2:17">
      <c r="B208" s="1070"/>
      <c r="C208" s="1070"/>
      <c r="D208" s="1070"/>
      <c r="E208" s="1070"/>
      <c r="F208" s="1346"/>
      <c r="G208" s="1346"/>
      <c r="H208" s="1346"/>
      <c r="I208" s="1346"/>
      <c r="J208" s="1346"/>
      <c r="K208" s="1346"/>
      <c r="L208" s="1346"/>
      <c r="M208" s="1346"/>
      <c r="N208" s="1346"/>
      <c r="O208" s="1346"/>
      <c r="P208" s="1346"/>
      <c r="Q208" s="1346"/>
    </row>
    <row r="209" spans="2:17">
      <c r="B209" s="1070"/>
      <c r="C209" s="1070"/>
      <c r="D209" s="1070"/>
      <c r="E209" s="1070"/>
      <c r="F209" s="1346"/>
      <c r="G209" s="1346"/>
      <c r="H209" s="1346"/>
      <c r="I209" s="1346"/>
      <c r="J209" s="1346"/>
      <c r="K209" s="1346"/>
      <c r="L209" s="1346"/>
      <c r="M209" s="1346"/>
      <c r="N209" s="1346"/>
      <c r="O209" s="1346"/>
      <c r="P209" s="1346"/>
      <c r="Q209" s="1346"/>
    </row>
    <row r="210" spans="2:17">
      <c r="B210" s="1070"/>
      <c r="C210" s="1070"/>
      <c r="D210" s="1070"/>
      <c r="E210" s="1070"/>
      <c r="F210" s="1346"/>
      <c r="G210" s="1346"/>
      <c r="H210" s="1346"/>
      <c r="I210" s="1346"/>
      <c r="J210" s="1346"/>
      <c r="K210" s="1346"/>
      <c r="L210" s="1346"/>
      <c r="M210" s="1346"/>
      <c r="N210" s="1346"/>
      <c r="O210" s="1346"/>
      <c r="P210" s="1346"/>
      <c r="Q210" s="1346"/>
    </row>
    <row r="211" spans="2:17">
      <c r="B211" s="1070"/>
      <c r="C211" s="1070"/>
      <c r="D211" s="1070"/>
      <c r="E211" s="1070"/>
      <c r="F211" s="1346"/>
      <c r="G211" s="1346"/>
      <c r="H211" s="1346"/>
      <c r="I211" s="1346"/>
      <c r="J211" s="1346"/>
      <c r="K211" s="1346"/>
      <c r="L211" s="1346"/>
      <c r="M211" s="1346"/>
      <c r="N211" s="1346"/>
      <c r="O211" s="1346"/>
      <c r="P211" s="1346"/>
      <c r="Q211" s="1346"/>
    </row>
    <row r="212" spans="2:17">
      <c r="B212" s="1070"/>
      <c r="C212" s="1070"/>
      <c r="D212" s="1070"/>
      <c r="E212" s="1070"/>
      <c r="F212" s="1346"/>
      <c r="G212" s="1346"/>
      <c r="H212" s="1346"/>
      <c r="I212" s="1346"/>
      <c r="J212" s="1346"/>
      <c r="K212" s="1346"/>
      <c r="L212" s="1346"/>
      <c r="M212" s="1346"/>
      <c r="N212" s="1346"/>
      <c r="O212" s="1346"/>
      <c r="P212" s="1346"/>
      <c r="Q212" s="1346"/>
    </row>
    <row r="213" spans="2:17">
      <c r="B213" s="1070"/>
      <c r="C213" s="1070"/>
      <c r="D213" s="1070"/>
      <c r="E213" s="1070"/>
      <c r="F213" s="1346"/>
      <c r="G213" s="1346"/>
      <c r="H213" s="1346"/>
      <c r="I213" s="1346"/>
      <c r="J213" s="1346"/>
      <c r="K213" s="1346"/>
      <c r="L213" s="1346"/>
      <c r="M213" s="1346"/>
      <c r="N213" s="1346"/>
      <c r="O213" s="1346"/>
      <c r="P213" s="1346"/>
      <c r="Q213" s="1346"/>
    </row>
    <row r="214" spans="2:17">
      <c r="B214" s="1070"/>
      <c r="C214" s="1070"/>
      <c r="D214" s="1070"/>
      <c r="E214" s="1070"/>
      <c r="F214" s="1346"/>
      <c r="G214" s="1346"/>
      <c r="H214" s="1346"/>
      <c r="I214" s="1346"/>
      <c r="J214" s="1346"/>
      <c r="K214" s="1346"/>
      <c r="L214" s="1346"/>
      <c r="M214" s="1346"/>
      <c r="N214" s="1346"/>
      <c r="O214" s="1346"/>
      <c r="P214" s="1346"/>
      <c r="Q214" s="1346"/>
    </row>
    <row r="215" spans="2:17">
      <c r="B215" s="1070"/>
      <c r="C215" s="1070"/>
      <c r="D215" s="1070"/>
      <c r="E215" s="1070"/>
      <c r="F215" s="1346"/>
      <c r="G215" s="1346"/>
      <c r="H215" s="1346"/>
      <c r="I215" s="1346"/>
      <c r="J215" s="1346"/>
      <c r="K215" s="1346"/>
      <c r="L215" s="1346"/>
      <c r="M215" s="1346"/>
      <c r="N215" s="1346"/>
      <c r="O215" s="1346"/>
      <c r="P215" s="1346"/>
      <c r="Q215" s="1346"/>
    </row>
    <row r="216" spans="2:17">
      <c r="B216" s="1070"/>
      <c r="C216" s="1070"/>
      <c r="D216" s="1070"/>
      <c r="E216" s="1070"/>
      <c r="F216" s="1346"/>
      <c r="G216" s="1346"/>
      <c r="H216" s="1346"/>
      <c r="I216" s="1346"/>
      <c r="J216" s="1346"/>
      <c r="K216" s="1346"/>
      <c r="L216" s="1346"/>
      <c r="M216" s="1346"/>
      <c r="N216" s="1346"/>
      <c r="O216" s="1346"/>
      <c r="P216" s="1346"/>
      <c r="Q216" s="1346"/>
    </row>
    <row r="217" spans="2:17">
      <c r="B217" s="1070"/>
      <c r="C217" s="1070"/>
      <c r="D217" s="1070"/>
      <c r="E217" s="1070"/>
      <c r="F217" s="1346"/>
      <c r="G217" s="1346"/>
      <c r="H217" s="1346"/>
      <c r="I217" s="1346"/>
      <c r="J217" s="1346"/>
      <c r="K217" s="1346"/>
      <c r="L217" s="1346"/>
      <c r="M217" s="1346"/>
      <c r="N217" s="1346"/>
      <c r="O217" s="1346"/>
      <c r="P217" s="1346"/>
      <c r="Q217" s="1346"/>
    </row>
    <row r="218" spans="2:17">
      <c r="B218" s="1070"/>
      <c r="C218" s="1070"/>
      <c r="D218" s="1070"/>
      <c r="E218" s="1070"/>
      <c r="F218" s="1346"/>
      <c r="G218" s="1346"/>
      <c r="H218" s="1346"/>
      <c r="I218" s="1346"/>
      <c r="J218" s="1346"/>
      <c r="K218" s="1346"/>
      <c r="L218" s="1346"/>
      <c r="M218" s="1346"/>
      <c r="N218" s="1346"/>
      <c r="O218" s="1346"/>
      <c r="P218" s="1346"/>
      <c r="Q218" s="1346"/>
    </row>
    <row r="219" spans="2:17">
      <c r="B219" s="1070"/>
      <c r="C219" s="1070"/>
      <c r="D219" s="1070"/>
      <c r="E219" s="1070"/>
      <c r="F219" s="1346"/>
      <c r="G219" s="1346"/>
      <c r="H219" s="1346"/>
      <c r="I219" s="1346"/>
      <c r="J219" s="1346"/>
      <c r="K219" s="1346"/>
      <c r="L219" s="1346"/>
      <c r="M219" s="1346"/>
      <c r="N219" s="1346"/>
      <c r="O219" s="1346"/>
      <c r="P219" s="1346"/>
      <c r="Q219" s="1346"/>
    </row>
    <row r="220" spans="2:17">
      <c r="B220" s="1070"/>
      <c r="C220" s="1070"/>
      <c r="D220" s="1070"/>
      <c r="E220" s="1070"/>
      <c r="F220" s="1346"/>
      <c r="G220" s="1346"/>
      <c r="H220" s="1346"/>
      <c r="I220" s="1346"/>
      <c r="J220" s="1346"/>
      <c r="K220" s="1346"/>
      <c r="L220" s="1346"/>
      <c r="M220" s="1346"/>
      <c r="N220" s="1346"/>
      <c r="O220" s="1346"/>
      <c r="P220" s="1346"/>
      <c r="Q220" s="1346"/>
    </row>
    <row r="221" spans="2:17">
      <c r="B221" s="1070"/>
      <c r="C221" s="1070"/>
      <c r="D221" s="1070"/>
      <c r="E221" s="1070"/>
      <c r="F221" s="1346"/>
      <c r="G221" s="1346"/>
      <c r="H221" s="1346"/>
      <c r="I221" s="1346"/>
      <c r="J221" s="1346"/>
      <c r="K221" s="1346"/>
      <c r="L221" s="1346"/>
      <c r="M221" s="1346"/>
      <c r="N221" s="1346"/>
      <c r="O221" s="1346"/>
      <c r="P221" s="1346"/>
      <c r="Q221" s="1346"/>
    </row>
    <row r="222" spans="2:17">
      <c r="B222" s="1070"/>
      <c r="C222" s="1070"/>
      <c r="D222" s="1070"/>
      <c r="E222" s="1070"/>
      <c r="F222" s="1346"/>
      <c r="G222" s="1346"/>
      <c r="H222" s="1346"/>
      <c r="I222" s="1346"/>
      <c r="J222" s="1346"/>
      <c r="K222" s="1346"/>
      <c r="L222" s="1346"/>
      <c r="M222" s="1346"/>
      <c r="N222" s="1346"/>
      <c r="O222" s="1346"/>
      <c r="P222" s="1346"/>
      <c r="Q222" s="1346"/>
    </row>
    <row r="223" spans="2:17">
      <c r="B223" s="1070"/>
      <c r="C223" s="1070"/>
      <c r="D223" s="1070"/>
      <c r="E223" s="1070"/>
      <c r="F223" s="1346"/>
      <c r="G223" s="1346"/>
      <c r="H223" s="1346"/>
      <c r="I223" s="1346"/>
      <c r="J223" s="1346"/>
      <c r="K223" s="1346"/>
      <c r="L223" s="1346"/>
      <c r="M223" s="1346"/>
      <c r="N223" s="1346"/>
      <c r="O223" s="1346"/>
      <c r="P223" s="1346"/>
      <c r="Q223" s="1346"/>
    </row>
    <row r="224" spans="2:17">
      <c r="B224" s="1070"/>
      <c r="C224" s="1070"/>
      <c r="D224" s="1070"/>
      <c r="E224" s="1070"/>
      <c r="F224" s="1346"/>
      <c r="G224" s="1346"/>
      <c r="H224" s="1346"/>
      <c r="I224" s="1346"/>
      <c r="J224" s="1346"/>
      <c r="K224" s="1346"/>
      <c r="L224" s="1346"/>
      <c r="M224" s="1346"/>
      <c r="N224" s="1346"/>
      <c r="O224" s="1346"/>
      <c r="P224" s="1346"/>
      <c r="Q224" s="1346"/>
    </row>
    <row r="225" spans="2:17">
      <c r="B225" s="1070"/>
      <c r="C225" s="1070"/>
      <c r="D225" s="1070"/>
      <c r="E225" s="1070"/>
      <c r="F225" s="1346"/>
      <c r="G225" s="1346"/>
      <c r="H225" s="1346"/>
      <c r="I225" s="1346"/>
      <c r="J225" s="1346"/>
      <c r="K225" s="1346"/>
      <c r="L225" s="1346"/>
      <c r="M225" s="1346"/>
      <c r="N225" s="1346"/>
      <c r="O225" s="1346"/>
      <c r="P225" s="1346"/>
      <c r="Q225" s="1346"/>
    </row>
    <row r="226" spans="2:17">
      <c r="B226" s="1070"/>
      <c r="C226" s="1070"/>
      <c r="D226" s="1070"/>
      <c r="E226" s="1070"/>
      <c r="F226" s="1346"/>
      <c r="G226" s="1346"/>
      <c r="H226" s="1346"/>
      <c r="I226" s="1346"/>
      <c r="J226" s="1346"/>
      <c r="K226" s="1346"/>
      <c r="L226" s="1346"/>
      <c r="M226" s="1346"/>
      <c r="N226" s="1346"/>
      <c r="O226" s="1346"/>
      <c r="P226" s="1346"/>
      <c r="Q226" s="1346"/>
    </row>
    <row r="227" spans="2:17">
      <c r="B227" s="1070"/>
      <c r="C227" s="1070"/>
      <c r="D227" s="1070"/>
      <c r="E227" s="1070"/>
      <c r="F227" s="1346"/>
      <c r="G227" s="1346"/>
      <c r="H227" s="1346"/>
      <c r="I227" s="1346"/>
      <c r="J227" s="1346"/>
      <c r="K227" s="1346"/>
      <c r="L227" s="1346"/>
      <c r="M227" s="1346"/>
      <c r="N227" s="1346"/>
      <c r="O227" s="1346"/>
      <c r="P227" s="1346"/>
      <c r="Q227" s="1346"/>
    </row>
    <row r="228" spans="2:17">
      <c r="B228" s="1070"/>
      <c r="C228" s="1070"/>
      <c r="D228" s="1070"/>
      <c r="E228" s="1070"/>
      <c r="F228" s="1346"/>
      <c r="G228" s="1346"/>
      <c r="H228" s="1346"/>
      <c r="I228" s="1346"/>
      <c r="J228" s="1346"/>
      <c r="K228" s="1346"/>
      <c r="L228" s="1346"/>
      <c r="M228" s="1346"/>
      <c r="N228" s="1346"/>
      <c r="O228" s="1346"/>
      <c r="P228" s="1346"/>
      <c r="Q228" s="1346"/>
    </row>
    <row r="229" spans="2:17">
      <c r="B229" s="1070"/>
      <c r="C229" s="1070"/>
      <c r="D229" s="1070"/>
      <c r="E229" s="1070"/>
      <c r="F229" s="1346"/>
      <c r="G229" s="1346"/>
      <c r="H229" s="1346"/>
      <c r="I229" s="1346"/>
      <c r="J229" s="1346"/>
      <c r="K229" s="1346"/>
      <c r="L229" s="1346"/>
      <c r="M229" s="1346"/>
      <c r="N229" s="1346"/>
      <c r="O229" s="1346"/>
      <c r="P229" s="1346"/>
      <c r="Q229" s="1346"/>
    </row>
    <row r="230" spans="2:17">
      <c r="B230" s="1070"/>
      <c r="C230" s="1070"/>
      <c r="D230" s="1070"/>
      <c r="E230" s="1070"/>
      <c r="F230" s="1346"/>
      <c r="G230" s="1346"/>
      <c r="H230" s="1346"/>
      <c r="I230" s="1346"/>
      <c r="J230" s="1346"/>
      <c r="K230" s="1346"/>
      <c r="L230" s="1346"/>
      <c r="M230" s="1346"/>
      <c r="N230" s="1346"/>
      <c r="O230" s="1346"/>
      <c r="P230" s="1346"/>
      <c r="Q230" s="1346"/>
    </row>
    <row r="231" spans="2:17">
      <c r="B231" s="1070"/>
      <c r="C231" s="1070"/>
      <c r="D231" s="1070"/>
      <c r="E231" s="1070"/>
      <c r="F231" s="1346"/>
      <c r="G231" s="1346"/>
      <c r="H231" s="1346"/>
      <c r="I231" s="1346"/>
      <c r="J231" s="1346"/>
      <c r="K231" s="1346"/>
      <c r="L231" s="1346"/>
      <c r="M231" s="1346"/>
      <c r="N231" s="1346"/>
      <c r="O231" s="1346"/>
      <c r="P231" s="1346"/>
      <c r="Q231" s="1346"/>
    </row>
    <row r="232" spans="2:17">
      <c r="B232" s="1070"/>
      <c r="C232" s="1070"/>
      <c r="D232" s="1070"/>
      <c r="E232" s="1070"/>
      <c r="F232" s="1346"/>
      <c r="G232" s="1346"/>
      <c r="H232" s="1346"/>
      <c r="I232" s="1346"/>
      <c r="J232" s="1346"/>
      <c r="K232" s="1346"/>
      <c r="L232" s="1346"/>
      <c r="M232" s="1346"/>
      <c r="N232" s="1346"/>
      <c r="O232" s="1346"/>
      <c r="P232" s="1346"/>
      <c r="Q232" s="1346"/>
    </row>
    <row r="233" spans="2:17">
      <c r="B233" s="1070"/>
      <c r="C233" s="1070"/>
      <c r="D233" s="1070"/>
      <c r="E233" s="1070"/>
      <c r="F233" s="1346"/>
      <c r="G233" s="1346"/>
      <c r="H233" s="1346"/>
      <c r="I233" s="1346"/>
      <c r="J233" s="1346"/>
      <c r="K233" s="1346"/>
      <c r="L233" s="1346"/>
      <c r="M233" s="1346"/>
      <c r="N233" s="1346"/>
      <c r="O233" s="1346"/>
      <c r="P233" s="1346"/>
      <c r="Q233" s="1346"/>
    </row>
    <row r="234" spans="2:17">
      <c r="B234" s="1070"/>
      <c r="C234" s="1070"/>
      <c r="D234" s="1070"/>
      <c r="E234" s="1070"/>
      <c r="F234" s="1346"/>
      <c r="G234" s="1346"/>
      <c r="H234" s="1346"/>
      <c r="I234" s="1346"/>
      <c r="J234" s="1346"/>
      <c r="K234" s="1346"/>
      <c r="L234" s="1346"/>
      <c r="M234" s="1346"/>
      <c r="N234" s="1346"/>
      <c r="O234" s="1346"/>
      <c r="P234" s="1346"/>
      <c r="Q234" s="1346"/>
    </row>
    <row r="235" spans="2:17">
      <c r="B235" s="1070"/>
      <c r="C235" s="1070"/>
      <c r="D235" s="1070"/>
      <c r="E235" s="1070"/>
      <c r="F235" s="1346"/>
      <c r="G235" s="1346"/>
      <c r="H235" s="1346"/>
      <c r="I235" s="1346"/>
      <c r="J235" s="1346"/>
      <c r="K235" s="1346"/>
      <c r="L235" s="1346"/>
      <c r="M235" s="1346"/>
      <c r="N235" s="1346"/>
      <c r="O235" s="1346"/>
      <c r="P235" s="1346"/>
      <c r="Q235" s="1346"/>
    </row>
    <row r="236" spans="2:17">
      <c r="B236" s="1070"/>
      <c r="C236" s="1070"/>
      <c r="D236" s="1070"/>
      <c r="E236" s="1070"/>
      <c r="F236" s="1346"/>
      <c r="G236" s="1346"/>
      <c r="H236" s="1346"/>
      <c r="I236" s="1346"/>
      <c r="J236" s="1346"/>
      <c r="K236" s="1346"/>
      <c r="L236" s="1346"/>
      <c r="M236" s="1346"/>
      <c r="N236" s="1346"/>
      <c r="O236" s="1346"/>
      <c r="P236" s="1346"/>
      <c r="Q236" s="1346"/>
    </row>
    <row r="237" spans="2:17">
      <c r="B237" s="1070"/>
      <c r="C237" s="1070"/>
      <c r="D237" s="1070"/>
      <c r="E237" s="1070"/>
      <c r="F237" s="1346"/>
      <c r="G237" s="1346"/>
      <c r="H237" s="1346"/>
      <c r="I237" s="1346"/>
      <c r="J237" s="1346"/>
      <c r="K237" s="1346"/>
      <c r="L237" s="1346"/>
      <c r="M237" s="1346"/>
      <c r="N237" s="1346"/>
      <c r="O237" s="1346"/>
      <c r="P237" s="1346"/>
      <c r="Q237" s="1346"/>
    </row>
    <row r="238" spans="2:17">
      <c r="B238" s="1070"/>
      <c r="C238" s="1070"/>
      <c r="D238" s="1070"/>
      <c r="E238" s="1070"/>
      <c r="F238" s="1346"/>
      <c r="G238" s="1346"/>
      <c r="H238" s="1346"/>
      <c r="I238" s="1346"/>
      <c r="J238" s="1346"/>
      <c r="K238" s="1346"/>
      <c r="L238" s="1346"/>
      <c r="M238" s="1346"/>
      <c r="N238" s="1346"/>
      <c r="O238" s="1346"/>
      <c r="P238" s="1346"/>
      <c r="Q238" s="1346"/>
    </row>
    <row r="239" spans="2:17">
      <c r="B239" s="1070"/>
      <c r="C239" s="1070"/>
      <c r="D239" s="1070"/>
      <c r="E239" s="1070"/>
      <c r="F239" s="1346"/>
      <c r="G239" s="1346"/>
      <c r="H239" s="1346"/>
      <c r="I239" s="1346"/>
      <c r="J239" s="1346"/>
      <c r="K239" s="1346"/>
      <c r="L239" s="1346"/>
      <c r="M239" s="1346"/>
      <c r="N239" s="1346"/>
      <c r="O239" s="1346"/>
      <c r="P239" s="1346"/>
      <c r="Q239" s="1346"/>
    </row>
    <row r="240" spans="2:17">
      <c r="B240" s="1070"/>
      <c r="C240" s="1070"/>
      <c r="D240" s="1070"/>
      <c r="E240" s="1070"/>
      <c r="F240" s="1346"/>
      <c r="G240" s="1346"/>
      <c r="H240" s="1346"/>
      <c r="I240" s="1346"/>
      <c r="J240" s="1346"/>
      <c r="K240" s="1346"/>
      <c r="L240" s="1346"/>
      <c r="M240" s="1346"/>
      <c r="N240" s="1346"/>
      <c r="O240" s="1346"/>
      <c r="P240" s="1346"/>
      <c r="Q240" s="1346"/>
    </row>
    <row r="241" spans="2:17">
      <c r="B241" s="1070"/>
      <c r="C241" s="1070"/>
      <c r="D241" s="1070"/>
      <c r="E241" s="1070"/>
      <c r="F241" s="1346"/>
      <c r="G241" s="1346"/>
      <c r="H241" s="1346"/>
      <c r="I241" s="1346"/>
      <c r="J241" s="1346"/>
      <c r="K241" s="1346"/>
      <c r="L241" s="1346"/>
      <c r="M241" s="1346"/>
      <c r="N241" s="1346"/>
      <c r="O241" s="1346"/>
      <c r="P241" s="1346"/>
      <c r="Q241" s="1346"/>
    </row>
    <row r="242" spans="2:17">
      <c r="B242" s="1070"/>
      <c r="C242" s="1070"/>
      <c r="D242" s="1070"/>
      <c r="E242" s="1070"/>
      <c r="F242" s="1346"/>
      <c r="G242" s="1346"/>
      <c r="H242" s="1346"/>
      <c r="I242" s="1346"/>
      <c r="J242" s="1346"/>
      <c r="K242" s="1346"/>
      <c r="L242" s="1346"/>
      <c r="M242" s="1346"/>
      <c r="N242" s="1346"/>
      <c r="O242" s="1346"/>
      <c r="P242" s="1346"/>
      <c r="Q242" s="1346"/>
    </row>
    <row r="243" spans="2:17">
      <c r="B243" s="1070"/>
      <c r="C243" s="1070"/>
      <c r="D243" s="1070"/>
      <c r="E243" s="1070"/>
      <c r="F243" s="1346"/>
      <c r="G243" s="1346"/>
      <c r="H243" s="1346"/>
      <c r="I243" s="1346"/>
      <c r="J243" s="1346"/>
      <c r="K243" s="1346"/>
      <c r="L243" s="1346"/>
      <c r="M243" s="1346"/>
      <c r="N243" s="1346"/>
      <c r="O243" s="1346"/>
      <c r="P243" s="1346"/>
      <c r="Q243" s="1346"/>
    </row>
    <row r="244" spans="2:17">
      <c r="B244" s="1070"/>
      <c r="C244" s="1070"/>
      <c r="D244" s="1070"/>
      <c r="E244" s="1070"/>
      <c r="F244" s="1346"/>
      <c r="G244" s="1346"/>
      <c r="H244" s="1346"/>
      <c r="I244" s="1346"/>
      <c r="J244" s="1346"/>
      <c r="K244" s="1346"/>
      <c r="L244" s="1346"/>
      <c r="M244" s="1346"/>
      <c r="N244" s="1346"/>
      <c r="O244" s="1346"/>
      <c r="P244" s="1346"/>
      <c r="Q244" s="1346"/>
    </row>
    <row r="245" spans="2:17">
      <c r="B245" s="1070"/>
      <c r="C245" s="1070"/>
      <c r="D245" s="1070"/>
      <c r="E245" s="1070"/>
      <c r="F245" s="1346"/>
      <c r="G245" s="1346"/>
      <c r="H245" s="1346"/>
      <c r="I245" s="1346"/>
      <c r="J245" s="1346"/>
      <c r="K245" s="1346"/>
      <c r="L245" s="1346"/>
      <c r="M245" s="1346"/>
      <c r="N245" s="1346"/>
      <c r="O245" s="1346"/>
      <c r="P245" s="1346"/>
      <c r="Q245" s="1346"/>
    </row>
    <row r="246" spans="2:17">
      <c r="B246" s="1070"/>
      <c r="C246" s="1070"/>
      <c r="D246" s="1070"/>
      <c r="E246" s="1070"/>
      <c r="F246" s="1346"/>
      <c r="G246" s="1346"/>
      <c r="H246" s="1346"/>
      <c r="I246" s="1346"/>
      <c r="J246" s="1346"/>
      <c r="K246" s="1346"/>
      <c r="L246" s="1346"/>
      <c r="M246" s="1346"/>
      <c r="N246" s="1346"/>
      <c r="O246" s="1346"/>
      <c r="P246" s="1346"/>
      <c r="Q246" s="1346"/>
    </row>
    <row r="247" spans="2:17">
      <c r="B247" s="1070"/>
      <c r="C247" s="1070"/>
      <c r="D247" s="1070"/>
      <c r="E247" s="1070"/>
      <c r="F247" s="1346"/>
      <c r="G247" s="1346"/>
      <c r="H247" s="1346"/>
      <c r="I247" s="1346"/>
      <c r="J247" s="1346"/>
      <c r="K247" s="1346"/>
      <c r="L247" s="1346"/>
      <c r="M247" s="1346"/>
      <c r="N247" s="1346"/>
      <c r="O247" s="1346"/>
      <c r="P247" s="1346"/>
      <c r="Q247" s="1346"/>
    </row>
    <row r="248" spans="2:17">
      <c r="B248" s="1070"/>
      <c r="C248" s="1070"/>
      <c r="D248" s="1070"/>
      <c r="E248" s="1070"/>
      <c r="F248" s="1346"/>
      <c r="G248" s="1346"/>
      <c r="H248" s="1346"/>
      <c r="I248" s="1346"/>
      <c r="J248" s="1346"/>
      <c r="K248" s="1346"/>
      <c r="L248" s="1346"/>
      <c r="M248" s="1346"/>
      <c r="N248" s="1346"/>
      <c r="O248" s="1346"/>
      <c r="P248" s="1346"/>
      <c r="Q248" s="1346"/>
    </row>
    <row r="249" spans="2:17">
      <c r="B249" s="1070"/>
      <c r="C249" s="1070"/>
      <c r="D249" s="1070"/>
      <c r="E249" s="1070"/>
      <c r="F249" s="1346"/>
      <c r="G249" s="1346"/>
      <c r="H249" s="1346"/>
      <c r="I249" s="1346"/>
      <c r="J249" s="1346"/>
      <c r="K249" s="1346"/>
      <c r="L249" s="1346"/>
      <c r="M249" s="1346"/>
      <c r="N249" s="1346"/>
      <c r="O249" s="1346"/>
      <c r="P249" s="1346"/>
      <c r="Q249" s="1346"/>
    </row>
    <row r="250" spans="2:17">
      <c r="B250" s="1070"/>
      <c r="C250" s="1070"/>
      <c r="D250" s="1070"/>
      <c r="E250" s="1070"/>
      <c r="F250" s="1346"/>
      <c r="G250" s="1346"/>
      <c r="H250" s="1346"/>
      <c r="I250" s="1346"/>
      <c r="J250" s="1346"/>
      <c r="K250" s="1346"/>
      <c r="L250" s="1346"/>
      <c r="M250" s="1346"/>
      <c r="N250" s="1346"/>
      <c r="O250" s="1346"/>
      <c r="P250" s="1346"/>
      <c r="Q250" s="1346"/>
    </row>
    <row r="251" spans="2:17">
      <c r="B251" s="1070"/>
      <c r="C251" s="1070"/>
      <c r="D251" s="1070"/>
      <c r="E251" s="1070"/>
      <c r="F251" s="1346"/>
      <c r="G251" s="1346"/>
      <c r="H251" s="1346"/>
      <c r="I251" s="1346"/>
      <c r="J251" s="1346"/>
      <c r="K251" s="1346"/>
      <c r="L251" s="1346"/>
      <c r="M251" s="1346"/>
      <c r="N251" s="1346"/>
      <c r="O251" s="1346"/>
      <c r="P251" s="1346"/>
      <c r="Q251" s="1346"/>
    </row>
    <row r="252" spans="2:17">
      <c r="B252" s="1070"/>
      <c r="C252" s="1070"/>
      <c r="D252" s="1070"/>
      <c r="E252" s="1070"/>
      <c r="F252" s="1346"/>
      <c r="G252" s="1346"/>
      <c r="H252" s="1346"/>
      <c r="I252" s="1346"/>
      <c r="J252" s="1346"/>
      <c r="K252" s="1346"/>
      <c r="L252" s="1346"/>
      <c r="M252" s="1346"/>
      <c r="N252" s="1346"/>
      <c r="O252" s="1346"/>
      <c r="P252" s="1346"/>
      <c r="Q252" s="1346"/>
    </row>
    <row r="253" spans="2:17">
      <c r="B253" s="1070"/>
      <c r="C253" s="1070"/>
      <c r="D253" s="1070"/>
      <c r="E253" s="1070"/>
      <c r="F253" s="1346"/>
      <c r="G253" s="1346"/>
      <c r="H253" s="1346"/>
      <c r="I253" s="1346"/>
      <c r="J253" s="1346"/>
      <c r="K253" s="1346"/>
      <c r="L253" s="1346"/>
      <c r="M253" s="1346"/>
      <c r="N253" s="1346"/>
      <c r="O253" s="1346"/>
      <c r="P253" s="1346"/>
      <c r="Q253" s="1346"/>
    </row>
    <row r="254" spans="2:17">
      <c r="B254" s="1070"/>
      <c r="C254" s="1070"/>
      <c r="D254" s="1070"/>
      <c r="E254" s="1070"/>
      <c r="F254" s="1346"/>
      <c r="G254" s="1346"/>
      <c r="H254" s="1346"/>
      <c r="I254" s="1346"/>
      <c r="J254" s="1346"/>
      <c r="K254" s="1346"/>
      <c r="L254" s="1346"/>
      <c r="M254" s="1346"/>
      <c r="N254" s="1346"/>
      <c r="O254" s="1346"/>
      <c r="P254" s="1346"/>
      <c r="Q254" s="1346"/>
    </row>
    <row r="255" spans="2:17">
      <c r="B255" s="1070"/>
      <c r="C255" s="1070"/>
      <c r="D255" s="1070"/>
      <c r="E255" s="1070"/>
      <c r="F255" s="1346"/>
      <c r="G255" s="1346"/>
      <c r="H255" s="1346"/>
      <c r="I255" s="1346"/>
      <c r="J255" s="1346"/>
      <c r="K255" s="1346"/>
      <c r="L255" s="1346"/>
      <c r="M255" s="1346"/>
      <c r="N255" s="1346"/>
      <c r="O255" s="1346"/>
      <c r="P255" s="1346"/>
      <c r="Q255" s="1346"/>
    </row>
    <row r="256" spans="2:17">
      <c r="B256" s="1070"/>
      <c r="C256" s="1070"/>
      <c r="D256" s="1070"/>
      <c r="E256" s="1070"/>
      <c r="F256" s="1346"/>
      <c r="G256" s="1346"/>
      <c r="H256" s="1346"/>
      <c r="I256" s="1346"/>
      <c r="J256" s="1346"/>
      <c r="K256" s="1346"/>
      <c r="L256" s="1346"/>
      <c r="M256" s="1346"/>
      <c r="N256" s="1346"/>
      <c r="O256" s="1346"/>
      <c r="P256" s="1346"/>
      <c r="Q256" s="1346"/>
    </row>
    <row r="257" spans="2:17">
      <c r="B257" s="1070"/>
      <c r="C257" s="1070"/>
      <c r="D257" s="1070"/>
      <c r="E257" s="1070"/>
      <c r="F257" s="1346"/>
      <c r="G257" s="1346"/>
      <c r="H257" s="1346"/>
      <c r="I257" s="1346"/>
      <c r="J257" s="1346"/>
      <c r="K257" s="1346"/>
      <c r="L257" s="1346"/>
      <c r="M257" s="1346"/>
      <c r="N257" s="1346"/>
      <c r="O257" s="1346"/>
      <c r="P257" s="1346"/>
      <c r="Q257" s="1346"/>
    </row>
    <row r="258" spans="2:17">
      <c r="B258" s="1070"/>
      <c r="C258" s="1070"/>
      <c r="D258" s="1070"/>
      <c r="E258" s="1070"/>
      <c r="F258" s="1346"/>
      <c r="G258" s="1346"/>
      <c r="H258" s="1346"/>
      <c r="I258" s="1346"/>
      <c r="J258" s="1346"/>
      <c r="K258" s="1346"/>
      <c r="L258" s="1346"/>
      <c r="M258" s="1346"/>
      <c r="N258" s="1346"/>
      <c r="O258" s="1346"/>
      <c r="P258" s="1346"/>
      <c r="Q258" s="1346"/>
    </row>
    <row r="259" spans="2:17">
      <c r="B259" s="1070"/>
      <c r="C259" s="1070"/>
      <c r="D259" s="1070"/>
      <c r="E259" s="1070"/>
      <c r="F259" s="1346"/>
      <c r="G259" s="1346"/>
      <c r="H259" s="1346"/>
      <c r="I259" s="1346"/>
      <c r="J259" s="1346"/>
      <c r="K259" s="1346"/>
      <c r="L259" s="1346"/>
      <c r="M259" s="1346"/>
      <c r="N259" s="1346"/>
      <c r="O259" s="1346"/>
      <c r="P259" s="1346"/>
      <c r="Q259" s="1346"/>
    </row>
    <row r="260" spans="2:17">
      <c r="B260" s="1070"/>
      <c r="C260" s="1070"/>
      <c r="D260" s="1070"/>
      <c r="E260" s="1070"/>
      <c r="F260" s="1346"/>
      <c r="G260" s="1346"/>
      <c r="H260" s="1346"/>
      <c r="I260" s="1346"/>
      <c r="J260" s="1346"/>
      <c r="K260" s="1346"/>
      <c r="L260" s="1346"/>
      <c r="M260" s="1346"/>
      <c r="N260" s="1346"/>
      <c r="O260" s="1346"/>
      <c r="P260" s="1346"/>
      <c r="Q260" s="1346"/>
    </row>
    <row r="261" spans="2:17">
      <c r="B261" s="1070"/>
      <c r="C261" s="1070"/>
      <c r="D261" s="1070"/>
      <c r="E261" s="1070"/>
      <c r="F261" s="1346"/>
      <c r="G261" s="1346"/>
      <c r="H261" s="1346"/>
      <c r="I261" s="1346"/>
      <c r="J261" s="1346"/>
      <c r="K261" s="1346"/>
      <c r="L261" s="1346"/>
      <c r="M261" s="1346"/>
      <c r="N261" s="1346"/>
      <c r="O261" s="1346"/>
      <c r="P261" s="1346"/>
      <c r="Q261" s="1346"/>
    </row>
    <row r="262" spans="2:17">
      <c r="B262" s="1070"/>
      <c r="C262" s="1070"/>
      <c r="D262" s="1070"/>
      <c r="E262" s="1070"/>
      <c r="F262" s="1346"/>
      <c r="G262" s="1346"/>
      <c r="H262" s="1346"/>
      <c r="I262" s="1346"/>
      <c r="J262" s="1346"/>
      <c r="K262" s="1346"/>
      <c r="L262" s="1346"/>
      <c r="M262" s="1346"/>
      <c r="N262" s="1346"/>
      <c r="O262" s="1346"/>
      <c r="P262" s="1346"/>
      <c r="Q262" s="1346"/>
    </row>
    <row r="263" spans="2:17">
      <c r="B263" s="1070"/>
      <c r="C263" s="1070"/>
      <c r="D263" s="1070"/>
      <c r="E263" s="1070"/>
      <c r="F263" s="1346"/>
      <c r="G263" s="1346"/>
      <c r="H263" s="1346"/>
      <c r="I263" s="1346"/>
      <c r="J263" s="1346"/>
      <c r="K263" s="1346"/>
      <c r="L263" s="1346"/>
      <c r="M263" s="1346"/>
      <c r="N263" s="1346"/>
      <c r="O263" s="1346"/>
      <c r="P263" s="1346"/>
      <c r="Q263" s="1346"/>
    </row>
    <row r="264" spans="2:17">
      <c r="B264" s="1070"/>
      <c r="C264" s="1070"/>
      <c r="D264" s="1070"/>
      <c r="E264" s="1070"/>
      <c r="F264" s="1346"/>
      <c r="G264" s="1346"/>
      <c r="H264" s="1346"/>
      <c r="I264" s="1346"/>
      <c r="J264" s="1346"/>
      <c r="K264" s="1346"/>
      <c r="L264" s="1346"/>
      <c r="M264" s="1346"/>
      <c r="N264" s="1346"/>
      <c r="O264" s="1346"/>
      <c r="P264" s="1346"/>
      <c r="Q264" s="1346"/>
    </row>
    <row r="265" spans="2:17">
      <c r="B265" s="1070"/>
      <c r="C265" s="1070"/>
      <c r="D265" s="1070"/>
      <c r="E265" s="1070"/>
      <c r="F265" s="1346"/>
      <c r="G265" s="1346"/>
      <c r="H265" s="1346"/>
      <c r="I265" s="1346"/>
      <c r="J265" s="1346"/>
      <c r="K265" s="1346"/>
      <c r="L265" s="1346"/>
      <c r="M265" s="1346"/>
      <c r="N265" s="1346"/>
      <c r="O265" s="1346"/>
      <c r="P265" s="1346"/>
      <c r="Q265" s="1346"/>
    </row>
    <row r="266" spans="2:17">
      <c r="B266" s="1070"/>
      <c r="C266" s="1070"/>
      <c r="D266" s="1070"/>
      <c r="E266" s="1070"/>
      <c r="F266" s="1346"/>
      <c r="G266" s="1346"/>
      <c r="H266" s="1346"/>
      <c r="I266" s="1346"/>
      <c r="J266" s="1346"/>
      <c r="K266" s="1346"/>
      <c r="L266" s="1346"/>
      <c r="M266" s="1346"/>
      <c r="N266" s="1346"/>
      <c r="O266" s="1346"/>
      <c r="P266" s="1346"/>
      <c r="Q266" s="1346"/>
    </row>
    <row r="267" spans="2:17">
      <c r="B267" s="1070"/>
      <c r="C267" s="1070"/>
      <c r="D267" s="1070"/>
      <c r="E267" s="1070"/>
      <c r="F267" s="1346"/>
      <c r="G267" s="1346"/>
      <c r="H267" s="1346"/>
      <c r="I267" s="1346"/>
      <c r="J267" s="1346"/>
      <c r="K267" s="1346"/>
      <c r="L267" s="1346"/>
      <c r="M267" s="1346"/>
      <c r="N267" s="1346"/>
      <c r="O267" s="1346"/>
      <c r="P267" s="1346"/>
      <c r="Q267" s="1346"/>
    </row>
    <row r="268" spans="2:17">
      <c r="B268" s="1070"/>
      <c r="C268" s="1070"/>
      <c r="D268" s="1070"/>
      <c r="E268" s="1070"/>
      <c r="F268" s="1346"/>
      <c r="G268" s="1346"/>
      <c r="H268" s="1346"/>
      <c r="I268" s="1346"/>
      <c r="J268" s="1346"/>
      <c r="K268" s="1346"/>
      <c r="L268" s="1346"/>
      <c r="M268" s="1346"/>
      <c r="N268" s="1346"/>
      <c r="O268" s="1346"/>
      <c r="P268" s="1346"/>
      <c r="Q268" s="1346"/>
    </row>
    <row r="269" spans="2:17">
      <c r="B269" s="1070"/>
      <c r="C269" s="1070"/>
      <c r="D269" s="1070"/>
      <c r="E269" s="1070"/>
      <c r="F269" s="1346"/>
      <c r="G269" s="1346"/>
      <c r="H269" s="1346"/>
      <c r="I269" s="1346"/>
      <c r="J269" s="1346"/>
      <c r="K269" s="1346"/>
      <c r="L269" s="1346"/>
      <c r="M269" s="1346"/>
      <c r="N269" s="1346"/>
      <c r="O269" s="1346"/>
      <c r="P269" s="1346"/>
      <c r="Q269" s="1346"/>
    </row>
    <row r="270" spans="2:17">
      <c r="B270" s="1070"/>
      <c r="C270" s="1070"/>
      <c r="D270" s="1070"/>
      <c r="E270" s="1070"/>
      <c r="F270" s="1346"/>
      <c r="G270" s="1346"/>
      <c r="H270" s="1346"/>
      <c r="I270" s="1346"/>
      <c r="J270" s="1346"/>
      <c r="K270" s="1346"/>
      <c r="L270" s="1346"/>
      <c r="M270" s="1346"/>
      <c r="N270" s="1346"/>
      <c r="O270" s="1346"/>
      <c r="P270" s="1346"/>
      <c r="Q270" s="1346"/>
    </row>
    <row r="271" spans="2:17">
      <c r="B271" s="1070"/>
      <c r="C271" s="1070"/>
      <c r="D271" s="1070"/>
      <c r="E271" s="1070"/>
      <c r="F271" s="1346"/>
      <c r="G271" s="1346"/>
      <c r="H271" s="1346"/>
      <c r="I271" s="1346"/>
      <c r="J271" s="1346"/>
      <c r="K271" s="1346"/>
      <c r="L271" s="1346"/>
      <c r="M271" s="1346"/>
      <c r="N271" s="1346"/>
      <c r="O271" s="1346"/>
      <c r="P271" s="1346"/>
      <c r="Q271" s="1346"/>
    </row>
    <row r="272" spans="2:17">
      <c r="B272" s="1070"/>
      <c r="C272" s="1070"/>
      <c r="D272" s="1070"/>
      <c r="E272" s="1070"/>
      <c r="F272" s="1346"/>
      <c r="G272" s="1346"/>
      <c r="H272" s="1346"/>
      <c r="I272" s="1346"/>
      <c r="J272" s="1346"/>
      <c r="K272" s="1346"/>
      <c r="L272" s="1346"/>
      <c r="M272" s="1346"/>
      <c r="N272" s="1346"/>
      <c r="O272" s="1346"/>
      <c r="P272" s="1346"/>
      <c r="Q272" s="1346"/>
    </row>
    <row r="273" spans="2:17">
      <c r="B273" s="1070"/>
      <c r="C273" s="1070"/>
      <c r="D273" s="1070"/>
      <c r="E273" s="1070"/>
      <c r="F273" s="1346"/>
      <c r="G273" s="1346"/>
      <c r="H273" s="1346"/>
      <c r="I273" s="1346"/>
      <c r="J273" s="1346"/>
      <c r="K273" s="1346"/>
      <c r="L273" s="1346"/>
      <c r="M273" s="1346"/>
      <c r="N273" s="1346"/>
      <c r="O273" s="1346"/>
      <c r="P273" s="1346"/>
      <c r="Q273" s="1346"/>
    </row>
    <row r="274" spans="2:17">
      <c r="B274" s="1070"/>
      <c r="C274" s="1070"/>
      <c r="D274" s="1070"/>
      <c r="E274" s="1070"/>
      <c r="F274" s="1346"/>
      <c r="G274" s="1346"/>
      <c r="H274" s="1346"/>
      <c r="I274" s="1346"/>
      <c r="J274" s="1346"/>
      <c r="K274" s="1346"/>
      <c r="L274" s="1346"/>
      <c r="M274" s="1346"/>
      <c r="N274" s="1346"/>
      <c r="O274" s="1346"/>
      <c r="P274" s="1346"/>
      <c r="Q274" s="1346"/>
    </row>
    <row r="275" spans="2:17">
      <c r="B275" s="1070"/>
      <c r="C275" s="1070"/>
      <c r="D275" s="1070"/>
      <c r="E275" s="1070"/>
      <c r="F275" s="1346"/>
      <c r="G275" s="1346"/>
      <c r="H275" s="1346"/>
      <c r="I275" s="1346"/>
      <c r="J275" s="1346"/>
      <c r="K275" s="1346"/>
      <c r="L275" s="1346"/>
      <c r="M275" s="1346"/>
      <c r="N275" s="1346"/>
      <c r="O275" s="1346"/>
      <c r="P275" s="1346"/>
      <c r="Q275" s="1346"/>
    </row>
    <row r="276" spans="2:17">
      <c r="B276" s="1070"/>
      <c r="C276" s="1070"/>
      <c r="D276" s="1070"/>
      <c r="E276" s="1070"/>
      <c r="F276" s="1346"/>
      <c r="G276" s="1346"/>
      <c r="H276" s="1346"/>
      <c r="I276" s="1346"/>
      <c r="J276" s="1346"/>
      <c r="K276" s="1346"/>
      <c r="L276" s="1346"/>
      <c r="M276" s="1346"/>
      <c r="N276" s="1346"/>
      <c r="O276" s="1346"/>
      <c r="P276" s="1346"/>
      <c r="Q276" s="1346"/>
    </row>
    <row r="277" spans="2:17">
      <c r="B277" s="1070"/>
      <c r="C277" s="1070"/>
      <c r="D277" s="1070"/>
      <c r="E277" s="1070"/>
      <c r="F277" s="1346"/>
      <c r="G277" s="1346"/>
      <c r="H277" s="1346"/>
      <c r="I277" s="1346"/>
      <c r="J277" s="1346"/>
      <c r="K277" s="1346"/>
      <c r="L277" s="1346"/>
      <c r="M277" s="1346"/>
      <c r="N277" s="1346"/>
      <c r="O277" s="1346"/>
      <c r="P277" s="1346"/>
      <c r="Q277" s="1346"/>
    </row>
    <row r="278" spans="2:17">
      <c r="B278" s="1070"/>
      <c r="C278" s="1070"/>
      <c r="D278" s="1070"/>
      <c r="E278" s="1070"/>
      <c r="F278" s="1346"/>
      <c r="G278" s="1346"/>
      <c r="H278" s="1346"/>
      <c r="I278" s="1346"/>
      <c r="J278" s="1346"/>
      <c r="K278" s="1346"/>
      <c r="L278" s="1346"/>
      <c r="M278" s="1346"/>
      <c r="N278" s="1346"/>
      <c r="O278" s="1346"/>
      <c r="P278" s="1346"/>
      <c r="Q278" s="1346"/>
    </row>
    <row r="279" spans="2:17">
      <c r="B279" s="1070"/>
      <c r="C279" s="1070"/>
      <c r="D279" s="1070"/>
      <c r="E279" s="1070"/>
      <c r="F279" s="1346"/>
      <c r="G279" s="1346"/>
      <c r="H279" s="1346"/>
      <c r="I279" s="1346"/>
      <c r="J279" s="1346"/>
      <c r="K279" s="1346"/>
      <c r="L279" s="1346"/>
      <c r="M279" s="1346"/>
      <c r="N279" s="1346"/>
      <c r="O279" s="1346"/>
      <c r="P279" s="1346"/>
      <c r="Q279" s="1346"/>
    </row>
    <row r="280" spans="2:17">
      <c r="B280" s="1070"/>
      <c r="C280" s="1070"/>
      <c r="D280" s="1070"/>
      <c r="E280" s="1070"/>
      <c r="F280" s="1346"/>
      <c r="G280" s="1346"/>
      <c r="H280" s="1346"/>
      <c r="I280" s="1346"/>
      <c r="J280" s="1346"/>
      <c r="K280" s="1346"/>
      <c r="L280" s="1346"/>
      <c r="M280" s="1346"/>
      <c r="N280" s="1346"/>
      <c r="O280" s="1346"/>
      <c r="P280" s="1346"/>
      <c r="Q280" s="1346"/>
    </row>
    <row r="281" spans="2:17">
      <c r="B281" s="1070"/>
      <c r="C281" s="1070"/>
      <c r="D281" s="1070"/>
      <c r="E281" s="1070"/>
      <c r="F281" s="1346"/>
      <c r="G281" s="1346"/>
      <c r="H281" s="1346"/>
      <c r="I281" s="1346"/>
      <c r="J281" s="1346"/>
      <c r="K281" s="1346"/>
      <c r="L281" s="1346"/>
      <c r="M281" s="1346"/>
      <c r="N281" s="1346"/>
      <c r="O281" s="1346"/>
      <c r="P281" s="1346"/>
      <c r="Q281" s="1346"/>
    </row>
    <row r="282" spans="2:17">
      <c r="B282" s="1070"/>
      <c r="C282" s="1070"/>
      <c r="D282" s="1070"/>
      <c r="E282" s="1070"/>
      <c r="F282" s="1346"/>
      <c r="G282" s="1346"/>
      <c r="H282" s="1346"/>
      <c r="I282" s="1346"/>
      <c r="J282" s="1346"/>
      <c r="K282" s="1346"/>
      <c r="L282" s="1346"/>
      <c r="M282" s="1346"/>
      <c r="N282" s="1346"/>
      <c r="O282" s="1346"/>
      <c r="P282" s="1346"/>
      <c r="Q282" s="1346"/>
    </row>
    <row r="283" spans="2:17">
      <c r="B283" s="1070"/>
      <c r="C283" s="1070"/>
      <c r="D283" s="1070"/>
      <c r="E283" s="1070"/>
      <c r="F283" s="1346"/>
      <c r="G283" s="1346"/>
      <c r="H283" s="1346"/>
      <c r="I283" s="1346"/>
      <c r="J283" s="1346"/>
      <c r="K283" s="1346"/>
      <c r="L283" s="1346"/>
      <c r="M283" s="1346"/>
      <c r="N283" s="1346"/>
      <c r="O283" s="1346"/>
      <c r="P283" s="1346"/>
      <c r="Q283" s="1346"/>
    </row>
    <row r="284" spans="2:17">
      <c r="B284" s="1070"/>
      <c r="C284" s="1070"/>
      <c r="D284" s="1070"/>
      <c r="E284" s="1070"/>
      <c r="F284" s="1346"/>
      <c r="G284" s="1346"/>
      <c r="H284" s="1346"/>
      <c r="I284" s="1346"/>
      <c r="J284" s="1346"/>
      <c r="K284" s="1346"/>
      <c r="L284" s="1346"/>
      <c r="M284" s="1346"/>
      <c r="N284" s="1346"/>
      <c r="O284" s="1346"/>
      <c r="P284" s="1346"/>
      <c r="Q284" s="1346"/>
    </row>
    <row r="285" spans="2:17">
      <c r="B285" s="1070"/>
      <c r="C285" s="1070"/>
      <c r="D285" s="1070"/>
      <c r="E285" s="1070"/>
      <c r="F285" s="1346"/>
      <c r="G285" s="1346"/>
      <c r="H285" s="1346"/>
      <c r="I285" s="1346"/>
      <c r="J285" s="1346"/>
      <c r="K285" s="1346"/>
      <c r="L285" s="1346"/>
      <c r="M285" s="1346"/>
      <c r="N285" s="1346"/>
      <c r="O285" s="1346"/>
      <c r="P285" s="1346"/>
      <c r="Q285" s="1346"/>
    </row>
    <row r="286" spans="2:17">
      <c r="B286" s="1070"/>
      <c r="C286" s="1070"/>
      <c r="D286" s="1070"/>
      <c r="E286" s="1070"/>
      <c r="F286" s="1346"/>
      <c r="G286" s="1346"/>
      <c r="H286" s="1346"/>
      <c r="I286" s="1346"/>
      <c r="J286" s="1346"/>
      <c r="K286" s="1346"/>
      <c r="L286" s="1346"/>
      <c r="M286" s="1346"/>
      <c r="N286" s="1346"/>
      <c r="O286" s="1346"/>
      <c r="P286" s="1346"/>
      <c r="Q286" s="1346"/>
    </row>
    <row r="287" spans="2:17">
      <c r="B287" s="1070"/>
      <c r="C287" s="1070"/>
      <c r="D287" s="1070"/>
      <c r="E287" s="1070"/>
      <c r="F287" s="1346"/>
      <c r="G287" s="1346"/>
      <c r="H287" s="1346"/>
      <c r="I287" s="1346"/>
      <c r="J287" s="1346"/>
      <c r="K287" s="1346"/>
      <c r="L287" s="1346"/>
      <c r="M287" s="1346"/>
      <c r="N287" s="1346"/>
      <c r="O287" s="1346"/>
      <c r="P287" s="1346"/>
      <c r="Q287" s="1346"/>
    </row>
    <row r="288" spans="2:17">
      <c r="B288" s="1070"/>
      <c r="C288" s="1070"/>
      <c r="D288" s="1070"/>
      <c r="E288" s="1070"/>
      <c r="F288" s="1346"/>
      <c r="G288" s="1346"/>
      <c r="H288" s="1346"/>
      <c r="I288" s="1346"/>
      <c r="J288" s="1346"/>
      <c r="K288" s="1346"/>
      <c r="L288" s="1346"/>
      <c r="M288" s="1346"/>
      <c r="N288" s="1346"/>
      <c r="O288" s="1346"/>
      <c r="P288" s="1346"/>
      <c r="Q288" s="1346"/>
    </row>
    <row r="289" spans="2:17">
      <c r="B289" s="1070"/>
      <c r="C289" s="1070"/>
      <c r="D289" s="1070"/>
      <c r="E289" s="1070"/>
      <c r="F289" s="1346"/>
      <c r="G289" s="1346"/>
      <c r="H289" s="1346"/>
      <c r="I289" s="1346"/>
      <c r="J289" s="1346"/>
      <c r="K289" s="1346"/>
      <c r="L289" s="1346"/>
      <c r="M289" s="1346"/>
      <c r="N289" s="1346"/>
      <c r="O289" s="1346"/>
      <c r="P289" s="1346"/>
      <c r="Q289" s="1346"/>
    </row>
    <row r="290" spans="2:17">
      <c r="B290" s="1070"/>
      <c r="C290" s="1070"/>
      <c r="D290" s="1070"/>
      <c r="E290" s="1070"/>
      <c r="F290" s="1346"/>
      <c r="G290" s="1346"/>
      <c r="H290" s="1346"/>
      <c r="I290" s="1346"/>
      <c r="J290" s="1346"/>
      <c r="K290" s="1346"/>
      <c r="L290" s="1346"/>
      <c r="M290" s="1346"/>
      <c r="N290" s="1346"/>
      <c r="O290" s="1346"/>
      <c r="P290" s="1346"/>
      <c r="Q290" s="1346"/>
    </row>
    <row r="291" spans="2:17">
      <c r="B291" s="1070"/>
      <c r="C291" s="1070"/>
      <c r="D291" s="1070"/>
      <c r="E291" s="1070"/>
      <c r="F291" s="1346"/>
      <c r="G291" s="1346"/>
      <c r="H291" s="1346"/>
      <c r="I291" s="1346"/>
      <c r="J291" s="1346"/>
      <c r="K291" s="1346"/>
      <c r="L291" s="1346"/>
      <c r="M291" s="1346"/>
      <c r="N291" s="1346"/>
      <c r="O291" s="1346"/>
      <c r="P291" s="1346"/>
      <c r="Q291" s="1346"/>
    </row>
    <row r="292" spans="2:17">
      <c r="B292" s="1070"/>
      <c r="C292" s="1070"/>
      <c r="D292" s="1070"/>
      <c r="E292" s="1070"/>
      <c r="F292" s="1346"/>
      <c r="G292" s="1346"/>
      <c r="H292" s="1346"/>
      <c r="I292" s="1346"/>
      <c r="J292" s="1346"/>
      <c r="K292" s="1346"/>
      <c r="L292" s="1346"/>
      <c r="M292" s="1346"/>
      <c r="N292" s="1346"/>
      <c r="O292" s="1346"/>
      <c r="P292" s="1346"/>
      <c r="Q292" s="1346"/>
    </row>
    <row r="293" spans="2:17">
      <c r="B293" s="1070"/>
      <c r="C293" s="1070"/>
      <c r="D293" s="1070"/>
      <c r="E293" s="1070"/>
      <c r="F293" s="1346"/>
      <c r="G293" s="1346"/>
      <c r="H293" s="1346"/>
      <c r="I293" s="1346"/>
      <c r="J293" s="1346"/>
      <c r="K293" s="1346"/>
      <c r="L293" s="1346"/>
      <c r="M293" s="1346"/>
      <c r="N293" s="1346"/>
      <c r="O293" s="1346"/>
      <c r="P293" s="1346"/>
      <c r="Q293" s="1346"/>
    </row>
    <row r="294" spans="2:17">
      <c r="B294" s="1070"/>
      <c r="C294" s="1070"/>
      <c r="D294" s="1070"/>
      <c r="E294" s="1070"/>
      <c r="F294" s="1346"/>
      <c r="G294" s="1346"/>
      <c r="H294" s="1346"/>
      <c r="I294" s="1346"/>
      <c r="J294" s="1346"/>
      <c r="K294" s="1346"/>
      <c r="L294" s="1346"/>
      <c r="M294" s="1346"/>
      <c r="N294" s="1346"/>
      <c r="O294" s="1346"/>
      <c r="P294" s="1346"/>
      <c r="Q294" s="1346"/>
    </row>
    <row r="295" spans="2:17">
      <c r="B295" s="1070"/>
      <c r="C295" s="1070"/>
      <c r="D295" s="1070"/>
      <c r="E295" s="1070"/>
      <c r="F295" s="1346"/>
      <c r="G295" s="1346"/>
      <c r="H295" s="1346"/>
      <c r="I295" s="1346"/>
      <c r="J295" s="1346"/>
      <c r="K295" s="1346"/>
      <c r="L295" s="1346"/>
      <c r="M295" s="1346"/>
      <c r="N295" s="1346"/>
      <c r="O295" s="1346"/>
      <c r="P295" s="1346"/>
      <c r="Q295" s="1346"/>
    </row>
    <row r="296" spans="2:17">
      <c r="B296" s="1070"/>
      <c r="C296" s="1070"/>
      <c r="D296" s="1070"/>
      <c r="E296" s="1070"/>
      <c r="F296" s="1346"/>
      <c r="G296" s="1346"/>
      <c r="H296" s="1346"/>
      <c r="I296" s="1346"/>
      <c r="J296" s="1346"/>
      <c r="K296" s="1346"/>
      <c r="L296" s="1346"/>
      <c r="M296" s="1346"/>
      <c r="N296" s="1346"/>
      <c r="O296" s="1346"/>
      <c r="P296" s="1346"/>
      <c r="Q296" s="1346"/>
    </row>
    <row r="297" spans="2:17">
      <c r="B297" s="1070"/>
      <c r="C297" s="1070"/>
      <c r="D297" s="1070"/>
      <c r="E297" s="1070"/>
      <c r="F297" s="1346"/>
      <c r="G297" s="1346"/>
      <c r="H297" s="1346"/>
      <c r="I297" s="1346"/>
      <c r="J297" s="1346"/>
      <c r="K297" s="1346"/>
      <c r="L297" s="1346"/>
      <c r="M297" s="1346"/>
      <c r="N297" s="1346"/>
      <c r="O297" s="1346"/>
      <c r="P297" s="1346"/>
      <c r="Q297" s="1346"/>
    </row>
    <row r="298" spans="2:17">
      <c r="B298" s="1070"/>
      <c r="C298" s="1070"/>
      <c r="D298" s="1070"/>
      <c r="E298" s="1070"/>
      <c r="F298" s="1346"/>
      <c r="G298" s="1346"/>
      <c r="H298" s="1346"/>
      <c r="I298" s="1346"/>
      <c r="J298" s="1346"/>
      <c r="K298" s="1346"/>
      <c r="L298" s="1346"/>
      <c r="M298" s="1346"/>
      <c r="N298" s="1346"/>
      <c r="O298" s="1346"/>
      <c r="P298" s="1346"/>
      <c r="Q298" s="1346"/>
    </row>
    <row r="299" spans="2:17">
      <c r="B299" s="1070"/>
      <c r="C299" s="1070"/>
      <c r="D299" s="1070"/>
      <c r="E299" s="1070"/>
      <c r="F299" s="1346"/>
      <c r="G299" s="1346"/>
      <c r="H299" s="1346"/>
      <c r="I299" s="1346"/>
      <c r="J299" s="1346"/>
      <c r="K299" s="1346"/>
      <c r="L299" s="1346"/>
      <c r="M299" s="1346"/>
      <c r="N299" s="1346"/>
      <c r="O299" s="1346"/>
      <c r="P299" s="1346"/>
      <c r="Q299" s="1346"/>
    </row>
    <row r="300" spans="2:17">
      <c r="B300" s="1070"/>
      <c r="C300" s="1070"/>
      <c r="D300" s="1070"/>
      <c r="E300" s="1070"/>
      <c r="F300" s="1346"/>
      <c r="G300" s="1346"/>
      <c r="H300" s="1346"/>
      <c r="I300" s="1346"/>
      <c r="J300" s="1346"/>
      <c r="K300" s="1346"/>
      <c r="L300" s="1346"/>
      <c r="M300" s="1346"/>
      <c r="N300" s="1346"/>
      <c r="O300" s="1346"/>
      <c r="P300" s="1346"/>
      <c r="Q300" s="1346"/>
    </row>
    <row r="301" spans="2:17">
      <c r="B301" s="1070"/>
      <c r="C301" s="1070"/>
      <c r="D301" s="1070"/>
      <c r="E301" s="1070"/>
      <c r="F301" s="1346"/>
      <c r="G301" s="1346"/>
      <c r="H301" s="1346"/>
      <c r="I301" s="1346"/>
      <c r="J301" s="1346"/>
      <c r="K301" s="1346"/>
      <c r="L301" s="1346"/>
      <c r="M301" s="1346"/>
      <c r="N301" s="1346"/>
      <c r="O301" s="1346"/>
      <c r="P301" s="1346"/>
      <c r="Q301" s="1346"/>
    </row>
    <row r="302" spans="2:17">
      <c r="B302" s="1070"/>
      <c r="C302" s="1070"/>
      <c r="D302" s="1070"/>
      <c r="E302" s="1070"/>
      <c r="F302" s="1346"/>
      <c r="G302" s="1346"/>
      <c r="H302" s="1346"/>
      <c r="I302" s="1346"/>
      <c r="J302" s="1346"/>
      <c r="K302" s="1346"/>
      <c r="L302" s="1346"/>
      <c r="M302" s="1346"/>
      <c r="N302" s="1346"/>
      <c r="O302" s="1346"/>
      <c r="P302" s="1346"/>
      <c r="Q302" s="1346"/>
    </row>
    <row r="303" spans="2:17">
      <c r="B303" s="1070"/>
      <c r="C303" s="1070"/>
      <c r="D303" s="1070"/>
      <c r="E303" s="1070"/>
      <c r="F303" s="1346"/>
      <c r="G303" s="1346"/>
      <c r="H303" s="1346"/>
      <c r="I303" s="1346"/>
      <c r="J303" s="1346"/>
      <c r="K303" s="1346"/>
      <c r="L303" s="1346"/>
      <c r="M303" s="1346"/>
      <c r="N303" s="1346"/>
      <c r="O303" s="1346"/>
      <c r="P303" s="1346"/>
      <c r="Q303" s="1346"/>
    </row>
    <row r="304" spans="2:17">
      <c r="B304" s="1070"/>
      <c r="C304" s="1070"/>
      <c r="D304" s="1070"/>
      <c r="E304" s="1070"/>
      <c r="F304" s="1346"/>
      <c r="G304" s="1346"/>
      <c r="H304" s="1346"/>
      <c r="I304" s="1346"/>
      <c r="J304" s="1346"/>
      <c r="K304" s="1346"/>
      <c r="L304" s="1346"/>
      <c r="M304" s="1346"/>
      <c r="N304" s="1346"/>
      <c r="O304" s="1346"/>
      <c r="P304" s="1346"/>
      <c r="Q304" s="1346"/>
    </row>
    <row r="305" spans="2:17">
      <c r="B305" s="1070"/>
      <c r="C305" s="1070"/>
      <c r="D305" s="1070"/>
      <c r="E305" s="1070"/>
      <c r="F305" s="1346"/>
      <c r="G305" s="1346"/>
      <c r="H305" s="1346"/>
      <c r="I305" s="1346"/>
      <c r="J305" s="1346"/>
      <c r="K305" s="1346"/>
      <c r="L305" s="1346"/>
      <c r="M305" s="1346"/>
      <c r="N305" s="1346"/>
      <c r="O305" s="1346"/>
      <c r="P305" s="1346"/>
      <c r="Q305" s="1346"/>
    </row>
    <row r="306" spans="2:17">
      <c r="B306" s="1070"/>
      <c r="C306" s="1070"/>
      <c r="D306" s="1070"/>
      <c r="E306" s="1070"/>
      <c r="F306" s="1346"/>
      <c r="G306" s="1346"/>
      <c r="H306" s="1346"/>
      <c r="I306" s="1346"/>
      <c r="J306" s="1346"/>
      <c r="K306" s="1346"/>
      <c r="L306" s="1346"/>
      <c r="M306" s="1346"/>
      <c r="N306" s="1346"/>
      <c r="O306" s="1346"/>
      <c r="P306" s="1346"/>
      <c r="Q306" s="1346"/>
    </row>
    <row r="307" spans="2:17">
      <c r="B307" s="1070"/>
      <c r="C307" s="1070"/>
      <c r="D307" s="1070"/>
      <c r="E307" s="1070"/>
      <c r="F307" s="1346"/>
      <c r="G307" s="1346"/>
      <c r="H307" s="1346"/>
      <c r="I307" s="1346"/>
      <c r="J307" s="1346"/>
      <c r="K307" s="1346"/>
      <c r="L307" s="1346"/>
      <c r="M307" s="1346"/>
      <c r="N307" s="1346"/>
      <c r="O307" s="1346"/>
      <c r="P307" s="1346"/>
      <c r="Q307" s="1346"/>
    </row>
    <row r="308" spans="2:17">
      <c r="B308" s="1070"/>
      <c r="C308" s="1070"/>
      <c r="D308" s="1070"/>
      <c r="E308" s="1070"/>
      <c r="F308" s="1346"/>
      <c r="G308" s="1346"/>
      <c r="H308" s="1346"/>
      <c r="I308" s="1346"/>
      <c r="J308" s="1346"/>
      <c r="K308" s="1346"/>
      <c r="L308" s="1346"/>
      <c r="M308" s="1346"/>
      <c r="N308" s="1346"/>
      <c r="O308" s="1346"/>
      <c r="P308" s="1346"/>
      <c r="Q308" s="1346"/>
    </row>
    <row r="309" spans="2:17">
      <c r="B309" s="1070"/>
      <c r="C309" s="1070"/>
      <c r="D309" s="1070"/>
      <c r="E309" s="1070"/>
      <c r="F309" s="1346"/>
      <c r="G309" s="1346"/>
      <c r="H309" s="1346"/>
      <c r="I309" s="1346"/>
      <c r="J309" s="1346"/>
      <c r="K309" s="1346"/>
      <c r="L309" s="1346"/>
      <c r="M309" s="1346"/>
      <c r="N309" s="1346"/>
      <c r="O309" s="1346"/>
      <c r="P309" s="1346"/>
      <c r="Q309" s="1346"/>
    </row>
    <row r="310" spans="2:17">
      <c r="B310" s="1070"/>
      <c r="C310" s="1070"/>
      <c r="D310" s="1070"/>
      <c r="E310" s="1070"/>
      <c r="F310" s="1346"/>
      <c r="G310" s="1346"/>
      <c r="H310" s="1346"/>
      <c r="I310" s="1346"/>
      <c r="J310" s="1346"/>
      <c r="K310" s="1346"/>
      <c r="L310" s="1346"/>
      <c r="M310" s="1346"/>
      <c r="N310" s="1346"/>
      <c r="O310" s="1346"/>
      <c r="P310" s="1346"/>
      <c r="Q310" s="1346"/>
    </row>
    <row r="311" spans="2:17">
      <c r="B311" s="1070"/>
      <c r="C311" s="1070"/>
      <c r="D311" s="1070"/>
      <c r="E311" s="1070"/>
      <c r="F311" s="1346"/>
      <c r="G311" s="1346"/>
      <c r="H311" s="1346"/>
      <c r="I311" s="1346"/>
      <c r="J311" s="1346"/>
      <c r="K311" s="1346"/>
      <c r="L311" s="1346"/>
      <c r="M311" s="1346"/>
      <c r="N311" s="1346"/>
      <c r="O311" s="1346"/>
      <c r="P311" s="1346"/>
      <c r="Q311" s="1346"/>
    </row>
    <row r="312" spans="2:17">
      <c r="B312" s="1070"/>
      <c r="C312" s="1070"/>
      <c r="D312" s="1070"/>
      <c r="E312" s="1070"/>
      <c r="F312" s="1346"/>
      <c r="G312" s="1346"/>
      <c r="H312" s="1346"/>
      <c r="I312" s="1346"/>
      <c r="J312" s="1346"/>
      <c r="K312" s="1346"/>
      <c r="L312" s="1346"/>
      <c r="M312" s="1346"/>
      <c r="N312" s="1346"/>
      <c r="O312" s="1346"/>
      <c r="P312" s="1346"/>
      <c r="Q312" s="1346"/>
    </row>
    <row r="313" spans="2:17">
      <c r="B313" s="1070"/>
      <c r="C313" s="1070"/>
      <c r="D313" s="1070"/>
      <c r="E313" s="1070"/>
      <c r="F313" s="1346"/>
      <c r="G313" s="1346"/>
      <c r="H313" s="1346"/>
      <c r="I313" s="1346"/>
      <c r="J313" s="1346"/>
      <c r="K313" s="1346"/>
      <c r="L313" s="1346"/>
      <c r="M313" s="1346"/>
      <c r="N313" s="1346"/>
      <c r="O313" s="1346"/>
      <c r="P313" s="1346"/>
      <c r="Q313" s="1346"/>
    </row>
    <row r="314" spans="2:17">
      <c r="B314" s="1070"/>
      <c r="C314" s="1070"/>
      <c r="D314" s="1070"/>
      <c r="E314" s="1070"/>
      <c r="F314" s="1346"/>
      <c r="G314" s="1346"/>
      <c r="H314" s="1346"/>
      <c r="I314" s="1346"/>
      <c r="J314" s="1346"/>
      <c r="K314" s="1346"/>
      <c r="L314" s="1346"/>
      <c r="M314" s="1346"/>
      <c r="N314" s="1346"/>
      <c r="O314" s="1346"/>
      <c r="P314" s="1346"/>
      <c r="Q314" s="1346"/>
    </row>
    <row r="315" spans="2:17">
      <c r="B315" s="1070"/>
      <c r="C315" s="1070"/>
      <c r="D315" s="1070"/>
      <c r="E315" s="1070"/>
      <c r="F315" s="1346"/>
      <c r="G315" s="1346"/>
      <c r="H315" s="1346"/>
      <c r="I315" s="1346"/>
      <c r="J315" s="1346"/>
      <c r="K315" s="1346"/>
      <c r="L315" s="1346"/>
      <c r="M315" s="1346"/>
      <c r="N315" s="1346"/>
      <c r="O315" s="1346"/>
      <c r="P315" s="1346"/>
      <c r="Q315" s="1346"/>
    </row>
    <row r="316" spans="2:17">
      <c r="B316" s="1070"/>
      <c r="C316" s="1070"/>
      <c r="D316" s="1070"/>
      <c r="E316" s="1070"/>
      <c r="F316" s="1346"/>
      <c r="G316" s="1346"/>
      <c r="H316" s="1346"/>
      <c r="I316" s="1346"/>
      <c r="J316" s="1346"/>
      <c r="K316" s="1346"/>
      <c r="L316" s="1346"/>
      <c r="M316" s="1346"/>
      <c r="N316" s="1346"/>
      <c r="O316" s="1346"/>
      <c r="P316" s="1346"/>
      <c r="Q316" s="1346"/>
    </row>
    <row r="317" spans="2:17">
      <c r="B317" s="1070"/>
      <c r="C317" s="1070"/>
      <c r="D317" s="1070"/>
      <c r="E317" s="1070"/>
      <c r="F317" s="1346"/>
      <c r="G317" s="1346"/>
      <c r="H317" s="1346"/>
      <c r="I317" s="1346"/>
      <c r="J317" s="1346"/>
      <c r="K317" s="1346"/>
      <c r="L317" s="1346"/>
      <c r="M317" s="1346"/>
      <c r="N317" s="1346"/>
      <c r="O317" s="1346"/>
      <c r="P317" s="1346"/>
      <c r="Q317" s="1346"/>
    </row>
    <row r="318" spans="2:17">
      <c r="B318" s="1070"/>
      <c r="C318" s="1070"/>
      <c r="D318" s="1070"/>
      <c r="E318" s="1070"/>
      <c r="F318" s="1346"/>
      <c r="G318" s="1346"/>
      <c r="H318" s="1346"/>
      <c r="I318" s="1346"/>
      <c r="J318" s="1346"/>
      <c r="K318" s="1346"/>
      <c r="L318" s="1346"/>
      <c r="M318" s="1346"/>
      <c r="N318" s="1346"/>
      <c r="O318" s="1346"/>
      <c r="P318" s="1346"/>
      <c r="Q318" s="1346"/>
    </row>
    <row r="319" spans="2:17">
      <c r="B319" s="1070"/>
      <c r="C319" s="1070"/>
      <c r="D319" s="1070"/>
      <c r="E319" s="1070"/>
      <c r="F319" s="1346"/>
      <c r="G319" s="1346"/>
      <c r="H319" s="1346"/>
      <c r="I319" s="1346"/>
      <c r="J319" s="1346"/>
      <c r="K319" s="1346"/>
      <c r="L319" s="1346"/>
      <c r="M319" s="1346"/>
      <c r="N319" s="1346"/>
      <c r="O319" s="1346"/>
      <c r="P319" s="1346"/>
      <c r="Q319" s="1346"/>
    </row>
    <row r="320" spans="2:17">
      <c r="B320" s="1070"/>
      <c r="C320" s="1070"/>
      <c r="D320" s="1070"/>
      <c r="E320" s="1070"/>
      <c r="F320" s="1346"/>
      <c r="G320" s="1346"/>
      <c r="H320" s="1346"/>
      <c r="I320" s="1346"/>
      <c r="J320" s="1346"/>
      <c r="K320" s="1346"/>
      <c r="L320" s="1346"/>
      <c r="M320" s="1346"/>
      <c r="N320" s="1346"/>
      <c r="O320" s="1346"/>
      <c r="P320" s="1346"/>
      <c r="Q320" s="1346"/>
    </row>
    <row r="321" spans="2:17">
      <c r="B321" s="1070"/>
      <c r="C321" s="1070"/>
      <c r="D321" s="1070"/>
      <c r="E321" s="1070"/>
      <c r="F321" s="1346"/>
      <c r="G321" s="1346"/>
      <c r="H321" s="1346"/>
      <c r="I321" s="1346"/>
      <c r="J321" s="1346"/>
      <c r="K321" s="1346"/>
      <c r="L321" s="1346"/>
      <c r="M321" s="1346"/>
      <c r="N321" s="1346"/>
      <c r="O321" s="1346"/>
      <c r="P321" s="1346"/>
      <c r="Q321" s="1346"/>
    </row>
    <row r="322" spans="2:17">
      <c r="B322" s="1070"/>
      <c r="C322" s="1070"/>
      <c r="D322" s="1070"/>
      <c r="E322" s="1070"/>
      <c r="F322" s="1346"/>
      <c r="G322" s="1346"/>
      <c r="H322" s="1346"/>
      <c r="I322" s="1346"/>
      <c r="J322" s="1346"/>
      <c r="K322" s="1346"/>
      <c r="L322" s="1346"/>
      <c r="M322" s="1346"/>
      <c r="N322" s="1346"/>
      <c r="O322" s="1346"/>
      <c r="P322" s="1346"/>
      <c r="Q322" s="1346"/>
    </row>
    <row r="323" spans="2:17">
      <c r="B323" s="1070"/>
      <c r="C323" s="1070"/>
      <c r="D323" s="1070"/>
      <c r="E323" s="1070"/>
      <c r="F323" s="1346"/>
      <c r="G323" s="1346"/>
      <c r="H323" s="1346"/>
      <c r="I323" s="1346"/>
      <c r="J323" s="1346"/>
      <c r="K323" s="1346"/>
      <c r="L323" s="1346"/>
      <c r="M323" s="1346"/>
      <c r="N323" s="1346"/>
      <c r="O323" s="1346"/>
      <c r="P323" s="1346"/>
      <c r="Q323" s="1346"/>
    </row>
    <row r="324" spans="2:17">
      <c r="B324" s="1070"/>
      <c r="C324" s="1070"/>
      <c r="D324" s="1070"/>
      <c r="E324" s="1070"/>
      <c r="F324" s="1346"/>
      <c r="G324" s="1346"/>
      <c r="H324" s="1346"/>
      <c r="I324" s="1346"/>
      <c r="J324" s="1346"/>
      <c r="K324" s="1346"/>
      <c r="L324" s="1346"/>
      <c r="M324" s="1346"/>
      <c r="N324" s="1346"/>
      <c r="O324" s="1346"/>
      <c r="P324" s="1346"/>
      <c r="Q324" s="1346"/>
    </row>
    <row r="325" spans="2:17">
      <c r="B325" s="1070"/>
      <c r="C325" s="1070"/>
      <c r="D325" s="1070"/>
      <c r="E325" s="1070"/>
      <c r="F325" s="1346"/>
      <c r="G325" s="1346"/>
      <c r="H325" s="1346"/>
      <c r="I325" s="1346"/>
      <c r="J325" s="1346"/>
      <c r="K325" s="1346"/>
      <c r="L325" s="1346"/>
      <c r="M325" s="1346"/>
      <c r="N325" s="1346"/>
      <c r="O325" s="1346"/>
      <c r="P325" s="1346"/>
      <c r="Q325" s="1346"/>
    </row>
    <row r="326" spans="2:17">
      <c r="B326" s="1070"/>
      <c r="C326" s="1070"/>
      <c r="D326" s="1070"/>
      <c r="E326" s="1070"/>
      <c r="F326" s="1346"/>
      <c r="G326" s="1346"/>
      <c r="H326" s="1346"/>
      <c r="I326" s="1346"/>
      <c r="J326" s="1346"/>
      <c r="K326" s="1346"/>
      <c r="L326" s="1346"/>
      <c r="M326" s="1346"/>
      <c r="N326" s="1346"/>
      <c r="O326" s="1346"/>
      <c r="P326" s="1346"/>
      <c r="Q326" s="1346"/>
    </row>
    <row r="327" spans="2:17">
      <c r="B327" s="1070"/>
      <c r="C327" s="1070"/>
      <c r="D327" s="1070"/>
      <c r="E327" s="1070"/>
      <c r="F327" s="1346"/>
      <c r="G327" s="1346"/>
      <c r="H327" s="1346"/>
      <c r="I327" s="1346"/>
      <c r="J327" s="1346"/>
      <c r="K327" s="1346"/>
      <c r="L327" s="1346"/>
      <c r="M327" s="1346"/>
      <c r="N327" s="1346"/>
      <c r="O327" s="1346"/>
      <c r="P327" s="1346"/>
      <c r="Q327" s="1346"/>
    </row>
    <row r="328" spans="2:17">
      <c r="B328" s="1070"/>
      <c r="C328" s="1070"/>
      <c r="D328" s="1070"/>
      <c r="E328" s="1070"/>
      <c r="F328" s="1346"/>
      <c r="G328" s="1346"/>
      <c r="H328" s="1346"/>
      <c r="I328" s="1346"/>
      <c r="J328" s="1346"/>
      <c r="K328" s="1346"/>
      <c r="L328" s="1346"/>
      <c r="M328" s="1346"/>
      <c r="N328" s="1346"/>
      <c r="O328" s="1346"/>
      <c r="P328" s="1346"/>
      <c r="Q328" s="1346"/>
    </row>
    <row r="329" spans="2:17">
      <c r="B329" s="1070"/>
      <c r="C329" s="1070"/>
      <c r="D329" s="1070"/>
      <c r="E329" s="1070"/>
      <c r="F329" s="1346"/>
      <c r="G329" s="1346"/>
      <c r="H329" s="1346"/>
      <c r="I329" s="1346"/>
      <c r="J329" s="1346"/>
      <c r="K329" s="1346"/>
      <c r="L329" s="1346"/>
      <c r="M329" s="1346"/>
      <c r="N329" s="1346"/>
      <c r="O329" s="1346"/>
      <c r="P329" s="1346"/>
      <c r="Q329" s="1346"/>
    </row>
    <row r="330" spans="2:17">
      <c r="B330" s="1070"/>
      <c r="C330" s="1070"/>
      <c r="D330" s="1070"/>
      <c r="E330" s="1070"/>
      <c r="F330" s="1346"/>
      <c r="G330" s="1346"/>
      <c r="H330" s="1346"/>
      <c r="I330" s="1346"/>
      <c r="J330" s="1346"/>
      <c r="K330" s="1346"/>
      <c r="L330" s="1346"/>
      <c r="M330" s="1346"/>
      <c r="N330" s="1346"/>
      <c r="O330" s="1346"/>
      <c r="P330" s="1346"/>
      <c r="Q330" s="1346"/>
    </row>
    <row r="331" spans="2:17">
      <c r="B331" s="1070"/>
      <c r="C331" s="1070"/>
      <c r="D331" s="1070"/>
      <c r="E331" s="1070"/>
      <c r="F331" s="1346"/>
      <c r="G331" s="1346"/>
      <c r="H331" s="1346"/>
      <c r="I331" s="1346"/>
      <c r="J331" s="1346"/>
      <c r="K331" s="1346"/>
      <c r="L331" s="1346"/>
      <c r="M331" s="1346"/>
      <c r="N331" s="1346"/>
      <c r="O331" s="1346"/>
      <c r="P331" s="1346"/>
      <c r="Q331" s="1346"/>
    </row>
    <row r="332" spans="2:17">
      <c r="B332" s="1070"/>
      <c r="C332" s="1070"/>
      <c r="D332" s="1070"/>
      <c r="E332" s="1070"/>
      <c r="F332" s="1346"/>
      <c r="G332" s="1346"/>
      <c r="H332" s="1346"/>
      <c r="I332" s="1346"/>
      <c r="J332" s="1346"/>
      <c r="K332" s="1346"/>
      <c r="L332" s="1346"/>
      <c r="M332" s="1346"/>
      <c r="N332" s="1346"/>
      <c r="O332" s="1346"/>
      <c r="P332" s="1346"/>
      <c r="Q332" s="1346"/>
    </row>
    <row r="333" spans="2:17">
      <c r="B333" s="1070"/>
      <c r="C333" s="1070"/>
      <c r="D333" s="1070"/>
      <c r="E333" s="1070"/>
      <c r="F333" s="1346"/>
      <c r="G333" s="1346"/>
      <c r="H333" s="1346"/>
      <c r="I333" s="1346"/>
      <c r="J333" s="1346"/>
      <c r="K333" s="1346"/>
      <c r="L333" s="1346"/>
      <c r="M333" s="1346"/>
      <c r="N333" s="1346"/>
      <c r="O333" s="1346"/>
      <c r="P333" s="1346"/>
      <c r="Q333" s="1346"/>
    </row>
    <row r="334" spans="2:17">
      <c r="B334" s="1070"/>
      <c r="C334" s="1070"/>
      <c r="D334" s="1070"/>
      <c r="E334" s="1070"/>
      <c r="F334" s="1346"/>
      <c r="G334" s="1346"/>
      <c r="H334" s="1346"/>
      <c r="I334" s="1346"/>
      <c r="J334" s="1346"/>
      <c r="K334" s="1346"/>
      <c r="L334" s="1346"/>
      <c r="M334" s="1346"/>
      <c r="N334" s="1346"/>
      <c r="O334" s="1346"/>
      <c r="P334" s="1346"/>
      <c r="Q334" s="1346"/>
    </row>
    <row r="335" spans="2:17">
      <c r="B335" s="1070"/>
      <c r="C335" s="1070"/>
      <c r="D335" s="1070"/>
      <c r="E335" s="1070"/>
      <c r="F335" s="1346"/>
      <c r="G335" s="1346"/>
      <c r="H335" s="1346"/>
      <c r="I335" s="1346"/>
      <c r="J335" s="1346"/>
      <c r="K335" s="1346"/>
      <c r="L335" s="1346"/>
      <c r="M335" s="1346"/>
      <c r="N335" s="1346"/>
      <c r="O335" s="1346"/>
      <c r="P335" s="1346"/>
      <c r="Q335" s="1346"/>
    </row>
    <row r="336" spans="2:17">
      <c r="B336" s="1070"/>
      <c r="C336" s="1070"/>
      <c r="D336" s="1070"/>
      <c r="E336" s="1070"/>
      <c r="F336" s="1346"/>
      <c r="G336" s="1346"/>
      <c r="H336" s="1346"/>
      <c r="I336" s="1346"/>
      <c r="J336" s="1346"/>
      <c r="K336" s="1346"/>
      <c r="L336" s="1346"/>
      <c r="M336" s="1346"/>
      <c r="N336" s="1346"/>
      <c r="O336" s="1346"/>
      <c r="P336" s="1346"/>
      <c r="Q336" s="1346"/>
    </row>
    <row r="337" spans="2:17">
      <c r="B337" s="1070"/>
      <c r="C337" s="1070"/>
      <c r="D337" s="1070"/>
      <c r="E337" s="1070"/>
      <c r="F337" s="1346"/>
      <c r="G337" s="1346"/>
      <c r="H337" s="1346"/>
      <c r="I337" s="1346"/>
      <c r="J337" s="1346"/>
      <c r="K337" s="1346"/>
      <c r="L337" s="1346"/>
      <c r="M337" s="1346"/>
      <c r="N337" s="1346"/>
      <c r="O337" s="1346"/>
      <c r="P337" s="1346"/>
      <c r="Q337" s="1346"/>
    </row>
    <row r="338" spans="2:17">
      <c r="B338" s="1070"/>
      <c r="C338" s="1070"/>
      <c r="D338" s="1070"/>
      <c r="E338" s="1070"/>
      <c r="F338" s="1346"/>
      <c r="G338" s="1346"/>
      <c r="H338" s="1346"/>
      <c r="I338" s="1346"/>
      <c r="J338" s="1346"/>
      <c r="K338" s="1346"/>
      <c r="L338" s="1346"/>
      <c r="M338" s="1346"/>
      <c r="N338" s="1346"/>
      <c r="O338" s="1346"/>
      <c r="P338" s="1346"/>
      <c r="Q338" s="1346"/>
    </row>
    <row r="339" spans="2:17">
      <c r="B339" s="1070"/>
      <c r="C339" s="1070"/>
      <c r="D339" s="1070"/>
      <c r="E339" s="1070"/>
      <c r="F339" s="1346"/>
      <c r="G339" s="1346"/>
      <c r="H339" s="1346"/>
      <c r="I339" s="1346"/>
      <c r="J339" s="1346"/>
      <c r="K339" s="1346"/>
      <c r="L339" s="1346"/>
      <c r="M339" s="1346"/>
      <c r="N339" s="1346"/>
      <c r="O339" s="1346"/>
      <c r="P339" s="1346"/>
      <c r="Q339" s="1346"/>
    </row>
    <row r="340" spans="2:17">
      <c r="B340" s="1070"/>
      <c r="C340" s="1070"/>
      <c r="D340" s="1070"/>
      <c r="E340" s="1070"/>
      <c r="F340" s="1346"/>
      <c r="G340" s="1346"/>
      <c r="H340" s="1346"/>
      <c r="I340" s="1346"/>
      <c r="J340" s="1346"/>
      <c r="K340" s="1346"/>
      <c r="L340" s="1346"/>
      <c r="M340" s="1346"/>
      <c r="N340" s="1346"/>
      <c r="O340" s="1346"/>
      <c r="P340" s="1346"/>
      <c r="Q340" s="1346"/>
    </row>
    <row r="341" spans="2:17">
      <c r="B341" s="1070"/>
      <c r="C341" s="1070"/>
      <c r="D341" s="1070"/>
      <c r="E341" s="1070"/>
      <c r="F341" s="1346"/>
      <c r="G341" s="1346"/>
      <c r="H341" s="1346"/>
      <c r="I341" s="1346"/>
      <c r="J341" s="1346"/>
      <c r="K341" s="1346"/>
      <c r="L341" s="1346"/>
      <c r="M341" s="1346"/>
      <c r="N341" s="1346"/>
      <c r="O341" s="1346"/>
      <c r="P341" s="1346"/>
      <c r="Q341" s="1346"/>
    </row>
    <row r="342" spans="2:17">
      <c r="B342" s="1070"/>
      <c r="C342" s="1070"/>
      <c r="D342" s="1070"/>
      <c r="E342" s="1070"/>
      <c r="F342" s="1346"/>
      <c r="G342" s="1346"/>
      <c r="H342" s="1346"/>
      <c r="I342" s="1346"/>
      <c r="J342" s="1346"/>
      <c r="K342" s="1346"/>
      <c r="L342" s="1346"/>
      <c r="M342" s="1346"/>
      <c r="N342" s="1346"/>
      <c r="O342" s="1346"/>
      <c r="P342" s="1346"/>
      <c r="Q342" s="1346"/>
    </row>
    <row r="343" spans="2:17">
      <c r="B343" s="1070"/>
      <c r="C343" s="1070"/>
      <c r="D343" s="1070"/>
      <c r="E343" s="1070"/>
      <c r="F343" s="1346"/>
      <c r="G343" s="1346"/>
      <c r="H343" s="1346"/>
      <c r="I343" s="1346"/>
      <c r="J343" s="1346"/>
      <c r="K343" s="1346"/>
      <c r="L343" s="1346"/>
      <c r="M343" s="1346"/>
      <c r="N343" s="1346"/>
      <c r="O343" s="1346"/>
      <c r="P343" s="1346"/>
      <c r="Q343" s="1346"/>
    </row>
    <row r="344" spans="2:17">
      <c r="B344" s="1070"/>
      <c r="C344" s="1070"/>
      <c r="D344" s="1070"/>
      <c r="E344" s="1070"/>
      <c r="F344" s="1346"/>
      <c r="G344" s="1346"/>
      <c r="H344" s="1346"/>
      <c r="I344" s="1346"/>
      <c r="J344" s="1346"/>
      <c r="K344" s="1346"/>
      <c r="L344" s="1346"/>
      <c r="M344" s="1346"/>
      <c r="N344" s="1346"/>
      <c r="O344" s="1346"/>
      <c r="P344" s="1346"/>
      <c r="Q344" s="1346"/>
    </row>
    <row r="345" spans="2:17">
      <c r="B345" s="1070"/>
      <c r="C345" s="1070"/>
      <c r="D345" s="1070"/>
      <c r="E345" s="1070"/>
      <c r="F345" s="1346"/>
      <c r="G345" s="1346"/>
      <c r="H345" s="1346"/>
      <c r="I345" s="1346"/>
      <c r="J345" s="1346"/>
      <c r="K345" s="1346"/>
      <c r="L345" s="1346"/>
      <c r="M345" s="1346"/>
      <c r="N345" s="1346"/>
      <c r="O345" s="1346"/>
      <c r="P345" s="1346"/>
      <c r="Q345" s="1346"/>
    </row>
    <row r="346" spans="2:17">
      <c r="B346" s="1070"/>
      <c r="C346" s="1070"/>
      <c r="D346" s="1070"/>
      <c r="E346" s="1070"/>
      <c r="F346" s="1346"/>
      <c r="G346" s="1346"/>
      <c r="H346" s="1346"/>
      <c r="I346" s="1346"/>
      <c r="J346" s="1346"/>
      <c r="K346" s="1346"/>
      <c r="L346" s="1346"/>
      <c r="M346" s="1346"/>
      <c r="N346" s="1346"/>
      <c r="O346" s="1346"/>
      <c r="P346" s="1346"/>
      <c r="Q346" s="1346"/>
    </row>
    <row r="347" spans="2:17">
      <c r="B347" s="1070"/>
      <c r="C347" s="1070"/>
      <c r="D347" s="1070"/>
      <c r="E347" s="1070"/>
      <c r="F347" s="1346"/>
      <c r="G347" s="1346"/>
      <c r="H347" s="1346"/>
      <c r="I347" s="1346"/>
      <c r="J347" s="1346"/>
      <c r="K347" s="1346"/>
      <c r="L347" s="1346"/>
      <c r="M347" s="1346"/>
      <c r="N347" s="1346"/>
      <c r="O347" s="1346"/>
      <c r="P347" s="1346"/>
      <c r="Q347" s="1346"/>
    </row>
    <row r="348" spans="2:17">
      <c r="B348" s="1070"/>
      <c r="C348" s="1070"/>
      <c r="D348" s="1070"/>
      <c r="E348" s="1070"/>
      <c r="F348" s="1346"/>
      <c r="G348" s="1346"/>
      <c r="H348" s="1346"/>
      <c r="I348" s="1346"/>
      <c r="J348" s="1346"/>
      <c r="K348" s="1346"/>
      <c r="L348" s="1346"/>
      <c r="M348" s="1346"/>
      <c r="N348" s="1346"/>
      <c r="O348" s="1346"/>
      <c r="P348" s="1346"/>
      <c r="Q348" s="1346"/>
    </row>
    <row r="349" spans="2:17">
      <c r="B349" s="1070"/>
      <c r="C349" s="1070"/>
      <c r="D349" s="1070"/>
      <c r="E349" s="1070"/>
      <c r="F349" s="1346"/>
      <c r="G349" s="1346"/>
      <c r="H349" s="1346"/>
      <c r="I349" s="1346"/>
      <c r="J349" s="1346"/>
      <c r="K349" s="1346"/>
      <c r="L349" s="1346"/>
      <c r="M349" s="1346"/>
      <c r="N349" s="1346"/>
      <c r="O349" s="1346"/>
      <c r="P349" s="1346"/>
      <c r="Q349" s="1346"/>
    </row>
    <row r="350" spans="2:17">
      <c r="B350" s="1070"/>
      <c r="C350" s="1070"/>
      <c r="D350" s="1070"/>
      <c r="E350" s="1070"/>
      <c r="F350" s="1346"/>
      <c r="G350" s="1346"/>
      <c r="H350" s="1346"/>
      <c r="I350" s="1346"/>
      <c r="J350" s="1346"/>
      <c r="K350" s="1346"/>
      <c r="L350" s="1346"/>
      <c r="M350" s="1346"/>
      <c r="N350" s="1346"/>
      <c r="O350" s="1346"/>
      <c r="P350" s="1346"/>
      <c r="Q350" s="1346"/>
    </row>
    <row r="351" spans="2:17">
      <c r="B351" s="1070"/>
      <c r="C351" s="1070"/>
      <c r="D351" s="1070"/>
      <c r="E351" s="1070"/>
      <c r="F351" s="1346"/>
      <c r="G351" s="1346"/>
      <c r="H351" s="1346"/>
      <c r="I351" s="1346"/>
      <c r="J351" s="1346"/>
      <c r="K351" s="1346"/>
      <c r="L351" s="1346"/>
      <c r="M351" s="1346"/>
      <c r="N351" s="1346"/>
      <c r="O351" s="1346"/>
      <c r="P351" s="1346"/>
      <c r="Q351" s="1346"/>
    </row>
    <row r="352" spans="2:17">
      <c r="B352" s="1070"/>
      <c r="C352" s="1070"/>
      <c r="D352" s="1070"/>
      <c r="E352" s="1070"/>
      <c r="F352" s="1346"/>
      <c r="G352" s="1346"/>
      <c r="H352" s="1346"/>
      <c r="I352" s="1346"/>
      <c r="J352" s="1346"/>
      <c r="K352" s="1346"/>
      <c r="L352" s="1346"/>
      <c r="M352" s="1346"/>
      <c r="N352" s="1346"/>
      <c r="O352" s="1346"/>
      <c r="P352" s="1346"/>
      <c r="Q352" s="1346"/>
    </row>
    <row r="353" spans="2:17">
      <c r="B353" s="1070"/>
      <c r="C353" s="1070"/>
      <c r="D353" s="1070"/>
      <c r="E353" s="1070"/>
      <c r="F353" s="1346"/>
      <c r="G353" s="1346"/>
      <c r="H353" s="1346"/>
      <c r="I353" s="1346"/>
      <c r="J353" s="1346"/>
      <c r="K353" s="1346"/>
      <c r="L353" s="1346"/>
      <c r="M353" s="1346"/>
      <c r="N353" s="1346"/>
      <c r="O353" s="1346"/>
      <c r="P353" s="1346"/>
      <c r="Q353" s="1346"/>
    </row>
    <row r="354" spans="2:17">
      <c r="B354" s="1070"/>
      <c r="C354" s="1070"/>
      <c r="D354" s="1070"/>
      <c r="E354" s="1070"/>
      <c r="F354" s="1346"/>
      <c r="G354" s="1346"/>
      <c r="H354" s="1346"/>
      <c r="I354" s="1346"/>
      <c r="J354" s="1346"/>
      <c r="K354" s="1346"/>
      <c r="L354" s="1346"/>
      <c r="M354" s="1346"/>
      <c r="N354" s="1346"/>
      <c r="O354" s="1346"/>
      <c r="P354" s="1346"/>
      <c r="Q354" s="1346"/>
    </row>
    <row r="355" spans="2:17">
      <c r="B355" s="1070"/>
      <c r="C355" s="1070"/>
      <c r="D355" s="1070"/>
      <c r="E355" s="1070"/>
      <c r="F355" s="1346"/>
      <c r="G355" s="1346"/>
      <c r="H355" s="1346"/>
      <c r="I355" s="1346"/>
      <c r="J355" s="1346"/>
      <c r="K355" s="1346"/>
      <c r="L355" s="1346"/>
      <c r="M355" s="1346"/>
      <c r="N355" s="1346"/>
      <c r="O355" s="1346"/>
      <c r="P355" s="1346"/>
      <c r="Q355" s="1346"/>
    </row>
    <row r="356" spans="2:17">
      <c r="B356" s="1070"/>
      <c r="C356" s="1070"/>
      <c r="D356" s="1070"/>
      <c r="E356" s="1070"/>
      <c r="F356" s="1346"/>
      <c r="G356" s="1346"/>
      <c r="H356" s="1346"/>
      <c r="I356" s="1346"/>
      <c r="J356" s="1346"/>
      <c r="K356" s="1346"/>
      <c r="L356" s="1346"/>
      <c r="M356" s="1346"/>
      <c r="N356" s="1346"/>
      <c r="O356" s="1346"/>
      <c r="P356" s="1346"/>
      <c r="Q356" s="1346"/>
    </row>
    <row r="357" spans="2:17">
      <c r="B357" s="1070"/>
      <c r="C357" s="1070"/>
      <c r="D357" s="1070"/>
      <c r="E357" s="1070"/>
      <c r="F357" s="1346"/>
      <c r="G357" s="1346"/>
      <c r="H357" s="1346"/>
      <c r="I357" s="1346"/>
      <c r="J357" s="1346"/>
      <c r="K357" s="1346"/>
      <c r="L357" s="1346"/>
      <c r="M357" s="1346"/>
      <c r="N357" s="1346"/>
      <c r="O357" s="1346"/>
      <c r="P357" s="1346"/>
      <c r="Q357" s="1346"/>
    </row>
    <row r="358" spans="2:17">
      <c r="B358" s="1070"/>
      <c r="C358" s="1070"/>
      <c r="D358" s="1070"/>
      <c r="E358" s="1070"/>
      <c r="F358" s="1346"/>
      <c r="G358" s="1346"/>
      <c r="H358" s="1346"/>
      <c r="I358" s="1346"/>
      <c r="J358" s="1346"/>
      <c r="K358" s="1346"/>
      <c r="L358" s="1346"/>
      <c r="M358" s="1346"/>
      <c r="N358" s="1346"/>
      <c r="O358" s="1346"/>
      <c r="P358" s="1346"/>
      <c r="Q358" s="1346"/>
    </row>
    <row r="359" spans="2:17">
      <c r="B359" s="1070"/>
      <c r="C359" s="1070"/>
      <c r="D359" s="1070"/>
      <c r="E359" s="1070"/>
      <c r="F359" s="1346"/>
      <c r="G359" s="1346"/>
      <c r="H359" s="1346"/>
      <c r="I359" s="1346"/>
      <c r="J359" s="1346"/>
      <c r="K359" s="1346"/>
      <c r="L359" s="1346"/>
      <c r="M359" s="1346"/>
      <c r="N359" s="1346"/>
      <c r="O359" s="1346"/>
      <c r="P359" s="1346"/>
      <c r="Q359" s="1346"/>
    </row>
    <row r="360" spans="2:17">
      <c r="B360" s="1070"/>
      <c r="C360" s="1070"/>
      <c r="D360" s="1070"/>
      <c r="E360" s="1070"/>
      <c r="F360" s="1346"/>
      <c r="G360" s="1346"/>
      <c r="H360" s="1346"/>
      <c r="I360" s="1346"/>
      <c r="J360" s="1346"/>
      <c r="K360" s="1346"/>
      <c r="L360" s="1346"/>
      <c r="M360" s="1346"/>
      <c r="N360" s="1346"/>
      <c r="O360" s="1346"/>
      <c r="P360" s="1346"/>
      <c r="Q360" s="1346"/>
    </row>
    <row r="361" spans="2:17">
      <c r="B361" s="1070"/>
      <c r="C361" s="1070"/>
      <c r="D361" s="1070"/>
      <c r="E361" s="1070"/>
      <c r="F361" s="1346"/>
      <c r="G361" s="1346"/>
      <c r="H361" s="1346"/>
      <c r="I361" s="1346"/>
      <c r="J361" s="1346"/>
      <c r="K361" s="1346"/>
      <c r="L361" s="1346"/>
      <c r="M361" s="1346"/>
      <c r="N361" s="1346"/>
      <c r="O361" s="1346"/>
      <c r="P361" s="1346"/>
      <c r="Q361" s="1346"/>
    </row>
    <row r="362" spans="2:17">
      <c r="B362" s="1070"/>
      <c r="C362" s="1070"/>
      <c r="D362" s="1070"/>
      <c r="E362" s="1070"/>
      <c r="F362" s="1346"/>
      <c r="G362" s="1346"/>
      <c r="H362" s="1346"/>
      <c r="I362" s="1346"/>
      <c r="J362" s="1346"/>
      <c r="K362" s="1346"/>
      <c r="L362" s="1346"/>
      <c r="M362" s="1346"/>
      <c r="N362" s="1346"/>
      <c r="O362" s="1346"/>
      <c r="P362" s="1346"/>
      <c r="Q362" s="1346"/>
    </row>
    <row r="363" spans="2:17">
      <c r="B363" s="1070"/>
      <c r="C363" s="1070"/>
      <c r="D363" s="1070"/>
      <c r="E363" s="1070"/>
      <c r="F363" s="1346"/>
      <c r="G363" s="1346"/>
      <c r="H363" s="1346"/>
      <c r="I363" s="1346"/>
      <c r="J363" s="1346"/>
      <c r="K363" s="1346"/>
      <c r="L363" s="1346"/>
      <c r="M363" s="1346"/>
      <c r="N363" s="1346"/>
      <c r="O363" s="1346"/>
      <c r="P363" s="1346"/>
      <c r="Q363" s="1346"/>
    </row>
    <row r="364" spans="2:17">
      <c r="B364" s="1070"/>
      <c r="C364" s="1070"/>
      <c r="D364" s="1070"/>
      <c r="E364" s="1070"/>
      <c r="F364" s="1346"/>
      <c r="G364" s="1346"/>
      <c r="H364" s="1346"/>
      <c r="I364" s="1346"/>
      <c r="J364" s="1346"/>
      <c r="K364" s="1346"/>
      <c r="L364" s="1346"/>
      <c r="M364" s="1346"/>
      <c r="N364" s="1346"/>
      <c r="O364" s="1346"/>
      <c r="P364" s="1346"/>
      <c r="Q364" s="1346"/>
    </row>
    <row r="365" spans="2:17">
      <c r="B365" s="1070"/>
      <c r="C365" s="1070"/>
      <c r="D365" s="1070"/>
      <c r="E365" s="1070"/>
      <c r="F365" s="1346"/>
      <c r="G365" s="1346"/>
      <c r="H365" s="1346"/>
      <c r="I365" s="1346"/>
      <c r="J365" s="1346"/>
      <c r="K365" s="1346"/>
      <c r="L365" s="1346"/>
      <c r="M365" s="1346"/>
      <c r="N365" s="1346"/>
      <c r="O365" s="1346"/>
      <c r="P365" s="1346"/>
      <c r="Q365" s="1346"/>
    </row>
    <row r="366" spans="2:17">
      <c r="B366" s="1070"/>
      <c r="C366" s="1070"/>
      <c r="D366" s="1070"/>
      <c r="E366" s="1070"/>
      <c r="F366" s="1346"/>
      <c r="G366" s="1346"/>
      <c r="H366" s="1346"/>
      <c r="I366" s="1346"/>
      <c r="J366" s="1346"/>
      <c r="K366" s="1346"/>
      <c r="L366" s="1346"/>
      <c r="M366" s="1346"/>
      <c r="N366" s="1346"/>
      <c r="O366" s="1346"/>
      <c r="P366" s="1346"/>
      <c r="Q366" s="1346"/>
    </row>
    <row r="367" spans="2:17">
      <c r="B367" s="1070"/>
      <c r="C367" s="1070"/>
      <c r="D367" s="1070"/>
      <c r="E367" s="1070"/>
      <c r="F367" s="1346"/>
      <c r="G367" s="1346"/>
      <c r="H367" s="1346"/>
      <c r="I367" s="1346"/>
      <c r="J367" s="1346"/>
      <c r="K367" s="1346"/>
      <c r="L367" s="1346"/>
      <c r="M367" s="1346"/>
      <c r="N367" s="1346"/>
      <c r="O367" s="1346"/>
      <c r="P367" s="1346"/>
      <c r="Q367" s="1346"/>
    </row>
    <row r="368" spans="2:17">
      <c r="B368" s="1070"/>
      <c r="C368" s="1070"/>
      <c r="D368" s="1070"/>
      <c r="E368" s="1070"/>
      <c r="F368" s="1346"/>
      <c r="G368" s="1346"/>
      <c r="H368" s="1346"/>
      <c r="I368" s="1346"/>
      <c r="J368" s="1346"/>
      <c r="K368" s="1346"/>
      <c r="L368" s="1346"/>
      <c r="M368" s="1346"/>
      <c r="N368" s="1346"/>
      <c r="O368" s="1346"/>
      <c r="P368" s="1346"/>
      <c r="Q368" s="1346"/>
    </row>
    <row r="369" spans="2:17">
      <c r="B369" s="1070"/>
      <c r="C369" s="1070"/>
      <c r="D369" s="1070"/>
      <c r="E369" s="1070"/>
      <c r="F369" s="1346"/>
      <c r="G369" s="1346"/>
      <c r="H369" s="1346"/>
      <c r="I369" s="1346"/>
      <c r="J369" s="1346"/>
      <c r="K369" s="1346"/>
      <c r="L369" s="1346"/>
      <c r="M369" s="1346"/>
      <c r="N369" s="1346"/>
      <c r="O369" s="1346"/>
      <c r="P369" s="1346"/>
      <c r="Q369" s="1346"/>
    </row>
    <row r="370" spans="2:17">
      <c r="B370" s="1070"/>
      <c r="C370" s="1070"/>
      <c r="D370" s="1070"/>
      <c r="E370" s="1070"/>
      <c r="F370" s="1346"/>
      <c r="G370" s="1346"/>
      <c r="H370" s="1346"/>
      <c r="I370" s="1346"/>
      <c r="J370" s="1346"/>
      <c r="K370" s="1346"/>
      <c r="L370" s="1346"/>
      <c r="M370" s="1346"/>
      <c r="N370" s="1346"/>
      <c r="O370" s="1346"/>
      <c r="P370" s="1346"/>
      <c r="Q370" s="1346"/>
    </row>
    <row r="371" spans="2:17">
      <c r="B371" s="1070"/>
      <c r="C371" s="1070"/>
      <c r="D371" s="1070"/>
      <c r="E371" s="1070"/>
      <c r="F371" s="1346"/>
      <c r="G371" s="1346"/>
      <c r="H371" s="1346"/>
      <c r="I371" s="1346"/>
      <c r="J371" s="1346"/>
      <c r="K371" s="1346"/>
      <c r="L371" s="1346"/>
      <c r="M371" s="1346"/>
      <c r="N371" s="1346"/>
      <c r="O371" s="1346"/>
      <c r="P371" s="1346"/>
      <c r="Q371" s="1346"/>
    </row>
    <row r="372" spans="2:17">
      <c r="B372" s="1070"/>
      <c r="C372" s="1070"/>
      <c r="D372" s="1070"/>
      <c r="E372" s="1070"/>
      <c r="F372" s="1346"/>
      <c r="G372" s="1346"/>
      <c r="H372" s="1346"/>
      <c r="I372" s="1346"/>
      <c r="J372" s="1346"/>
      <c r="K372" s="1346"/>
      <c r="L372" s="1346"/>
      <c r="M372" s="1346"/>
      <c r="N372" s="1346"/>
      <c r="O372" s="1346"/>
      <c r="P372" s="1346"/>
      <c r="Q372" s="1346"/>
    </row>
    <row r="373" spans="2:17">
      <c r="B373" s="1070"/>
      <c r="C373" s="1070"/>
      <c r="D373" s="1070"/>
      <c r="E373" s="1070"/>
      <c r="F373" s="1346"/>
      <c r="G373" s="1346"/>
      <c r="H373" s="1346"/>
      <c r="I373" s="1346"/>
      <c r="J373" s="1346"/>
      <c r="K373" s="1346"/>
      <c r="L373" s="1346"/>
      <c r="M373" s="1346"/>
      <c r="N373" s="1346"/>
      <c r="O373" s="1346"/>
      <c r="P373" s="1346"/>
      <c r="Q373" s="1346"/>
    </row>
    <row r="374" spans="2:17">
      <c r="B374" s="1070"/>
      <c r="C374" s="1070"/>
      <c r="D374" s="1070"/>
      <c r="E374" s="1070"/>
      <c r="F374" s="1346"/>
      <c r="G374" s="1346"/>
      <c r="H374" s="1346"/>
      <c r="I374" s="1346"/>
      <c r="J374" s="1346"/>
      <c r="K374" s="1346"/>
      <c r="L374" s="1346"/>
      <c r="M374" s="1346"/>
      <c r="N374" s="1346"/>
      <c r="O374" s="1346"/>
      <c r="P374" s="1346"/>
      <c r="Q374" s="1346"/>
    </row>
    <row r="375" spans="2:17">
      <c r="B375" s="1070"/>
      <c r="C375" s="1070"/>
      <c r="D375" s="1070"/>
      <c r="E375" s="1070"/>
      <c r="F375" s="1346"/>
      <c r="G375" s="1346"/>
      <c r="H375" s="1346"/>
      <c r="I375" s="1346"/>
      <c r="J375" s="1346"/>
      <c r="K375" s="1346"/>
      <c r="L375" s="1346"/>
      <c r="M375" s="1346"/>
      <c r="N375" s="1346"/>
      <c r="O375" s="1346"/>
      <c r="P375" s="1346"/>
      <c r="Q375" s="1346"/>
    </row>
    <row r="376" spans="2:17">
      <c r="B376" s="1070"/>
      <c r="C376" s="1070"/>
      <c r="D376" s="1070"/>
      <c r="E376" s="1070"/>
      <c r="F376" s="1346"/>
      <c r="G376" s="1346"/>
      <c r="H376" s="1346"/>
      <c r="I376" s="1346"/>
      <c r="J376" s="1346"/>
      <c r="K376" s="1346"/>
      <c r="L376" s="1346"/>
      <c r="M376" s="1346"/>
      <c r="N376" s="1346"/>
      <c r="O376" s="1346"/>
      <c r="P376" s="1346"/>
      <c r="Q376" s="1346"/>
    </row>
    <row r="377" spans="2:17">
      <c r="B377" s="1070"/>
      <c r="C377" s="1070"/>
      <c r="D377" s="1070"/>
      <c r="E377" s="1070"/>
      <c r="F377" s="1346"/>
      <c r="G377" s="1346"/>
      <c r="H377" s="1346"/>
      <c r="I377" s="1346"/>
      <c r="J377" s="1346"/>
      <c r="K377" s="1346"/>
      <c r="L377" s="1346"/>
      <c r="M377" s="1346"/>
      <c r="N377" s="1346"/>
      <c r="O377" s="1346"/>
      <c r="P377" s="1346"/>
      <c r="Q377" s="1346"/>
    </row>
    <row r="378" spans="2:17">
      <c r="B378" s="1070"/>
      <c r="C378" s="1070"/>
      <c r="D378" s="1070"/>
      <c r="E378" s="1070"/>
      <c r="F378" s="1346"/>
      <c r="G378" s="1346"/>
      <c r="H378" s="1346"/>
      <c r="I378" s="1346"/>
      <c r="J378" s="1346"/>
      <c r="K378" s="1346"/>
      <c r="L378" s="1346"/>
      <c r="M378" s="1346"/>
      <c r="N378" s="1346"/>
      <c r="O378" s="1346"/>
      <c r="P378" s="1346"/>
      <c r="Q378" s="1346"/>
    </row>
    <row r="379" spans="2:17">
      <c r="B379" s="1070"/>
      <c r="C379" s="1070"/>
      <c r="D379" s="1070"/>
      <c r="E379" s="1070"/>
      <c r="F379" s="1346"/>
      <c r="G379" s="1346"/>
      <c r="H379" s="1346"/>
      <c r="I379" s="1346"/>
      <c r="J379" s="1346"/>
      <c r="K379" s="1346"/>
      <c r="L379" s="1346"/>
      <c r="M379" s="1346"/>
      <c r="N379" s="1346"/>
      <c r="O379" s="1346"/>
      <c r="P379" s="1346"/>
      <c r="Q379" s="1346"/>
    </row>
    <row r="380" spans="2:17">
      <c r="B380" s="1070"/>
      <c r="C380" s="1070"/>
      <c r="D380" s="1070"/>
      <c r="E380" s="1070"/>
      <c r="F380" s="1346"/>
      <c r="G380" s="1346"/>
      <c r="H380" s="1346"/>
      <c r="I380" s="1346"/>
      <c r="J380" s="1346"/>
      <c r="K380" s="1346"/>
      <c r="L380" s="1346"/>
      <c r="M380" s="1346"/>
      <c r="N380" s="1346"/>
      <c r="O380" s="1346"/>
      <c r="P380" s="1346"/>
      <c r="Q380" s="1346"/>
    </row>
    <row r="381" spans="2:17">
      <c r="B381" s="1070"/>
      <c r="C381" s="1070"/>
      <c r="D381" s="1070"/>
      <c r="E381" s="1070"/>
      <c r="F381" s="1346"/>
      <c r="G381" s="1346"/>
      <c r="H381" s="1346"/>
      <c r="I381" s="1346"/>
      <c r="J381" s="1346"/>
      <c r="K381" s="1346"/>
      <c r="L381" s="1346"/>
      <c r="M381" s="1346"/>
      <c r="N381" s="1346"/>
      <c r="O381" s="1346"/>
      <c r="P381" s="1346"/>
      <c r="Q381" s="1346"/>
    </row>
    <row r="382" spans="2:17">
      <c r="B382" s="1070"/>
      <c r="C382" s="1070"/>
      <c r="D382" s="1070"/>
      <c r="E382" s="1070"/>
      <c r="F382" s="1346"/>
      <c r="G382" s="1346"/>
      <c r="H382" s="1346"/>
      <c r="I382" s="1346"/>
      <c r="J382" s="1346"/>
      <c r="K382" s="1346"/>
      <c r="L382" s="1346"/>
      <c r="M382" s="1346"/>
      <c r="N382" s="1346"/>
      <c r="O382" s="1346"/>
      <c r="P382" s="1346"/>
      <c r="Q382" s="1346"/>
    </row>
    <row r="383" spans="2:17">
      <c r="B383" s="1070"/>
      <c r="C383" s="1070"/>
      <c r="D383" s="1070"/>
      <c r="E383" s="1070"/>
      <c r="F383" s="1346"/>
      <c r="G383" s="1346"/>
      <c r="H383" s="1346"/>
      <c r="I383" s="1346"/>
      <c r="J383" s="1346"/>
      <c r="K383" s="1346"/>
      <c r="L383" s="1346"/>
      <c r="M383" s="1346"/>
      <c r="N383" s="1346"/>
      <c r="O383" s="1346"/>
      <c r="P383" s="1346"/>
      <c r="Q383" s="1346"/>
    </row>
    <row r="384" spans="2:17">
      <c r="B384" s="1070"/>
      <c r="C384" s="1070"/>
      <c r="D384" s="1070"/>
      <c r="E384" s="1070"/>
      <c r="F384" s="1346"/>
      <c r="G384" s="1346"/>
      <c r="H384" s="1346"/>
      <c r="I384" s="1346"/>
      <c r="J384" s="1346"/>
      <c r="K384" s="1346"/>
      <c r="L384" s="1346"/>
      <c r="M384" s="1346"/>
      <c r="N384" s="1346"/>
      <c r="O384" s="1346"/>
      <c r="P384" s="1346"/>
      <c r="Q384" s="1346"/>
    </row>
    <row r="385" spans="2:17">
      <c r="B385" s="1070"/>
      <c r="C385" s="1070"/>
      <c r="D385" s="1070"/>
      <c r="E385" s="1070"/>
      <c r="F385" s="1346"/>
      <c r="G385" s="1346"/>
      <c r="H385" s="1346"/>
      <c r="I385" s="1346"/>
      <c r="J385" s="1346"/>
      <c r="K385" s="1346"/>
      <c r="L385" s="1346"/>
      <c r="M385" s="1346"/>
      <c r="N385" s="1346"/>
      <c r="O385" s="1346"/>
      <c r="P385" s="1346"/>
      <c r="Q385" s="1346"/>
    </row>
    <row r="386" spans="2:17">
      <c r="B386" s="1070"/>
      <c r="C386" s="1070"/>
      <c r="D386" s="1070"/>
      <c r="E386" s="1070"/>
      <c r="F386" s="1346"/>
      <c r="G386" s="1346"/>
      <c r="H386" s="1346"/>
      <c r="I386" s="1346"/>
      <c r="J386" s="1346"/>
      <c r="K386" s="1346"/>
      <c r="L386" s="1346"/>
      <c r="M386" s="1346"/>
      <c r="N386" s="1346"/>
      <c r="O386" s="1346"/>
      <c r="P386" s="1346"/>
      <c r="Q386" s="1346"/>
    </row>
    <row r="387" spans="2:17">
      <c r="B387" s="1070"/>
      <c r="C387" s="1070"/>
      <c r="D387" s="1070"/>
      <c r="E387" s="1070"/>
      <c r="F387" s="1346"/>
      <c r="G387" s="1346"/>
      <c r="H387" s="1346"/>
      <c r="I387" s="1346"/>
      <c r="J387" s="1346"/>
      <c r="K387" s="1346"/>
      <c r="L387" s="1346"/>
      <c r="M387" s="1346"/>
      <c r="N387" s="1346"/>
      <c r="O387" s="1346"/>
      <c r="P387" s="1346"/>
      <c r="Q387" s="1346"/>
    </row>
    <row r="388" spans="2:17">
      <c r="B388" s="1070"/>
      <c r="C388" s="1070"/>
      <c r="D388" s="1070"/>
      <c r="E388" s="1070"/>
      <c r="F388" s="1346"/>
      <c r="G388" s="1346"/>
      <c r="H388" s="1346"/>
      <c r="I388" s="1346"/>
      <c r="J388" s="1346"/>
      <c r="K388" s="1346"/>
      <c r="L388" s="1346"/>
      <c r="M388" s="1346"/>
      <c r="N388" s="1346"/>
      <c r="O388" s="1346"/>
      <c r="P388" s="1346"/>
      <c r="Q388" s="1346"/>
    </row>
    <row r="389" spans="2:17">
      <c r="B389" s="1070"/>
      <c r="C389" s="1070"/>
      <c r="D389" s="1070"/>
      <c r="E389" s="1070"/>
      <c r="F389" s="1346"/>
      <c r="G389" s="1346"/>
      <c r="H389" s="1346"/>
      <c r="I389" s="1346"/>
      <c r="J389" s="1346"/>
      <c r="K389" s="1346"/>
      <c r="L389" s="1346"/>
      <c r="M389" s="1346"/>
      <c r="N389" s="1346"/>
      <c r="O389" s="1346"/>
      <c r="P389" s="1346"/>
      <c r="Q389" s="1346"/>
    </row>
    <row r="390" spans="2:17">
      <c r="B390" s="1070"/>
      <c r="C390" s="1070"/>
      <c r="D390" s="1070"/>
      <c r="E390" s="1070"/>
      <c r="F390" s="1346"/>
      <c r="G390" s="1346"/>
      <c r="H390" s="1346"/>
      <c r="I390" s="1346"/>
      <c r="J390" s="1346"/>
      <c r="K390" s="1346"/>
      <c r="L390" s="1346"/>
      <c r="M390" s="1346"/>
      <c r="N390" s="1346"/>
      <c r="O390" s="1346"/>
      <c r="P390" s="1346"/>
      <c r="Q390" s="1346"/>
    </row>
    <row r="391" spans="2:17">
      <c r="B391" s="1070"/>
      <c r="C391" s="1070"/>
      <c r="D391" s="1070"/>
      <c r="E391" s="1070"/>
      <c r="F391" s="1346"/>
      <c r="G391" s="1346"/>
      <c r="H391" s="1346"/>
      <c r="I391" s="1346"/>
      <c r="J391" s="1346"/>
      <c r="K391" s="1346"/>
      <c r="L391" s="1346"/>
      <c r="M391" s="1346"/>
      <c r="N391" s="1346"/>
      <c r="O391" s="1346"/>
      <c r="P391" s="1346"/>
      <c r="Q391" s="1346"/>
    </row>
    <row r="392" spans="2:17">
      <c r="B392" s="1070"/>
      <c r="C392" s="1070"/>
      <c r="D392" s="1070"/>
      <c r="E392" s="1070"/>
      <c r="F392" s="1346"/>
      <c r="G392" s="1346"/>
      <c r="H392" s="1346"/>
      <c r="I392" s="1346"/>
      <c r="J392" s="1346"/>
      <c r="K392" s="1346"/>
      <c r="L392" s="1346"/>
      <c r="M392" s="1346"/>
      <c r="N392" s="1346"/>
      <c r="O392" s="1346"/>
      <c r="P392" s="1346"/>
      <c r="Q392" s="1346"/>
    </row>
    <row r="393" spans="2:17">
      <c r="B393" s="1070"/>
      <c r="C393" s="1070"/>
      <c r="D393" s="1070"/>
      <c r="E393" s="1070"/>
      <c r="F393" s="1346"/>
      <c r="G393" s="1346"/>
      <c r="H393" s="1346"/>
      <c r="I393" s="1346"/>
      <c r="J393" s="1346"/>
      <c r="K393" s="1346"/>
      <c r="L393" s="1346"/>
      <c r="M393" s="1346"/>
      <c r="N393" s="1346"/>
      <c r="O393" s="1346"/>
      <c r="P393" s="1346"/>
      <c r="Q393" s="1346"/>
    </row>
    <row r="394" spans="2:17">
      <c r="B394" s="1070"/>
      <c r="C394" s="1070"/>
      <c r="D394" s="1070"/>
      <c r="E394" s="1070"/>
      <c r="F394" s="1346"/>
      <c r="G394" s="1346"/>
      <c r="H394" s="1346"/>
      <c r="I394" s="1346"/>
      <c r="J394" s="1346"/>
      <c r="K394" s="1346"/>
      <c r="L394" s="1346"/>
      <c r="M394" s="1346"/>
      <c r="N394" s="1346"/>
      <c r="O394" s="1346"/>
      <c r="P394" s="1346"/>
      <c r="Q394" s="1346"/>
    </row>
    <row r="395" spans="2:17">
      <c r="B395" s="1070"/>
      <c r="C395" s="1070"/>
      <c r="D395" s="1070"/>
      <c r="E395" s="1070"/>
      <c r="F395" s="1346"/>
      <c r="G395" s="1346"/>
      <c r="H395" s="1346"/>
      <c r="I395" s="1346"/>
      <c r="J395" s="1346"/>
      <c r="K395" s="1346"/>
      <c r="L395" s="1346"/>
      <c r="M395" s="1346"/>
      <c r="N395" s="1346"/>
      <c r="O395" s="1346"/>
      <c r="P395" s="1346"/>
      <c r="Q395" s="1346"/>
    </row>
    <row r="396" spans="2:17">
      <c r="B396" s="1070"/>
      <c r="C396" s="1070"/>
      <c r="D396" s="1070"/>
      <c r="E396" s="1070"/>
      <c r="F396" s="1346"/>
      <c r="G396" s="1346"/>
      <c r="H396" s="1346"/>
      <c r="I396" s="1346"/>
      <c r="J396" s="1346"/>
      <c r="K396" s="1346"/>
      <c r="L396" s="1346"/>
      <c r="M396" s="1346"/>
      <c r="N396" s="1346"/>
      <c r="O396" s="1346"/>
      <c r="P396" s="1346"/>
      <c r="Q396" s="1346"/>
    </row>
    <row r="397" spans="2:17">
      <c r="B397" s="1070"/>
      <c r="C397" s="1070"/>
      <c r="D397" s="1070"/>
      <c r="E397" s="1070"/>
      <c r="F397" s="1346"/>
      <c r="G397" s="1346"/>
      <c r="H397" s="1346"/>
      <c r="I397" s="1346"/>
      <c r="J397" s="1346"/>
      <c r="K397" s="1346"/>
      <c r="L397" s="1346"/>
      <c r="M397" s="1346"/>
      <c r="N397" s="1346"/>
      <c r="O397" s="1346"/>
      <c r="P397" s="1346"/>
      <c r="Q397" s="1346"/>
    </row>
    <row r="398" spans="2:17">
      <c r="B398" s="1070"/>
      <c r="C398" s="1070"/>
      <c r="D398" s="1070"/>
      <c r="E398" s="1070"/>
      <c r="F398" s="1346"/>
      <c r="G398" s="1346"/>
      <c r="H398" s="1346"/>
      <c r="I398" s="1346"/>
      <c r="J398" s="1346"/>
      <c r="K398" s="1346"/>
      <c r="L398" s="1346"/>
      <c r="M398" s="1346"/>
      <c r="N398" s="1346"/>
      <c r="O398" s="1346"/>
      <c r="P398" s="1346"/>
      <c r="Q398" s="1346"/>
    </row>
    <row r="399" spans="2:17">
      <c r="B399" s="1070"/>
      <c r="C399" s="1070"/>
      <c r="D399" s="1070"/>
      <c r="E399" s="1070"/>
      <c r="F399" s="1346"/>
      <c r="G399" s="1346"/>
      <c r="H399" s="1346"/>
      <c r="I399" s="1346"/>
      <c r="J399" s="1346"/>
      <c r="K399" s="1346"/>
      <c r="L399" s="1346"/>
      <c r="M399" s="1346"/>
      <c r="N399" s="1346"/>
      <c r="O399" s="1346"/>
      <c r="P399" s="1346"/>
      <c r="Q399" s="1346"/>
    </row>
    <row r="400" spans="2:17">
      <c r="B400" s="1070"/>
      <c r="C400" s="1070"/>
      <c r="D400" s="1070"/>
      <c r="E400" s="1070"/>
      <c r="F400" s="1346"/>
      <c r="G400" s="1346"/>
      <c r="H400" s="1346"/>
      <c r="I400" s="1346"/>
      <c r="J400" s="1346"/>
      <c r="K400" s="1346"/>
      <c r="L400" s="1346"/>
      <c r="M400" s="1346"/>
      <c r="N400" s="1346"/>
      <c r="O400" s="1346"/>
      <c r="P400" s="1346"/>
      <c r="Q400" s="1346"/>
    </row>
    <row r="401" spans="2:17">
      <c r="B401" s="1070"/>
      <c r="C401" s="1070"/>
      <c r="D401" s="1070"/>
      <c r="E401" s="1070"/>
      <c r="F401" s="1346"/>
      <c r="G401" s="1346"/>
      <c r="H401" s="1346"/>
      <c r="I401" s="1346"/>
      <c r="J401" s="1346"/>
      <c r="K401" s="1346"/>
      <c r="L401" s="1346"/>
      <c r="M401" s="1346"/>
      <c r="N401" s="1346"/>
      <c r="O401" s="1346"/>
      <c r="P401" s="1346"/>
      <c r="Q401" s="1346"/>
    </row>
    <row r="402" spans="2:17">
      <c r="B402" s="1070"/>
      <c r="C402" s="1070"/>
      <c r="D402" s="1070"/>
      <c r="E402" s="1070"/>
      <c r="F402" s="1346"/>
      <c r="G402" s="1346"/>
      <c r="H402" s="1346"/>
      <c r="I402" s="1346"/>
      <c r="J402" s="1346"/>
      <c r="K402" s="1346"/>
      <c r="L402" s="1346"/>
      <c r="M402" s="1346"/>
      <c r="N402" s="1346"/>
      <c r="O402" s="1346"/>
      <c r="P402" s="1346"/>
      <c r="Q402" s="1346"/>
    </row>
    <row r="403" spans="2:17">
      <c r="B403" s="1070"/>
      <c r="C403" s="1070"/>
      <c r="D403" s="1070"/>
      <c r="E403" s="1070"/>
      <c r="F403" s="1346"/>
      <c r="G403" s="1346"/>
      <c r="H403" s="1346"/>
      <c r="I403" s="1346"/>
      <c r="J403" s="1346"/>
      <c r="K403" s="1346"/>
      <c r="L403" s="1346"/>
      <c r="M403" s="1346"/>
      <c r="N403" s="1346"/>
      <c r="O403" s="1346"/>
      <c r="P403" s="1346"/>
      <c r="Q403" s="1346"/>
    </row>
    <row r="404" spans="2:17">
      <c r="B404" s="1070"/>
      <c r="C404" s="1070"/>
      <c r="D404" s="1070"/>
      <c r="E404" s="1070"/>
      <c r="F404" s="1346"/>
      <c r="G404" s="1346"/>
      <c r="H404" s="1346"/>
      <c r="I404" s="1346"/>
      <c r="J404" s="1346"/>
      <c r="K404" s="1346"/>
      <c r="L404" s="1346"/>
      <c r="M404" s="1346"/>
      <c r="N404" s="1346"/>
      <c r="O404" s="1346"/>
      <c r="P404" s="1346"/>
      <c r="Q404" s="1346"/>
    </row>
    <row r="405" spans="2:17">
      <c r="B405" s="1070"/>
      <c r="C405" s="1070"/>
      <c r="D405" s="1070"/>
      <c r="E405" s="1070"/>
      <c r="F405" s="1346"/>
      <c r="G405" s="1346"/>
      <c r="H405" s="1346"/>
      <c r="I405" s="1346"/>
      <c r="J405" s="1346"/>
      <c r="K405" s="1346"/>
      <c r="L405" s="1346"/>
      <c r="M405" s="1346"/>
      <c r="N405" s="1346"/>
      <c r="O405" s="1346"/>
      <c r="P405" s="1346"/>
      <c r="Q405" s="1346"/>
    </row>
    <row r="406" spans="2:17">
      <c r="B406" s="1070"/>
      <c r="C406" s="1070"/>
      <c r="D406" s="1070"/>
      <c r="E406" s="1070"/>
      <c r="F406" s="1346"/>
      <c r="G406" s="1346"/>
      <c r="H406" s="1346"/>
      <c r="I406" s="1346"/>
      <c r="J406" s="1346"/>
      <c r="K406" s="1346"/>
      <c r="L406" s="1346"/>
      <c r="M406" s="1346"/>
      <c r="N406" s="1346"/>
      <c r="O406" s="1346"/>
      <c r="P406" s="1346"/>
      <c r="Q406" s="1346"/>
    </row>
    <row r="407" spans="2:17">
      <c r="B407" s="1070"/>
      <c r="C407" s="1070"/>
      <c r="D407" s="1070"/>
      <c r="E407" s="1070"/>
      <c r="F407" s="1346"/>
      <c r="G407" s="1346"/>
      <c r="H407" s="1346"/>
      <c r="I407" s="1346"/>
      <c r="J407" s="1346"/>
      <c r="K407" s="1346"/>
      <c r="L407" s="1346"/>
      <c r="M407" s="1346"/>
      <c r="N407" s="1346"/>
      <c r="O407" s="1346"/>
      <c r="P407" s="1346"/>
      <c r="Q407" s="1346"/>
    </row>
    <row r="408" spans="2:17">
      <c r="B408" s="1070"/>
      <c r="C408" s="1070"/>
      <c r="D408" s="1070"/>
      <c r="E408" s="1070"/>
      <c r="F408" s="1346"/>
      <c r="G408" s="1346"/>
      <c r="H408" s="1346"/>
      <c r="I408" s="1346"/>
      <c r="J408" s="1346"/>
      <c r="K408" s="1346"/>
      <c r="L408" s="1346"/>
      <c r="M408" s="1346"/>
      <c r="N408" s="1346"/>
      <c r="O408" s="1346"/>
      <c r="P408" s="1346"/>
      <c r="Q408" s="1346"/>
    </row>
    <row r="409" spans="2:17">
      <c r="B409" s="1070"/>
      <c r="C409" s="1070"/>
      <c r="D409" s="1070"/>
      <c r="E409" s="1070"/>
      <c r="F409" s="1346"/>
      <c r="G409" s="1346"/>
      <c r="H409" s="1346"/>
      <c r="I409" s="1346"/>
      <c r="J409" s="1346"/>
      <c r="K409" s="1346"/>
      <c r="L409" s="1346"/>
      <c r="M409" s="1346"/>
      <c r="N409" s="1346"/>
      <c r="O409" s="1346"/>
      <c r="P409" s="1346"/>
      <c r="Q409" s="1346"/>
    </row>
    <row r="410" spans="2:17">
      <c r="B410" s="1070"/>
      <c r="C410" s="1070"/>
      <c r="D410" s="1070"/>
      <c r="E410" s="1070"/>
      <c r="F410" s="1346"/>
      <c r="G410" s="1346"/>
      <c r="H410" s="1346"/>
      <c r="I410" s="1346"/>
      <c r="J410" s="1346"/>
      <c r="K410" s="1346"/>
      <c r="L410" s="1346"/>
      <c r="M410" s="1346"/>
      <c r="N410" s="1346"/>
      <c r="O410" s="1346"/>
      <c r="P410" s="1346"/>
      <c r="Q410" s="1346"/>
    </row>
    <row r="411" spans="2:17">
      <c r="B411" s="1070"/>
      <c r="C411" s="1070"/>
      <c r="D411" s="1070"/>
      <c r="E411" s="1070"/>
      <c r="F411" s="1346"/>
      <c r="G411" s="1346"/>
      <c r="H411" s="1346"/>
      <c r="I411" s="1346"/>
      <c r="J411" s="1346"/>
      <c r="K411" s="1346"/>
      <c r="L411" s="1346"/>
      <c r="M411" s="1346"/>
      <c r="N411" s="1346"/>
      <c r="O411" s="1346"/>
      <c r="P411" s="1346"/>
      <c r="Q411" s="1346"/>
    </row>
    <row r="412" spans="2:17">
      <c r="B412" s="1070"/>
      <c r="C412" s="1070"/>
      <c r="D412" s="1070"/>
      <c r="E412" s="1070"/>
      <c r="F412" s="1346"/>
      <c r="G412" s="1346"/>
      <c r="H412" s="1346"/>
      <c r="I412" s="1346"/>
      <c r="J412" s="1346"/>
      <c r="K412" s="1346"/>
      <c r="L412" s="1346"/>
      <c r="M412" s="1346"/>
      <c r="N412" s="1346"/>
      <c r="O412" s="1346"/>
      <c r="P412" s="1346"/>
      <c r="Q412" s="1346"/>
    </row>
    <row r="413" spans="2:17">
      <c r="B413" s="1070"/>
      <c r="C413" s="1070"/>
      <c r="D413" s="1070"/>
      <c r="E413" s="1070"/>
      <c r="F413" s="1346"/>
      <c r="G413" s="1346"/>
      <c r="H413" s="1346"/>
      <c r="I413" s="1346"/>
      <c r="J413" s="1346"/>
      <c r="K413" s="1346"/>
      <c r="L413" s="1346"/>
      <c r="M413" s="1346"/>
      <c r="N413" s="1346"/>
      <c r="O413" s="1346"/>
      <c r="P413" s="1346"/>
      <c r="Q413" s="1346"/>
    </row>
    <row r="414" spans="2:17">
      <c r="B414" s="1070"/>
      <c r="C414" s="1070"/>
      <c r="D414" s="1070"/>
      <c r="E414" s="1070"/>
      <c r="F414" s="1346"/>
      <c r="G414" s="1346"/>
      <c r="H414" s="1346"/>
      <c r="I414" s="1346"/>
      <c r="J414" s="1346"/>
      <c r="K414" s="1346"/>
      <c r="L414" s="1346"/>
      <c r="M414" s="1346"/>
      <c r="N414" s="1346"/>
      <c r="O414" s="1346"/>
      <c r="P414" s="1346"/>
      <c r="Q414" s="1346"/>
    </row>
    <row r="415" spans="2:17">
      <c r="B415" s="1070"/>
      <c r="C415" s="1070"/>
      <c r="D415" s="1070"/>
      <c r="E415" s="1070"/>
      <c r="F415" s="1346"/>
      <c r="G415" s="1346"/>
      <c r="H415" s="1346"/>
      <c r="I415" s="1346"/>
      <c r="J415" s="1346"/>
      <c r="K415" s="1346"/>
      <c r="L415" s="1346"/>
      <c r="M415" s="1346"/>
      <c r="N415" s="1346"/>
      <c r="O415" s="1346"/>
      <c r="P415" s="1346"/>
      <c r="Q415" s="1346"/>
    </row>
    <row r="416" spans="2:17">
      <c r="B416" s="1070"/>
      <c r="C416" s="1070"/>
      <c r="D416" s="1070"/>
      <c r="E416" s="1070"/>
      <c r="F416" s="1346"/>
      <c r="G416" s="1346"/>
      <c r="H416" s="1346"/>
      <c r="I416" s="1346"/>
      <c r="J416" s="1346"/>
      <c r="K416" s="1346"/>
      <c r="L416" s="1346"/>
      <c r="M416" s="1346"/>
      <c r="N416" s="1346"/>
      <c r="O416" s="1346"/>
      <c r="P416" s="1346"/>
      <c r="Q416" s="1346"/>
    </row>
    <row r="417" spans="2:17">
      <c r="B417" s="1070"/>
      <c r="C417" s="1070"/>
      <c r="D417" s="1070"/>
      <c r="E417" s="1070"/>
      <c r="F417" s="1346"/>
      <c r="G417" s="1346"/>
      <c r="H417" s="1346"/>
      <c r="I417" s="1346"/>
      <c r="J417" s="1346"/>
      <c r="K417" s="1346"/>
      <c r="L417" s="1346"/>
      <c r="M417" s="1346"/>
      <c r="N417" s="1346"/>
      <c r="O417" s="1346"/>
      <c r="P417" s="1346"/>
      <c r="Q417" s="1346"/>
    </row>
    <row r="418" spans="2:17">
      <c r="B418" s="1070"/>
      <c r="C418" s="1070"/>
      <c r="D418" s="1070"/>
      <c r="E418" s="1070"/>
      <c r="F418" s="1346"/>
      <c r="G418" s="1346"/>
      <c r="H418" s="1346"/>
      <c r="I418" s="1346"/>
      <c r="J418" s="1346"/>
      <c r="K418" s="1346"/>
      <c r="L418" s="1346"/>
      <c r="M418" s="1346"/>
      <c r="N418" s="1346"/>
      <c r="O418" s="1346"/>
      <c r="P418" s="1346"/>
      <c r="Q418" s="1346"/>
    </row>
    <row r="419" spans="2:17">
      <c r="B419" s="1070"/>
      <c r="C419" s="1070"/>
      <c r="D419" s="1070"/>
      <c r="E419" s="1070"/>
      <c r="F419" s="1346"/>
      <c r="G419" s="1346"/>
      <c r="H419" s="1346"/>
      <c r="I419" s="1346"/>
      <c r="J419" s="1346"/>
      <c r="K419" s="1346"/>
      <c r="L419" s="1346"/>
      <c r="M419" s="1346"/>
      <c r="N419" s="1346"/>
      <c r="O419" s="1346"/>
      <c r="P419" s="1346"/>
      <c r="Q419" s="1346"/>
    </row>
    <row r="420" spans="2:17">
      <c r="B420" s="1070"/>
      <c r="C420" s="1070"/>
      <c r="D420" s="1070"/>
      <c r="E420" s="1070"/>
      <c r="F420" s="1346"/>
      <c r="G420" s="1346"/>
      <c r="H420" s="1346"/>
      <c r="I420" s="1346"/>
      <c r="J420" s="1346"/>
      <c r="K420" s="1346"/>
      <c r="L420" s="1346"/>
      <c r="M420" s="1346"/>
      <c r="N420" s="1346"/>
      <c r="O420" s="1346"/>
      <c r="P420" s="1346"/>
      <c r="Q420" s="1346"/>
    </row>
    <row r="421" spans="2:17">
      <c r="B421" s="1070"/>
      <c r="C421" s="1070"/>
      <c r="D421" s="1070"/>
      <c r="E421" s="1070"/>
      <c r="F421" s="1346"/>
      <c r="G421" s="1346"/>
      <c r="H421" s="1346"/>
      <c r="I421" s="1346"/>
      <c r="J421" s="1346"/>
      <c r="K421" s="1346"/>
      <c r="L421" s="1346"/>
      <c r="M421" s="1346"/>
      <c r="N421" s="1346"/>
      <c r="O421" s="1346"/>
      <c r="P421" s="1346"/>
      <c r="Q421" s="1346"/>
    </row>
    <row r="422" spans="2:17">
      <c r="B422" s="1070"/>
      <c r="C422" s="1070"/>
      <c r="D422" s="1070"/>
      <c r="E422" s="1070"/>
      <c r="F422" s="1346"/>
      <c r="G422" s="1346"/>
      <c r="H422" s="1346"/>
      <c r="I422" s="1346"/>
      <c r="J422" s="1346"/>
      <c r="K422" s="1346"/>
      <c r="L422" s="1346"/>
      <c r="M422" s="1346"/>
      <c r="N422" s="1346"/>
      <c r="O422" s="1346"/>
      <c r="P422" s="1346"/>
      <c r="Q422" s="1346"/>
    </row>
    <row r="423" spans="2:17">
      <c r="B423" s="1070"/>
      <c r="C423" s="1070"/>
      <c r="D423" s="1070"/>
      <c r="E423" s="1070"/>
      <c r="F423" s="1346"/>
      <c r="G423" s="1346"/>
      <c r="H423" s="1346"/>
      <c r="I423" s="1346"/>
      <c r="J423" s="1346"/>
      <c r="K423" s="1346"/>
      <c r="L423" s="1346"/>
      <c r="M423" s="1346"/>
      <c r="N423" s="1346"/>
      <c r="O423" s="1346"/>
      <c r="P423" s="1346"/>
      <c r="Q423" s="1346"/>
    </row>
    <row r="424" spans="2:17">
      <c r="B424" s="1070"/>
      <c r="C424" s="1070"/>
      <c r="D424" s="1070"/>
      <c r="E424" s="1070"/>
      <c r="F424" s="1346"/>
      <c r="G424" s="1346"/>
      <c r="H424" s="1346"/>
      <c r="I424" s="1346"/>
      <c r="J424" s="1346"/>
      <c r="K424" s="1346"/>
      <c r="L424" s="1346"/>
      <c r="M424" s="1346"/>
      <c r="N424" s="1346"/>
      <c r="O424" s="1346"/>
      <c r="P424" s="1346"/>
      <c r="Q424" s="1346"/>
    </row>
    <row r="425" spans="2:17">
      <c r="B425" s="1070"/>
      <c r="C425" s="1070"/>
      <c r="D425" s="1070"/>
      <c r="E425" s="1070"/>
      <c r="F425" s="1346"/>
      <c r="G425" s="1346"/>
      <c r="H425" s="1346"/>
      <c r="I425" s="1346"/>
      <c r="J425" s="1346"/>
      <c r="K425" s="1346"/>
      <c r="L425" s="1346"/>
      <c r="M425" s="1346"/>
      <c r="N425" s="1346"/>
      <c r="O425" s="1346"/>
      <c r="P425" s="1346"/>
      <c r="Q425" s="1346"/>
    </row>
    <row r="426" spans="2:17">
      <c r="B426" s="1070"/>
      <c r="C426" s="1070"/>
      <c r="D426" s="1070"/>
      <c r="E426" s="1070"/>
      <c r="F426" s="1346"/>
      <c r="G426" s="1346"/>
      <c r="H426" s="1346"/>
      <c r="I426" s="1346"/>
      <c r="J426" s="1346"/>
      <c r="K426" s="1346"/>
      <c r="L426" s="1346"/>
      <c r="M426" s="1346"/>
      <c r="N426" s="1346"/>
      <c r="O426" s="1346"/>
      <c r="P426" s="1346"/>
      <c r="Q426" s="1346"/>
    </row>
    <row r="427" spans="2:17">
      <c r="B427" s="1070"/>
      <c r="C427" s="1070"/>
      <c r="D427" s="1070"/>
      <c r="E427" s="1070"/>
      <c r="F427" s="1346"/>
      <c r="G427" s="1346"/>
      <c r="H427" s="1346"/>
      <c r="I427" s="1346"/>
      <c r="J427" s="1346"/>
      <c r="K427" s="1346"/>
      <c r="L427" s="1346"/>
      <c r="M427" s="1346"/>
      <c r="N427" s="1346"/>
      <c r="O427" s="1346"/>
      <c r="P427" s="1346"/>
      <c r="Q427" s="1346"/>
    </row>
    <row r="428" spans="2:17">
      <c r="B428" s="1070"/>
      <c r="C428" s="1070"/>
      <c r="D428" s="1070"/>
      <c r="E428" s="1070"/>
      <c r="F428" s="1346"/>
      <c r="G428" s="1346"/>
      <c r="H428" s="1346"/>
      <c r="I428" s="1346"/>
      <c r="J428" s="1346"/>
      <c r="K428" s="1346"/>
      <c r="L428" s="1346"/>
      <c r="M428" s="1346"/>
      <c r="N428" s="1346"/>
      <c r="O428" s="1346"/>
      <c r="P428" s="1346"/>
      <c r="Q428" s="1346"/>
    </row>
    <row r="429" spans="2:17">
      <c r="B429" s="1070"/>
      <c r="C429" s="1070"/>
      <c r="D429" s="1070"/>
      <c r="E429" s="1070"/>
      <c r="F429" s="1346"/>
      <c r="G429" s="1346"/>
      <c r="H429" s="1346"/>
      <c r="I429" s="1346"/>
      <c r="J429" s="1346"/>
      <c r="K429" s="1346"/>
      <c r="L429" s="1346"/>
      <c r="M429" s="1346"/>
      <c r="N429" s="1346"/>
      <c r="O429" s="1346"/>
      <c r="P429" s="1346"/>
      <c r="Q429" s="1346"/>
    </row>
    <row r="430" spans="2:17">
      <c r="B430" s="1070"/>
      <c r="C430" s="1070"/>
      <c r="D430" s="1070"/>
      <c r="E430" s="1070"/>
      <c r="F430" s="1346"/>
      <c r="G430" s="1346"/>
      <c r="H430" s="1346"/>
      <c r="I430" s="1346"/>
      <c r="J430" s="1346"/>
      <c r="K430" s="1346"/>
      <c r="L430" s="1346"/>
      <c r="M430" s="1346"/>
      <c r="N430" s="1346"/>
      <c r="O430" s="1346"/>
      <c r="P430" s="1346"/>
      <c r="Q430" s="1346"/>
    </row>
    <row r="431" spans="2:17">
      <c r="B431" s="1070"/>
      <c r="C431" s="1070"/>
      <c r="D431" s="1070"/>
      <c r="E431" s="1070"/>
      <c r="F431" s="1346"/>
      <c r="G431" s="1346"/>
      <c r="H431" s="1346"/>
      <c r="I431" s="1346"/>
      <c r="J431" s="1346"/>
      <c r="K431" s="1346"/>
      <c r="L431" s="1346"/>
      <c r="M431" s="1346"/>
      <c r="N431" s="1346"/>
      <c r="O431" s="1346"/>
      <c r="P431" s="1346"/>
      <c r="Q431" s="1346"/>
    </row>
    <row r="432" spans="2:17">
      <c r="B432" s="1070"/>
      <c r="C432" s="1070"/>
      <c r="D432" s="1070"/>
      <c r="E432" s="1070"/>
      <c r="F432" s="1346"/>
      <c r="G432" s="1346"/>
      <c r="H432" s="1346"/>
      <c r="I432" s="1346"/>
      <c r="J432" s="1346"/>
      <c r="K432" s="1346"/>
      <c r="L432" s="1346"/>
      <c r="M432" s="1346"/>
      <c r="N432" s="1346"/>
      <c r="O432" s="1346"/>
      <c r="P432" s="1346"/>
      <c r="Q432" s="1346"/>
    </row>
    <row r="433" spans="2:17">
      <c r="B433" s="1070"/>
      <c r="C433" s="1070"/>
      <c r="D433" s="1070"/>
      <c r="E433" s="1070"/>
      <c r="F433" s="1346"/>
      <c r="G433" s="1346"/>
      <c r="H433" s="1346"/>
      <c r="I433" s="1346"/>
      <c r="J433" s="1346"/>
      <c r="K433" s="1346"/>
      <c r="L433" s="1346"/>
      <c r="M433" s="1346"/>
      <c r="N433" s="1346"/>
      <c r="O433" s="1346"/>
      <c r="P433" s="1346"/>
      <c r="Q433" s="1346"/>
    </row>
    <row r="434" spans="2:17">
      <c r="B434" s="1070"/>
      <c r="C434" s="1070"/>
      <c r="D434" s="1070"/>
      <c r="E434" s="1070"/>
      <c r="F434" s="1346"/>
      <c r="G434" s="1346"/>
      <c r="H434" s="1346"/>
      <c r="I434" s="1346"/>
      <c r="J434" s="1346"/>
      <c r="K434" s="1346"/>
      <c r="L434" s="1346"/>
      <c r="M434" s="1346"/>
      <c r="N434" s="1346"/>
      <c r="O434" s="1346"/>
      <c r="P434" s="1346"/>
      <c r="Q434" s="1346"/>
    </row>
    <row r="435" spans="2:17">
      <c r="B435" s="1070"/>
      <c r="C435" s="1070"/>
      <c r="D435" s="1070"/>
      <c r="E435" s="1070"/>
      <c r="F435" s="1346"/>
      <c r="G435" s="1346"/>
      <c r="H435" s="1346"/>
      <c r="I435" s="1346"/>
      <c r="J435" s="1346"/>
      <c r="K435" s="1346"/>
      <c r="L435" s="1346"/>
      <c r="M435" s="1346"/>
      <c r="N435" s="1346"/>
      <c r="O435" s="1346"/>
      <c r="P435" s="1346"/>
      <c r="Q435" s="1346"/>
    </row>
    <row r="436" spans="2:17">
      <c r="B436" s="1070"/>
      <c r="C436" s="1070"/>
      <c r="D436" s="1070"/>
      <c r="E436" s="1070"/>
      <c r="F436" s="1346"/>
      <c r="G436" s="1346"/>
      <c r="H436" s="1346"/>
      <c r="I436" s="1346"/>
      <c r="J436" s="1346"/>
      <c r="K436" s="1346"/>
      <c r="L436" s="1346"/>
      <c r="M436" s="1346"/>
      <c r="N436" s="1346"/>
      <c r="O436" s="1346"/>
      <c r="P436" s="1346"/>
      <c r="Q436" s="1346"/>
    </row>
    <row r="437" spans="2:17">
      <c r="B437" s="1070"/>
      <c r="C437" s="1070"/>
      <c r="D437" s="1070"/>
      <c r="E437" s="1070"/>
      <c r="F437" s="1346"/>
      <c r="G437" s="1346"/>
      <c r="H437" s="1346"/>
      <c r="I437" s="1346"/>
      <c r="J437" s="1346"/>
      <c r="K437" s="1346"/>
      <c r="L437" s="1346"/>
      <c r="M437" s="1346"/>
      <c r="N437" s="1346"/>
      <c r="O437" s="1346"/>
      <c r="P437" s="1346"/>
      <c r="Q437" s="1346"/>
    </row>
    <row r="438" spans="2:17">
      <c r="B438" s="1070"/>
      <c r="C438" s="1070"/>
      <c r="D438" s="1070"/>
      <c r="E438" s="1070"/>
      <c r="F438" s="1346"/>
      <c r="G438" s="1346"/>
      <c r="H438" s="1346"/>
      <c r="I438" s="1346"/>
      <c r="J438" s="1346"/>
      <c r="K438" s="1346"/>
      <c r="L438" s="1346"/>
      <c r="M438" s="1346"/>
      <c r="N438" s="1346"/>
      <c r="O438" s="1346"/>
      <c r="P438" s="1346"/>
      <c r="Q438" s="1346"/>
    </row>
    <row r="439" spans="2:17">
      <c r="B439" s="1070"/>
      <c r="C439" s="1070"/>
      <c r="D439" s="1070"/>
      <c r="E439" s="1070"/>
      <c r="F439" s="1346"/>
      <c r="G439" s="1346"/>
      <c r="H439" s="1346"/>
      <c r="I439" s="1346"/>
      <c r="J439" s="1346"/>
      <c r="K439" s="1346"/>
      <c r="L439" s="1346"/>
      <c r="M439" s="1346"/>
      <c r="N439" s="1346"/>
      <c r="O439" s="1346"/>
      <c r="P439" s="1346"/>
      <c r="Q439" s="1346"/>
    </row>
    <row r="440" spans="2:17">
      <c r="B440" s="1070"/>
      <c r="C440" s="1070"/>
      <c r="D440" s="1070"/>
      <c r="E440" s="1070"/>
      <c r="F440" s="1346"/>
      <c r="G440" s="1346"/>
      <c r="H440" s="1346"/>
      <c r="I440" s="1346"/>
      <c r="J440" s="1346"/>
      <c r="K440" s="1346"/>
      <c r="L440" s="1346"/>
      <c r="M440" s="1346"/>
      <c r="N440" s="1346"/>
      <c r="O440" s="1346"/>
      <c r="P440" s="1346"/>
      <c r="Q440" s="1346"/>
    </row>
    <row r="441" spans="2:17">
      <c r="B441" s="1070"/>
      <c r="C441" s="1070"/>
      <c r="D441" s="1070"/>
      <c r="E441" s="1070"/>
      <c r="F441" s="1346"/>
      <c r="G441" s="1346"/>
      <c r="H441" s="1346"/>
      <c r="I441" s="1346"/>
      <c r="J441" s="1346"/>
      <c r="K441" s="1346"/>
      <c r="L441" s="1346"/>
      <c r="M441" s="1346"/>
      <c r="N441" s="1346"/>
      <c r="O441" s="1346"/>
      <c r="P441" s="1346"/>
      <c r="Q441" s="1346"/>
    </row>
    <row r="442" spans="2:17">
      <c r="B442" s="1070"/>
      <c r="C442" s="1070"/>
      <c r="D442" s="1070"/>
      <c r="E442" s="1070"/>
      <c r="F442" s="1346"/>
      <c r="G442" s="1346"/>
      <c r="H442" s="1346"/>
      <c r="I442" s="1346"/>
      <c r="J442" s="1346"/>
      <c r="K442" s="1346"/>
      <c r="L442" s="1346"/>
      <c r="M442" s="1346"/>
      <c r="N442" s="1346"/>
      <c r="O442" s="1346"/>
      <c r="P442" s="1346"/>
      <c r="Q442" s="1346"/>
    </row>
    <row r="443" spans="2:17">
      <c r="B443" s="1070"/>
      <c r="C443" s="1070"/>
      <c r="D443" s="1070"/>
      <c r="E443" s="1070"/>
      <c r="F443" s="1346"/>
      <c r="G443" s="1346"/>
      <c r="H443" s="1346"/>
      <c r="I443" s="1346"/>
      <c r="J443" s="1346"/>
      <c r="K443" s="1346"/>
      <c r="L443" s="1346"/>
      <c r="M443" s="1346"/>
      <c r="N443" s="1346"/>
      <c r="O443" s="1346"/>
      <c r="P443" s="1346"/>
      <c r="Q443" s="1346"/>
    </row>
    <row r="444" spans="2:17">
      <c r="B444" s="1070"/>
      <c r="C444" s="1070"/>
      <c r="D444" s="1070"/>
      <c r="E444" s="1070"/>
      <c r="F444" s="1346"/>
      <c r="G444" s="1346"/>
      <c r="H444" s="1346"/>
      <c r="I444" s="1346"/>
      <c r="J444" s="1346"/>
      <c r="K444" s="1346"/>
      <c r="L444" s="1346"/>
      <c r="M444" s="1346"/>
      <c r="N444" s="1346"/>
      <c r="O444" s="1346"/>
      <c r="P444" s="1346"/>
      <c r="Q444" s="1346"/>
    </row>
    <row r="445" spans="2:17">
      <c r="B445" s="1070"/>
      <c r="C445" s="1070"/>
      <c r="D445" s="1070"/>
      <c r="E445" s="1070"/>
      <c r="F445" s="1346"/>
      <c r="G445" s="1346"/>
      <c r="H445" s="1346"/>
      <c r="I445" s="1346"/>
      <c r="J445" s="1346"/>
      <c r="K445" s="1346"/>
      <c r="L445" s="1346"/>
      <c r="M445" s="1346"/>
      <c r="N445" s="1346"/>
      <c r="O445" s="1346"/>
      <c r="P445" s="1346"/>
      <c r="Q445" s="1346"/>
    </row>
    <row r="446" spans="2:17">
      <c r="B446" s="1070"/>
      <c r="C446" s="1070"/>
      <c r="D446" s="1070"/>
      <c r="E446" s="1070"/>
      <c r="F446" s="1346"/>
      <c r="G446" s="1346"/>
      <c r="H446" s="1346"/>
      <c r="I446" s="1346"/>
      <c r="J446" s="1346"/>
      <c r="K446" s="1346"/>
      <c r="L446" s="1346"/>
      <c r="M446" s="1346"/>
      <c r="N446" s="1346"/>
      <c r="O446" s="1346"/>
      <c r="P446" s="1346"/>
      <c r="Q446" s="1346"/>
    </row>
    <row r="447" spans="2:17">
      <c r="B447" s="1070"/>
      <c r="C447" s="1070"/>
      <c r="D447" s="1070"/>
      <c r="E447" s="1070"/>
      <c r="F447" s="1346"/>
      <c r="G447" s="1346"/>
      <c r="H447" s="1346"/>
      <c r="I447" s="1346"/>
      <c r="J447" s="1346"/>
      <c r="K447" s="1346"/>
      <c r="L447" s="1346"/>
      <c r="M447" s="1346"/>
      <c r="N447" s="1346"/>
      <c r="O447" s="1346"/>
      <c r="P447" s="1346"/>
      <c r="Q447" s="1346"/>
    </row>
    <row r="448" spans="2:17">
      <c r="B448" s="1070"/>
      <c r="C448" s="1070"/>
      <c r="D448" s="1070"/>
      <c r="E448" s="1070"/>
      <c r="F448" s="1346"/>
      <c r="G448" s="1346"/>
      <c r="H448" s="1346"/>
      <c r="I448" s="1346"/>
      <c r="J448" s="1346"/>
      <c r="K448" s="1346"/>
      <c r="L448" s="1346"/>
      <c r="M448" s="1346"/>
      <c r="N448" s="1346"/>
      <c r="O448" s="1346"/>
      <c r="P448" s="1346"/>
      <c r="Q448" s="1346"/>
    </row>
    <row r="449" spans="2:17">
      <c r="B449" s="1070"/>
      <c r="C449" s="1070"/>
      <c r="D449" s="1070"/>
      <c r="E449" s="1070"/>
      <c r="F449" s="1346"/>
      <c r="G449" s="1346"/>
      <c r="H449" s="1346"/>
      <c r="I449" s="1346"/>
      <c r="J449" s="1346"/>
      <c r="K449" s="1346"/>
      <c r="L449" s="1346"/>
      <c r="M449" s="1346"/>
      <c r="N449" s="1346"/>
      <c r="O449" s="1346"/>
      <c r="P449" s="1346"/>
      <c r="Q449" s="1346"/>
    </row>
    <row r="450" spans="2:17">
      <c r="B450" s="1070"/>
      <c r="C450" s="1070"/>
      <c r="D450" s="1070"/>
      <c r="E450" s="1070"/>
      <c r="F450" s="1346"/>
      <c r="G450" s="1346"/>
      <c r="H450" s="1346"/>
      <c r="I450" s="1346"/>
      <c r="J450" s="1346"/>
      <c r="K450" s="1346"/>
      <c r="L450" s="1346"/>
      <c r="M450" s="1346"/>
      <c r="N450" s="1346"/>
      <c r="O450" s="1346"/>
      <c r="P450" s="1346"/>
      <c r="Q450" s="1346"/>
    </row>
    <row r="451" spans="2:17">
      <c r="B451" s="1070"/>
      <c r="C451" s="1070"/>
      <c r="D451" s="1070"/>
      <c r="E451" s="1070"/>
      <c r="F451" s="1346"/>
      <c r="G451" s="1346"/>
      <c r="H451" s="1346"/>
      <c r="I451" s="1346"/>
      <c r="J451" s="1346"/>
      <c r="K451" s="1346"/>
      <c r="L451" s="1346"/>
      <c r="M451" s="1346"/>
      <c r="N451" s="1346"/>
      <c r="O451" s="1346"/>
      <c r="P451" s="1346"/>
      <c r="Q451" s="1346"/>
    </row>
    <row r="452" spans="2:17">
      <c r="B452" s="1070"/>
      <c r="C452" s="1070"/>
      <c r="D452" s="1070"/>
      <c r="E452" s="1070"/>
      <c r="F452" s="1346"/>
      <c r="G452" s="1346"/>
      <c r="H452" s="1346"/>
      <c r="I452" s="1346"/>
      <c r="J452" s="1346"/>
      <c r="K452" s="1346"/>
      <c r="L452" s="1346"/>
      <c r="M452" s="1346"/>
      <c r="N452" s="1346"/>
      <c r="O452" s="1346"/>
      <c r="P452" s="1346"/>
      <c r="Q452" s="1346"/>
    </row>
    <row r="453" spans="2:17">
      <c r="B453" s="1070"/>
      <c r="C453" s="1070"/>
      <c r="D453" s="1070"/>
      <c r="E453" s="1070"/>
      <c r="F453" s="1346"/>
      <c r="G453" s="1346"/>
      <c r="H453" s="1346"/>
      <c r="I453" s="1346"/>
      <c r="J453" s="1346"/>
      <c r="K453" s="1346"/>
      <c r="L453" s="1346"/>
      <c r="M453" s="1346"/>
      <c r="N453" s="1346"/>
      <c r="O453" s="1346"/>
      <c r="P453" s="1346"/>
      <c r="Q453" s="1346"/>
    </row>
    <row r="454" spans="2:17">
      <c r="B454" s="1070"/>
      <c r="C454" s="1070"/>
      <c r="D454" s="1070"/>
      <c r="E454" s="1070"/>
      <c r="F454" s="1346"/>
      <c r="G454" s="1346"/>
      <c r="H454" s="1346"/>
      <c r="I454" s="1346"/>
      <c r="J454" s="1346"/>
      <c r="K454" s="1346"/>
      <c r="L454" s="1346"/>
      <c r="M454" s="1346"/>
      <c r="N454" s="1346"/>
      <c r="O454" s="1346"/>
      <c r="P454" s="1346"/>
      <c r="Q454" s="1346"/>
    </row>
    <row r="455" spans="2:17">
      <c r="B455" s="1070"/>
      <c r="C455" s="1070"/>
      <c r="D455" s="1070"/>
      <c r="E455" s="1070"/>
      <c r="F455" s="1346"/>
      <c r="G455" s="1346"/>
      <c r="H455" s="1346"/>
      <c r="I455" s="1346"/>
      <c r="J455" s="1346"/>
      <c r="K455" s="1346"/>
      <c r="L455" s="1346"/>
      <c r="M455" s="1346"/>
      <c r="N455" s="1346"/>
      <c r="O455" s="1346"/>
      <c r="P455" s="1346"/>
      <c r="Q455" s="1346"/>
    </row>
    <row r="456" spans="2:17">
      <c r="B456" s="1070"/>
      <c r="C456" s="1070"/>
      <c r="D456" s="1070"/>
      <c r="E456" s="1070"/>
      <c r="F456" s="1346"/>
      <c r="G456" s="1346"/>
      <c r="H456" s="1346"/>
      <c r="I456" s="1346"/>
      <c r="J456" s="1346"/>
      <c r="K456" s="1346"/>
      <c r="L456" s="1346"/>
      <c r="M456" s="1346"/>
      <c r="N456" s="1346"/>
      <c r="O456" s="1346"/>
      <c r="P456" s="1346"/>
      <c r="Q456" s="1346"/>
    </row>
    <row r="457" spans="2:17">
      <c r="B457" s="1070"/>
      <c r="C457" s="1070"/>
      <c r="D457" s="1070"/>
      <c r="E457" s="1070"/>
      <c r="F457" s="1346"/>
      <c r="G457" s="1346"/>
      <c r="H457" s="1346"/>
      <c r="I457" s="1346"/>
      <c r="J457" s="1346"/>
      <c r="K457" s="1346"/>
      <c r="L457" s="1346"/>
      <c r="M457" s="1346"/>
      <c r="N457" s="1346"/>
      <c r="O457" s="1346"/>
      <c r="P457" s="1346"/>
      <c r="Q457" s="1346"/>
    </row>
    <row r="458" spans="2:17">
      <c r="B458" s="1070"/>
      <c r="C458" s="1070"/>
      <c r="D458" s="1070"/>
      <c r="E458" s="1070"/>
      <c r="F458" s="1346"/>
      <c r="G458" s="1346"/>
      <c r="H458" s="1346"/>
      <c r="I458" s="1346"/>
      <c r="J458" s="1346"/>
      <c r="K458" s="1346"/>
      <c r="L458" s="1346"/>
      <c r="M458" s="1346"/>
      <c r="N458" s="1346"/>
      <c r="O458" s="1346"/>
      <c r="P458" s="1346"/>
      <c r="Q458" s="1346"/>
    </row>
    <row r="459" spans="2:17">
      <c r="B459" s="1070"/>
      <c r="C459" s="1070"/>
      <c r="D459" s="1070"/>
      <c r="E459" s="1070"/>
      <c r="F459" s="1346"/>
      <c r="G459" s="1346"/>
      <c r="H459" s="1346"/>
      <c r="I459" s="1346"/>
      <c r="J459" s="1346"/>
      <c r="K459" s="1346"/>
      <c r="L459" s="1346"/>
      <c r="M459" s="1346"/>
      <c r="N459" s="1346"/>
      <c r="O459" s="1346"/>
      <c r="P459" s="1346"/>
      <c r="Q459" s="1346"/>
    </row>
    <row r="460" spans="2:17">
      <c r="B460" s="1070"/>
      <c r="C460" s="1070"/>
      <c r="D460" s="1070"/>
      <c r="E460" s="1070"/>
      <c r="F460" s="1346"/>
      <c r="G460" s="1346"/>
      <c r="H460" s="1346"/>
      <c r="I460" s="1346"/>
      <c r="J460" s="1346"/>
      <c r="K460" s="1346"/>
      <c r="L460" s="1346"/>
      <c r="M460" s="1346"/>
      <c r="N460" s="1346"/>
      <c r="O460" s="1346"/>
      <c r="P460" s="1346"/>
      <c r="Q460" s="1346"/>
    </row>
    <row r="461" spans="2:17">
      <c r="B461" s="1070"/>
      <c r="C461" s="1070"/>
      <c r="D461" s="1070"/>
      <c r="E461" s="1070"/>
      <c r="F461" s="1346"/>
      <c r="G461" s="1346"/>
      <c r="H461" s="1346"/>
      <c r="I461" s="1346"/>
      <c r="J461" s="1346"/>
      <c r="K461" s="1346"/>
      <c r="L461" s="1346"/>
      <c r="M461" s="1346"/>
      <c r="N461" s="1346"/>
      <c r="O461" s="1346"/>
      <c r="P461" s="1346"/>
      <c r="Q461" s="1346"/>
    </row>
    <row r="462" spans="2:17">
      <c r="B462" s="1070"/>
      <c r="C462" s="1070"/>
      <c r="D462" s="1070"/>
      <c r="E462" s="1070"/>
      <c r="F462" s="1346"/>
      <c r="G462" s="1346"/>
      <c r="H462" s="1346"/>
      <c r="I462" s="1346"/>
      <c r="J462" s="1346"/>
      <c r="K462" s="1346"/>
      <c r="L462" s="1346"/>
      <c r="M462" s="1346"/>
      <c r="N462" s="1346"/>
      <c r="O462" s="1346"/>
      <c r="P462" s="1346"/>
      <c r="Q462" s="1346"/>
    </row>
    <row r="463" spans="2:17">
      <c r="B463" s="1070"/>
      <c r="C463" s="1070"/>
      <c r="D463" s="1070"/>
      <c r="E463" s="1070"/>
      <c r="F463" s="1346"/>
      <c r="G463" s="1346"/>
      <c r="H463" s="1346"/>
      <c r="I463" s="1346"/>
      <c r="J463" s="1346"/>
      <c r="K463" s="1346"/>
      <c r="L463" s="1346"/>
      <c r="M463" s="1346"/>
      <c r="N463" s="1346"/>
      <c r="O463" s="1346"/>
      <c r="P463" s="1346"/>
      <c r="Q463" s="1346"/>
    </row>
    <row r="464" spans="2:17">
      <c r="B464" s="1070"/>
      <c r="C464" s="1070"/>
      <c r="D464" s="1070"/>
      <c r="E464" s="1070"/>
      <c r="F464" s="1346"/>
      <c r="G464" s="1346"/>
      <c r="H464" s="1346"/>
      <c r="I464" s="1346"/>
      <c r="J464" s="1346"/>
      <c r="K464" s="1346"/>
      <c r="L464" s="1346"/>
      <c r="M464" s="1346"/>
      <c r="N464" s="1346"/>
      <c r="O464" s="1346"/>
      <c r="P464" s="1346"/>
      <c r="Q464" s="1346"/>
    </row>
    <row r="465" spans="2:17">
      <c r="B465" s="1070"/>
      <c r="C465" s="1070"/>
      <c r="D465" s="1070"/>
      <c r="E465" s="1070"/>
      <c r="F465" s="1346"/>
      <c r="G465" s="1346"/>
      <c r="H465" s="1346"/>
      <c r="I465" s="1346"/>
      <c r="J465" s="1346"/>
      <c r="K465" s="1346"/>
      <c r="L465" s="1346"/>
      <c r="M465" s="1346"/>
      <c r="N465" s="1346"/>
      <c r="O465" s="1346"/>
      <c r="P465" s="1346"/>
      <c r="Q465" s="1346"/>
    </row>
    <row r="466" spans="2:17">
      <c r="B466" s="1070"/>
      <c r="C466" s="1070"/>
      <c r="D466" s="1070"/>
      <c r="E466" s="1070"/>
      <c r="F466" s="1346"/>
      <c r="G466" s="1346"/>
      <c r="H466" s="1346"/>
      <c r="I466" s="1346"/>
      <c r="J466" s="1346"/>
      <c r="K466" s="1346"/>
      <c r="L466" s="1346"/>
      <c r="M466" s="1346"/>
      <c r="N466" s="1346"/>
      <c r="O466" s="1346"/>
      <c r="P466" s="1346"/>
      <c r="Q466" s="1346"/>
    </row>
    <row r="467" spans="2:17">
      <c r="B467" s="1070"/>
      <c r="C467" s="1070"/>
      <c r="D467" s="1070"/>
      <c r="E467" s="1070"/>
      <c r="F467" s="1346"/>
      <c r="G467" s="1346"/>
      <c r="H467" s="1346"/>
      <c r="I467" s="1346"/>
      <c r="J467" s="1346"/>
      <c r="K467" s="1346"/>
      <c r="L467" s="1346"/>
      <c r="M467" s="1346"/>
      <c r="N467" s="1346"/>
      <c r="O467" s="1346"/>
      <c r="P467" s="1346"/>
      <c r="Q467" s="1346"/>
    </row>
    <row r="468" spans="2:17">
      <c r="B468" s="1070"/>
      <c r="C468" s="1070"/>
      <c r="D468" s="1070"/>
      <c r="E468" s="1070"/>
      <c r="F468" s="1346"/>
      <c r="G468" s="1346"/>
      <c r="H468" s="1346"/>
      <c r="I468" s="1346"/>
      <c r="J468" s="1346"/>
      <c r="K468" s="1346"/>
      <c r="L468" s="1346"/>
      <c r="M468" s="1346"/>
      <c r="N468" s="1346"/>
      <c r="O468" s="1346"/>
      <c r="P468" s="1346"/>
      <c r="Q468" s="1346"/>
    </row>
    <row r="469" spans="2:17">
      <c r="B469" s="1070"/>
      <c r="C469" s="1070"/>
      <c r="D469" s="1070"/>
      <c r="E469" s="1070"/>
      <c r="F469" s="1346"/>
      <c r="G469" s="1346"/>
      <c r="H469" s="1346"/>
      <c r="I469" s="1346"/>
      <c r="J469" s="1346"/>
      <c r="K469" s="1346"/>
      <c r="L469" s="1346"/>
      <c r="M469" s="1346"/>
      <c r="N469" s="1346"/>
      <c r="O469" s="1346"/>
      <c r="P469" s="1346"/>
      <c r="Q469" s="1346"/>
    </row>
    <row r="470" spans="2:17">
      <c r="B470" s="1070"/>
      <c r="C470" s="1070"/>
      <c r="D470" s="1070"/>
      <c r="E470" s="1070"/>
      <c r="F470" s="1346"/>
      <c r="G470" s="1346"/>
      <c r="H470" s="1346"/>
      <c r="I470" s="1346"/>
      <c r="J470" s="1346"/>
      <c r="K470" s="1346"/>
      <c r="L470" s="1346"/>
      <c r="M470" s="1346"/>
      <c r="N470" s="1346"/>
      <c r="O470" s="1346"/>
      <c r="P470" s="1346"/>
      <c r="Q470" s="1346"/>
    </row>
    <row r="471" spans="2:17">
      <c r="B471" s="1070"/>
      <c r="C471" s="1070"/>
      <c r="D471" s="1070"/>
      <c r="E471" s="1070"/>
      <c r="F471" s="1346"/>
      <c r="G471" s="1346"/>
      <c r="H471" s="1346"/>
      <c r="I471" s="1346"/>
      <c r="J471" s="1346"/>
      <c r="K471" s="1346"/>
      <c r="L471" s="1346"/>
      <c r="M471" s="1346"/>
      <c r="N471" s="1346"/>
      <c r="O471" s="1346"/>
      <c r="P471" s="1346"/>
      <c r="Q471" s="1346"/>
    </row>
    <row r="472" spans="2:17">
      <c r="B472" s="1070"/>
      <c r="C472" s="1070"/>
      <c r="D472" s="1070"/>
      <c r="E472" s="1070"/>
      <c r="F472" s="1346"/>
      <c r="G472" s="1346"/>
      <c r="H472" s="1346"/>
      <c r="I472" s="1346"/>
      <c r="J472" s="1346"/>
      <c r="K472" s="1346"/>
      <c r="L472" s="1346"/>
      <c r="M472" s="1346"/>
      <c r="N472" s="1346"/>
      <c r="O472" s="1346"/>
      <c r="P472" s="1346"/>
      <c r="Q472" s="1346"/>
    </row>
    <row r="473" spans="2:17">
      <c r="B473" s="1070"/>
      <c r="C473" s="1070"/>
      <c r="D473" s="1070"/>
      <c r="E473" s="1070"/>
      <c r="F473" s="1346"/>
      <c r="G473" s="1346"/>
      <c r="H473" s="1346"/>
      <c r="I473" s="1346"/>
      <c r="J473" s="1346"/>
      <c r="K473" s="1346"/>
      <c r="L473" s="1346"/>
      <c r="M473" s="1346"/>
      <c r="N473" s="1346"/>
      <c r="O473" s="1346"/>
      <c r="P473" s="1346"/>
      <c r="Q473" s="1346"/>
    </row>
    <row r="474" spans="2:17">
      <c r="B474" s="1070"/>
      <c r="C474" s="1070"/>
      <c r="D474" s="1070"/>
      <c r="E474" s="1070"/>
      <c r="F474" s="1346"/>
      <c r="G474" s="1346"/>
      <c r="H474" s="1346"/>
      <c r="I474" s="1346"/>
      <c r="J474" s="1346"/>
      <c r="K474" s="1346"/>
      <c r="L474" s="1346"/>
      <c r="M474" s="1346"/>
      <c r="N474" s="1346"/>
      <c r="O474" s="1346"/>
      <c r="P474" s="1346"/>
      <c r="Q474" s="1346"/>
    </row>
    <row r="475" spans="2:17">
      <c r="B475" s="1070"/>
      <c r="C475" s="1070"/>
      <c r="D475" s="1070"/>
      <c r="E475" s="1070"/>
      <c r="F475" s="1346"/>
      <c r="G475" s="1346"/>
      <c r="H475" s="1346"/>
      <c r="I475" s="1346"/>
      <c r="J475" s="1346"/>
      <c r="K475" s="1346"/>
      <c r="L475" s="1346"/>
      <c r="M475" s="1346"/>
      <c r="N475" s="1346"/>
      <c r="O475" s="1346"/>
      <c r="P475" s="1346"/>
      <c r="Q475" s="1346"/>
    </row>
    <row r="476" spans="2:17">
      <c r="B476" s="1070"/>
      <c r="C476" s="1070"/>
      <c r="D476" s="1070"/>
      <c r="E476" s="1070"/>
      <c r="F476" s="1346"/>
      <c r="G476" s="1346"/>
      <c r="H476" s="1346"/>
      <c r="I476" s="1346"/>
      <c r="J476" s="1346"/>
      <c r="K476" s="1346"/>
      <c r="L476" s="1346"/>
      <c r="M476" s="1346"/>
      <c r="N476" s="1346"/>
      <c r="O476" s="1346"/>
      <c r="P476" s="1346"/>
      <c r="Q476" s="1346"/>
    </row>
    <row r="477" spans="2:17">
      <c r="B477" s="1070"/>
      <c r="C477" s="1070"/>
      <c r="D477" s="1070"/>
      <c r="E477" s="1070"/>
      <c r="F477" s="1346"/>
      <c r="G477" s="1346"/>
      <c r="H477" s="1346"/>
      <c r="I477" s="1346"/>
      <c r="J477" s="1346"/>
      <c r="K477" s="1346"/>
      <c r="L477" s="1346"/>
      <c r="M477" s="1346"/>
      <c r="N477" s="1346"/>
      <c r="O477" s="1346"/>
      <c r="P477" s="1346"/>
      <c r="Q477" s="1346"/>
    </row>
    <row r="478" spans="2:17">
      <c r="B478" s="1070"/>
      <c r="C478" s="1070"/>
      <c r="D478" s="1070"/>
      <c r="E478" s="1070"/>
      <c r="F478" s="1346"/>
      <c r="G478" s="1346"/>
      <c r="H478" s="1346"/>
      <c r="I478" s="1346"/>
      <c r="J478" s="1346"/>
      <c r="K478" s="1346"/>
      <c r="L478" s="1346"/>
      <c r="M478" s="1346"/>
      <c r="N478" s="1346"/>
      <c r="O478" s="1346"/>
      <c r="P478" s="1346"/>
      <c r="Q478" s="1346"/>
    </row>
    <row r="479" spans="2:17">
      <c r="B479" s="1070"/>
      <c r="C479" s="1070"/>
      <c r="D479" s="1070"/>
      <c r="E479" s="1070"/>
      <c r="F479" s="1346"/>
      <c r="G479" s="1346"/>
      <c r="H479" s="1346"/>
      <c r="I479" s="1346"/>
      <c r="J479" s="1346"/>
      <c r="K479" s="1346"/>
      <c r="L479" s="1346"/>
      <c r="M479" s="1346"/>
      <c r="N479" s="1346"/>
      <c r="O479" s="1346"/>
      <c r="P479" s="1346"/>
      <c r="Q479" s="1346"/>
    </row>
    <row r="480" spans="2:17">
      <c r="B480" s="1070"/>
      <c r="C480" s="1070"/>
      <c r="D480" s="1070"/>
      <c r="E480" s="1070"/>
      <c r="F480" s="1346"/>
      <c r="G480" s="1346"/>
      <c r="H480" s="1346"/>
      <c r="I480" s="1346"/>
      <c r="J480" s="1346"/>
      <c r="K480" s="1346"/>
      <c r="L480" s="1346"/>
      <c r="M480" s="1346"/>
      <c r="N480" s="1346"/>
      <c r="O480" s="1346"/>
      <c r="P480" s="1346"/>
      <c r="Q480" s="1346"/>
    </row>
    <row r="481" spans="2:17">
      <c r="B481" s="1070"/>
      <c r="C481" s="1070"/>
      <c r="D481" s="1070"/>
      <c r="E481" s="1070"/>
      <c r="F481" s="1346"/>
      <c r="G481" s="1346"/>
      <c r="H481" s="1346"/>
      <c r="I481" s="1346"/>
      <c r="J481" s="1346"/>
      <c r="K481" s="1346"/>
      <c r="L481" s="1346"/>
      <c r="M481" s="1346"/>
      <c r="N481" s="1346"/>
      <c r="O481" s="1346"/>
      <c r="P481" s="1346"/>
      <c r="Q481" s="1346"/>
    </row>
    <row r="482" spans="2:17">
      <c r="B482" s="1070"/>
      <c r="C482" s="1070"/>
      <c r="D482" s="1070"/>
      <c r="E482" s="1070"/>
      <c r="F482" s="1346"/>
      <c r="G482" s="1346"/>
      <c r="H482" s="1346"/>
      <c r="I482" s="1346"/>
      <c r="J482" s="1346"/>
      <c r="K482" s="1346"/>
      <c r="L482" s="1346"/>
      <c r="M482" s="1346"/>
      <c r="N482" s="1346"/>
      <c r="O482" s="1346"/>
      <c r="P482" s="1346"/>
      <c r="Q482" s="1346"/>
    </row>
    <row r="483" spans="2:17">
      <c r="B483" s="1070"/>
      <c r="C483" s="1070"/>
      <c r="D483" s="1070"/>
      <c r="E483" s="1070"/>
      <c r="F483" s="1346"/>
      <c r="G483" s="1346"/>
      <c r="H483" s="1346"/>
      <c r="I483" s="1346"/>
      <c r="J483" s="1346"/>
      <c r="K483" s="1346"/>
      <c r="L483" s="1346"/>
      <c r="M483" s="1346"/>
      <c r="N483" s="1346"/>
      <c r="O483" s="1346"/>
      <c r="P483" s="1346"/>
      <c r="Q483" s="1346"/>
    </row>
    <row r="484" spans="2:17">
      <c r="B484" s="1070"/>
      <c r="C484" s="1070"/>
      <c r="D484" s="1070"/>
      <c r="E484" s="1070"/>
      <c r="F484" s="1346"/>
      <c r="G484" s="1346"/>
      <c r="H484" s="1346"/>
      <c r="I484" s="1346"/>
      <c r="J484" s="1346"/>
      <c r="K484" s="1346"/>
      <c r="L484" s="1346"/>
      <c r="M484" s="1346"/>
      <c r="N484" s="1346"/>
      <c r="O484" s="1346"/>
      <c r="P484" s="1346"/>
      <c r="Q484" s="1346"/>
    </row>
    <row r="485" spans="2:17">
      <c r="B485" s="1070"/>
      <c r="C485" s="1070"/>
      <c r="D485" s="1070"/>
      <c r="E485" s="1070"/>
      <c r="F485" s="1346"/>
      <c r="G485" s="1346"/>
      <c r="H485" s="1346"/>
      <c r="I485" s="1346"/>
      <c r="J485" s="1346"/>
      <c r="K485" s="1346"/>
      <c r="L485" s="1346"/>
      <c r="M485" s="1346"/>
      <c r="N485" s="1346"/>
      <c r="O485" s="1346"/>
      <c r="P485" s="1346"/>
      <c r="Q485" s="1346"/>
    </row>
    <row r="486" spans="2:17">
      <c r="B486" s="1070"/>
      <c r="C486" s="1070"/>
      <c r="D486" s="1070"/>
      <c r="E486" s="1070"/>
      <c r="F486" s="1346"/>
      <c r="G486" s="1346"/>
      <c r="H486" s="1346"/>
      <c r="I486" s="1346"/>
      <c r="J486" s="1346"/>
      <c r="K486" s="1346"/>
      <c r="L486" s="1346"/>
      <c r="M486" s="1346"/>
      <c r="N486" s="1346"/>
      <c r="O486" s="1346"/>
      <c r="P486" s="1346"/>
      <c r="Q486" s="1346"/>
    </row>
    <row r="487" spans="2:17">
      <c r="B487" s="1070"/>
      <c r="C487" s="1070"/>
      <c r="D487" s="1070"/>
      <c r="E487" s="1070"/>
      <c r="F487" s="1346"/>
      <c r="G487" s="1346"/>
      <c r="H487" s="1346"/>
      <c r="I487" s="1346"/>
      <c r="J487" s="1346"/>
      <c r="K487" s="1346"/>
      <c r="L487" s="1346"/>
      <c r="M487" s="1346"/>
      <c r="N487" s="1346"/>
      <c r="O487" s="1346"/>
      <c r="P487" s="1346"/>
      <c r="Q487" s="1346"/>
    </row>
    <row r="488" spans="2:17">
      <c r="B488" s="1070"/>
      <c r="C488" s="1070"/>
      <c r="D488" s="1070"/>
      <c r="E488" s="1070"/>
      <c r="F488" s="1346"/>
      <c r="G488" s="1346"/>
      <c r="H488" s="1346"/>
      <c r="I488" s="1346"/>
      <c r="J488" s="1346"/>
      <c r="K488" s="1346"/>
      <c r="L488" s="1346"/>
      <c r="M488" s="1346"/>
      <c r="N488" s="1346"/>
      <c r="O488" s="1346"/>
      <c r="P488" s="1346"/>
      <c r="Q488" s="1346"/>
    </row>
    <row r="489" spans="2:17">
      <c r="B489" s="1070"/>
      <c r="C489" s="1070"/>
      <c r="D489" s="1070"/>
      <c r="E489" s="1070"/>
      <c r="F489" s="1346"/>
      <c r="G489" s="1346"/>
      <c r="H489" s="1346"/>
      <c r="I489" s="1346"/>
      <c r="J489" s="1346"/>
      <c r="K489" s="1346"/>
      <c r="L489" s="1346"/>
      <c r="M489" s="1346"/>
      <c r="N489" s="1346"/>
      <c r="O489" s="1346"/>
      <c r="P489" s="1346"/>
      <c r="Q489" s="1346"/>
    </row>
    <row r="490" spans="2:17">
      <c r="B490" s="1070"/>
      <c r="C490" s="1070"/>
      <c r="D490" s="1070"/>
      <c r="E490" s="1070"/>
      <c r="F490" s="1346"/>
      <c r="G490" s="1346"/>
      <c r="H490" s="1346"/>
      <c r="I490" s="1346"/>
      <c r="J490" s="1346"/>
      <c r="K490" s="1346"/>
      <c r="L490" s="1346"/>
      <c r="M490" s="1346"/>
      <c r="N490" s="1346"/>
      <c r="O490" s="1346"/>
      <c r="P490" s="1346"/>
      <c r="Q490" s="1346"/>
    </row>
    <row r="491" spans="2:17">
      <c r="B491" s="1070"/>
      <c r="C491" s="1070"/>
      <c r="D491" s="1070"/>
      <c r="E491" s="1070"/>
      <c r="F491" s="1346"/>
      <c r="G491" s="1346"/>
      <c r="H491" s="1346"/>
      <c r="I491" s="1346"/>
      <c r="J491" s="1346"/>
      <c r="K491" s="1346"/>
      <c r="L491" s="1346"/>
      <c r="M491" s="1346"/>
      <c r="N491" s="1346"/>
      <c r="O491" s="1346"/>
      <c r="P491" s="1346"/>
      <c r="Q491" s="1346"/>
    </row>
    <row r="492" spans="2:17">
      <c r="B492" s="1070"/>
      <c r="C492" s="1070"/>
      <c r="D492" s="1070"/>
      <c r="E492" s="1070"/>
      <c r="F492" s="1346"/>
      <c r="G492" s="1346"/>
      <c r="H492" s="1346"/>
      <c r="I492" s="1346"/>
      <c r="J492" s="1346"/>
      <c r="K492" s="1346"/>
      <c r="L492" s="1346"/>
      <c r="M492" s="1346"/>
      <c r="N492" s="1346"/>
      <c r="O492" s="1346"/>
      <c r="P492" s="1346"/>
      <c r="Q492" s="1346"/>
    </row>
    <row r="493" spans="2:17">
      <c r="B493" s="1070"/>
      <c r="C493" s="1070"/>
      <c r="D493" s="1070"/>
      <c r="E493" s="1070"/>
      <c r="F493" s="1346"/>
      <c r="G493" s="1346"/>
      <c r="H493" s="1346"/>
      <c r="I493" s="1346"/>
      <c r="J493" s="1346"/>
      <c r="K493" s="1346"/>
      <c r="L493" s="1346"/>
      <c r="M493" s="1346"/>
      <c r="N493" s="1346"/>
      <c r="O493" s="1346"/>
      <c r="P493" s="1346"/>
      <c r="Q493" s="1346"/>
    </row>
    <row r="494" spans="2:17">
      <c r="B494" s="1070"/>
      <c r="C494" s="1070"/>
      <c r="D494" s="1070"/>
      <c r="E494" s="1070"/>
      <c r="F494" s="1346"/>
      <c r="G494" s="1346"/>
      <c r="H494" s="1346"/>
      <c r="I494" s="1346"/>
      <c r="J494" s="1346"/>
      <c r="K494" s="1346"/>
      <c r="L494" s="1346"/>
      <c r="M494" s="1346"/>
      <c r="N494" s="1346"/>
      <c r="O494" s="1346"/>
      <c r="P494" s="1346"/>
      <c r="Q494" s="1346"/>
    </row>
    <row r="495" spans="2:17">
      <c r="B495" s="1070"/>
      <c r="C495" s="1070"/>
      <c r="D495" s="1070"/>
      <c r="E495" s="1070"/>
      <c r="F495" s="1346"/>
      <c r="G495" s="1346"/>
      <c r="H495" s="1346"/>
      <c r="I495" s="1346"/>
      <c r="J495" s="1346"/>
      <c r="K495" s="1346"/>
      <c r="L495" s="1346"/>
      <c r="M495" s="1346"/>
      <c r="N495" s="1346"/>
      <c r="O495" s="1346"/>
      <c r="P495" s="1346"/>
      <c r="Q495" s="1346"/>
    </row>
    <row r="496" spans="2:17">
      <c r="B496" s="1070"/>
      <c r="C496" s="1070"/>
      <c r="D496" s="1070"/>
      <c r="E496" s="1070"/>
      <c r="F496" s="1346"/>
      <c r="G496" s="1346"/>
      <c r="H496" s="1346"/>
      <c r="I496" s="1346"/>
      <c r="J496" s="1346"/>
      <c r="K496" s="1346"/>
      <c r="L496" s="1346"/>
      <c r="M496" s="1346"/>
      <c r="N496" s="1346"/>
      <c r="O496" s="1346"/>
      <c r="P496" s="1346"/>
      <c r="Q496" s="1346"/>
    </row>
    <row r="497" spans="2:17">
      <c r="B497" s="1070"/>
      <c r="C497" s="1070"/>
      <c r="D497" s="1070"/>
      <c r="E497" s="1070"/>
      <c r="F497" s="1346"/>
      <c r="G497" s="1346"/>
      <c r="H497" s="1346"/>
      <c r="I497" s="1346"/>
      <c r="J497" s="1346"/>
      <c r="K497" s="1346"/>
      <c r="L497" s="1346"/>
      <c r="M497" s="1346"/>
      <c r="N497" s="1346"/>
      <c r="O497" s="1346"/>
      <c r="P497" s="1346"/>
      <c r="Q497" s="1346"/>
    </row>
    <row r="498" spans="2:17">
      <c r="B498" s="1070"/>
      <c r="C498" s="1070"/>
      <c r="D498" s="1070"/>
      <c r="E498" s="1070"/>
      <c r="F498" s="1346"/>
      <c r="G498" s="1346"/>
      <c r="H498" s="1346"/>
      <c r="I498" s="1346"/>
      <c r="J498" s="1346"/>
      <c r="K498" s="1346"/>
      <c r="L498" s="1346"/>
      <c r="M498" s="1346"/>
      <c r="N498" s="1346"/>
      <c r="O498" s="1346"/>
      <c r="P498" s="1346"/>
      <c r="Q498" s="1346"/>
    </row>
    <row r="499" spans="2:17">
      <c r="B499" s="1070"/>
      <c r="C499" s="1070"/>
      <c r="D499" s="1070"/>
      <c r="E499" s="1070"/>
      <c r="F499" s="1346"/>
      <c r="G499" s="1346"/>
      <c r="H499" s="1346"/>
      <c r="I499" s="1346"/>
      <c r="J499" s="1346"/>
      <c r="K499" s="1346"/>
      <c r="L499" s="1346"/>
      <c r="M499" s="1346"/>
      <c r="N499" s="1346"/>
      <c r="O499" s="1346"/>
      <c r="P499" s="1346"/>
      <c r="Q499" s="1346"/>
    </row>
    <row r="500" spans="2:17">
      <c r="B500" s="1070"/>
      <c r="C500" s="1070"/>
      <c r="D500" s="1070"/>
      <c r="E500" s="1070"/>
      <c r="F500" s="1346"/>
      <c r="G500" s="1346"/>
      <c r="H500" s="1346"/>
      <c r="I500" s="1346"/>
      <c r="J500" s="1346"/>
      <c r="K500" s="1346"/>
      <c r="L500" s="1346"/>
      <c r="M500" s="1346"/>
      <c r="N500" s="1346"/>
      <c r="O500" s="1346"/>
      <c r="P500" s="1346"/>
      <c r="Q500" s="1346"/>
    </row>
    <row r="501" spans="2:17">
      <c r="B501" s="1070"/>
      <c r="C501" s="1070"/>
      <c r="D501" s="1070"/>
      <c r="E501" s="1070"/>
      <c r="F501" s="1346"/>
      <c r="G501" s="1346"/>
      <c r="H501" s="1346"/>
      <c r="I501" s="1346"/>
      <c r="J501" s="1346"/>
      <c r="K501" s="1346"/>
      <c r="L501" s="1346"/>
      <c r="M501" s="1346"/>
      <c r="N501" s="1346"/>
      <c r="O501" s="1346"/>
      <c r="P501" s="1346"/>
      <c r="Q501" s="1346"/>
    </row>
    <row r="502" spans="2:17">
      <c r="B502" s="1070"/>
      <c r="C502" s="1070"/>
      <c r="D502" s="1070"/>
      <c r="E502" s="1070"/>
      <c r="F502" s="1346"/>
      <c r="G502" s="1346"/>
      <c r="H502" s="1346"/>
      <c r="I502" s="1346"/>
      <c r="J502" s="1346"/>
      <c r="K502" s="1346"/>
      <c r="L502" s="1346"/>
      <c r="M502" s="1346"/>
      <c r="N502" s="1346"/>
      <c r="O502" s="1346"/>
      <c r="P502" s="1346"/>
      <c r="Q502" s="1346"/>
    </row>
    <row r="503" spans="2:17">
      <c r="B503" s="1070"/>
      <c r="C503" s="1070"/>
      <c r="D503" s="1070"/>
      <c r="E503" s="1070"/>
      <c r="F503" s="1346"/>
      <c r="G503" s="1346"/>
      <c r="H503" s="1346"/>
      <c r="I503" s="1346"/>
      <c r="J503" s="1346"/>
      <c r="K503" s="1346"/>
      <c r="L503" s="1346"/>
      <c r="M503" s="1346"/>
      <c r="N503" s="1346"/>
      <c r="O503" s="1346"/>
      <c r="P503" s="1346"/>
      <c r="Q503" s="1346"/>
    </row>
    <row r="504" spans="2:17">
      <c r="B504" s="1070"/>
      <c r="C504" s="1070"/>
      <c r="D504" s="1070"/>
      <c r="E504" s="1070"/>
      <c r="F504" s="1346"/>
      <c r="G504" s="1346"/>
      <c r="H504" s="1346"/>
      <c r="I504" s="1346"/>
      <c r="J504" s="1346"/>
      <c r="K504" s="1346"/>
      <c r="L504" s="1346"/>
      <c r="M504" s="1346"/>
      <c r="N504" s="1346"/>
      <c r="O504" s="1346"/>
      <c r="P504" s="1346"/>
      <c r="Q504" s="1346"/>
    </row>
    <row r="505" spans="2:17">
      <c r="B505" s="1070"/>
      <c r="C505" s="1070"/>
      <c r="D505" s="1070"/>
      <c r="E505" s="1070"/>
      <c r="F505" s="1346"/>
      <c r="G505" s="1346"/>
      <c r="H505" s="1346"/>
      <c r="I505" s="1346"/>
      <c r="J505" s="1346"/>
      <c r="K505" s="1346"/>
      <c r="L505" s="1346"/>
      <c r="M505" s="1346"/>
      <c r="N505" s="1346"/>
      <c r="O505" s="1346"/>
      <c r="P505" s="1346"/>
      <c r="Q505" s="1346"/>
    </row>
    <row r="506" spans="2:17">
      <c r="B506" s="1070"/>
      <c r="C506" s="1070"/>
      <c r="D506" s="1070"/>
      <c r="E506" s="1070"/>
      <c r="F506" s="1346"/>
      <c r="G506" s="1346"/>
      <c r="H506" s="1346"/>
      <c r="I506" s="1346"/>
      <c r="J506" s="1346"/>
      <c r="K506" s="1346"/>
      <c r="L506" s="1346"/>
      <c r="M506" s="1346"/>
      <c r="N506" s="1346"/>
      <c r="O506" s="1346"/>
      <c r="P506" s="1346"/>
      <c r="Q506" s="1346"/>
    </row>
    <row r="507" spans="2:17">
      <c r="B507" s="1070"/>
      <c r="C507" s="1070"/>
      <c r="D507" s="1070"/>
      <c r="E507" s="1070"/>
      <c r="F507" s="1346"/>
      <c r="G507" s="1346"/>
      <c r="H507" s="1346"/>
      <c r="I507" s="1346"/>
      <c r="J507" s="1346"/>
      <c r="K507" s="1346"/>
      <c r="L507" s="1346"/>
      <c r="M507" s="1346"/>
      <c r="N507" s="1346"/>
      <c r="O507" s="1346"/>
      <c r="P507" s="1346"/>
      <c r="Q507" s="1346"/>
    </row>
    <row r="508" spans="2:17">
      <c r="B508" s="1070"/>
      <c r="C508" s="1070"/>
      <c r="D508" s="1070"/>
      <c r="E508" s="1070"/>
      <c r="F508" s="1346"/>
      <c r="G508" s="1346"/>
      <c r="H508" s="1346"/>
      <c r="I508" s="1346"/>
      <c r="J508" s="1346"/>
      <c r="K508" s="1346"/>
      <c r="L508" s="1346"/>
      <c r="M508" s="1346"/>
      <c r="N508" s="1346"/>
      <c r="O508" s="1346"/>
      <c r="P508" s="1346"/>
      <c r="Q508" s="1346"/>
    </row>
    <row r="509" spans="2:17">
      <c r="B509" s="1070"/>
      <c r="C509" s="1070"/>
      <c r="D509" s="1070"/>
      <c r="E509" s="1070"/>
      <c r="F509" s="1346"/>
      <c r="G509" s="1346"/>
      <c r="H509" s="1346"/>
      <c r="I509" s="1346"/>
      <c r="J509" s="1346"/>
      <c r="K509" s="1346"/>
      <c r="L509" s="1346"/>
      <c r="M509" s="1346"/>
      <c r="N509" s="1346"/>
      <c r="O509" s="1346"/>
      <c r="P509" s="1346"/>
      <c r="Q509" s="1346"/>
    </row>
    <row r="510" spans="2:17">
      <c r="B510" s="1070"/>
      <c r="C510" s="1070"/>
      <c r="D510" s="1070"/>
      <c r="E510" s="1070"/>
      <c r="F510" s="1346"/>
      <c r="G510" s="1346"/>
      <c r="H510" s="1346"/>
      <c r="I510" s="1346"/>
      <c r="J510" s="1346"/>
      <c r="K510" s="1346"/>
      <c r="L510" s="1346"/>
      <c r="M510" s="1346"/>
      <c r="N510" s="1346"/>
      <c r="O510" s="1346"/>
      <c r="P510" s="1346"/>
      <c r="Q510" s="1346"/>
    </row>
    <row r="511" spans="2:17">
      <c r="B511" s="1070"/>
      <c r="C511" s="1070"/>
      <c r="D511" s="1070"/>
      <c r="E511" s="1070"/>
      <c r="F511" s="1346"/>
      <c r="G511" s="1346"/>
      <c r="H511" s="1346"/>
      <c r="I511" s="1346"/>
      <c r="J511" s="1346"/>
      <c r="K511" s="1346"/>
      <c r="L511" s="1346"/>
      <c r="M511" s="1346"/>
      <c r="N511" s="1346"/>
      <c r="O511" s="1346"/>
      <c r="P511" s="1346"/>
      <c r="Q511" s="1346"/>
    </row>
    <row r="512" spans="2:17">
      <c r="B512" s="1070"/>
      <c r="C512" s="1070"/>
      <c r="D512" s="1070"/>
      <c r="E512" s="1070"/>
      <c r="F512" s="1346"/>
      <c r="G512" s="1346"/>
      <c r="H512" s="1346"/>
      <c r="I512" s="1346"/>
      <c r="J512" s="1346"/>
      <c r="K512" s="1346"/>
      <c r="L512" s="1346"/>
      <c r="M512" s="1346"/>
      <c r="N512" s="1346"/>
      <c r="O512" s="1346"/>
      <c r="P512" s="1346"/>
      <c r="Q512" s="1346"/>
    </row>
    <row r="513" spans="2:17">
      <c r="B513" s="1070"/>
      <c r="C513" s="1070"/>
      <c r="D513" s="1070"/>
      <c r="E513" s="1070"/>
      <c r="F513" s="1346"/>
      <c r="G513" s="1346"/>
      <c r="H513" s="1346"/>
      <c r="I513" s="1346"/>
      <c r="J513" s="1346"/>
      <c r="K513" s="1346"/>
      <c r="L513" s="1346"/>
      <c r="M513" s="1346"/>
      <c r="N513" s="1346"/>
      <c r="O513" s="1346"/>
      <c r="P513" s="1346"/>
      <c r="Q513" s="1346"/>
    </row>
    <row r="514" spans="2:17">
      <c r="B514" s="1070"/>
      <c r="C514" s="1070"/>
      <c r="D514" s="1070"/>
      <c r="E514" s="1070"/>
      <c r="F514" s="1346"/>
      <c r="G514" s="1346"/>
      <c r="H514" s="1346"/>
      <c r="I514" s="1346"/>
      <c r="J514" s="1346"/>
      <c r="K514" s="1346"/>
      <c r="L514" s="1346"/>
      <c r="M514" s="1346"/>
      <c r="N514" s="1346"/>
      <c r="O514" s="1346"/>
      <c r="P514" s="1346"/>
      <c r="Q514" s="1346"/>
    </row>
    <row r="515" spans="2:17">
      <c r="B515" s="1070"/>
      <c r="C515" s="1070"/>
      <c r="D515" s="1070"/>
      <c r="E515" s="1070"/>
      <c r="F515" s="1346"/>
      <c r="G515" s="1346"/>
      <c r="H515" s="1346"/>
      <c r="I515" s="1346"/>
      <c r="J515" s="1346"/>
      <c r="K515" s="1346"/>
      <c r="L515" s="1346"/>
      <c r="M515" s="1346"/>
      <c r="N515" s="1346"/>
      <c r="O515" s="1346"/>
      <c r="P515" s="1346"/>
      <c r="Q515" s="1346"/>
    </row>
    <row r="516" spans="2:17">
      <c r="B516" s="1070"/>
      <c r="C516" s="1070"/>
      <c r="D516" s="1070"/>
      <c r="E516" s="1070"/>
      <c r="F516" s="1346"/>
      <c r="G516" s="1346"/>
      <c r="H516" s="1346"/>
      <c r="I516" s="1346"/>
      <c r="J516" s="1346"/>
      <c r="K516" s="1346"/>
      <c r="L516" s="1346"/>
      <c r="M516" s="1346"/>
      <c r="N516" s="1346"/>
      <c r="O516" s="1346"/>
      <c r="P516" s="1346"/>
      <c r="Q516" s="1346"/>
    </row>
    <row r="517" spans="2:17">
      <c r="B517" s="1070"/>
      <c r="C517" s="1070"/>
      <c r="D517" s="1070"/>
      <c r="E517" s="1070"/>
      <c r="F517" s="1346"/>
      <c r="G517" s="1346"/>
      <c r="H517" s="1346"/>
      <c r="I517" s="1346"/>
      <c r="J517" s="1346"/>
      <c r="K517" s="1346"/>
      <c r="L517" s="1346"/>
      <c r="M517" s="1346"/>
      <c r="N517" s="1346"/>
      <c r="O517" s="1346"/>
      <c r="P517" s="1346"/>
      <c r="Q517" s="1346"/>
    </row>
    <row r="518" spans="2:17">
      <c r="B518" s="1070"/>
      <c r="C518" s="1070"/>
      <c r="D518" s="1070"/>
      <c r="E518" s="1070"/>
      <c r="F518" s="1346"/>
      <c r="G518" s="1346"/>
      <c r="H518" s="1346"/>
      <c r="I518" s="1346"/>
      <c r="J518" s="1346"/>
      <c r="K518" s="1346"/>
      <c r="L518" s="1346"/>
      <c r="M518" s="1346"/>
      <c r="N518" s="1346"/>
      <c r="O518" s="1346"/>
      <c r="P518" s="1346"/>
      <c r="Q518" s="1346"/>
    </row>
    <row r="519" spans="2:17">
      <c r="B519" s="1070"/>
      <c r="C519" s="1070"/>
      <c r="D519" s="1070"/>
      <c r="E519" s="1070"/>
      <c r="F519" s="1346"/>
      <c r="G519" s="1346"/>
      <c r="H519" s="1346"/>
      <c r="I519" s="1346"/>
      <c r="J519" s="1346"/>
      <c r="K519" s="1346"/>
      <c r="L519" s="1346"/>
      <c r="M519" s="1346"/>
      <c r="N519" s="1346"/>
      <c r="O519" s="1346"/>
      <c r="P519" s="1346"/>
      <c r="Q519" s="1346"/>
    </row>
    <row r="520" spans="2:17">
      <c r="B520" s="1070"/>
      <c r="C520" s="1070"/>
      <c r="D520" s="1070"/>
      <c r="E520" s="1070"/>
      <c r="F520" s="1346"/>
      <c r="G520" s="1346"/>
      <c r="H520" s="1346"/>
      <c r="I520" s="1346"/>
      <c r="J520" s="1346"/>
      <c r="K520" s="1346"/>
      <c r="L520" s="1346"/>
      <c r="M520" s="1346"/>
      <c r="N520" s="1346"/>
      <c r="O520" s="1346"/>
      <c r="P520" s="1346"/>
      <c r="Q520" s="1346"/>
    </row>
    <row r="521" spans="2:17">
      <c r="B521" s="1070"/>
      <c r="C521" s="1070"/>
      <c r="D521" s="1070"/>
      <c r="E521" s="1070"/>
      <c r="F521" s="1346"/>
      <c r="G521" s="1346"/>
      <c r="H521" s="1346"/>
      <c r="I521" s="1346"/>
      <c r="J521" s="1346"/>
      <c r="K521" s="1346"/>
      <c r="L521" s="1346"/>
      <c r="M521" s="1346"/>
      <c r="N521" s="1346"/>
      <c r="O521" s="1346"/>
      <c r="P521" s="1346"/>
      <c r="Q521" s="1346"/>
    </row>
    <row r="522" spans="2:17">
      <c r="B522" s="1070"/>
      <c r="C522" s="1070"/>
      <c r="D522" s="1070"/>
      <c r="E522" s="1070"/>
      <c r="F522" s="1346"/>
      <c r="G522" s="1346"/>
      <c r="H522" s="1346"/>
      <c r="I522" s="1346"/>
      <c r="J522" s="1346"/>
      <c r="K522" s="1346"/>
      <c r="L522" s="1346"/>
      <c r="M522" s="1346"/>
      <c r="N522" s="1346"/>
      <c r="O522" s="1346"/>
      <c r="P522" s="1346"/>
      <c r="Q522" s="1346"/>
    </row>
    <row r="523" spans="2:17">
      <c r="B523" s="1070"/>
      <c r="C523" s="1070"/>
      <c r="D523" s="1070"/>
      <c r="E523" s="1070"/>
      <c r="F523" s="1346"/>
      <c r="G523" s="1346"/>
      <c r="H523" s="1346"/>
      <c r="I523" s="1346"/>
      <c r="J523" s="1346"/>
      <c r="K523" s="1346"/>
      <c r="L523" s="1346"/>
      <c r="M523" s="1346"/>
      <c r="N523" s="1346"/>
      <c r="O523" s="1346"/>
      <c r="P523" s="1346"/>
      <c r="Q523" s="1346"/>
    </row>
    <row r="524" spans="2:17">
      <c r="B524" s="1070"/>
      <c r="C524" s="1070"/>
      <c r="D524" s="1070"/>
      <c r="E524" s="1070"/>
      <c r="F524" s="1346"/>
      <c r="G524" s="1346"/>
      <c r="H524" s="1346"/>
      <c r="I524" s="1346"/>
      <c r="J524" s="1346"/>
      <c r="K524" s="1346"/>
      <c r="L524" s="1346"/>
      <c r="M524" s="1346"/>
      <c r="N524" s="1346"/>
      <c r="O524" s="1346"/>
      <c r="P524" s="1346"/>
      <c r="Q524" s="1346"/>
    </row>
    <row r="525" spans="2:17">
      <c r="B525" s="1070"/>
      <c r="C525" s="1070"/>
      <c r="D525" s="1070"/>
      <c r="E525" s="1070"/>
      <c r="F525" s="1346"/>
      <c r="G525" s="1346"/>
      <c r="H525" s="1346"/>
      <c r="I525" s="1346"/>
      <c r="J525" s="1346"/>
      <c r="K525" s="1346"/>
      <c r="L525" s="1346"/>
      <c r="M525" s="1346"/>
      <c r="N525" s="1346"/>
      <c r="O525" s="1346"/>
      <c r="P525" s="1346"/>
      <c r="Q525" s="1346"/>
    </row>
    <row r="526" spans="2:17">
      <c r="B526" s="1070"/>
      <c r="C526" s="1070"/>
      <c r="D526" s="1070"/>
      <c r="E526" s="1070"/>
      <c r="F526" s="1346"/>
      <c r="G526" s="1346"/>
      <c r="H526" s="1346"/>
      <c r="I526" s="1346"/>
      <c r="J526" s="1346"/>
      <c r="K526" s="1346"/>
      <c r="L526" s="1346"/>
      <c r="M526" s="1346"/>
      <c r="N526" s="1346"/>
      <c r="O526" s="1346"/>
      <c r="P526" s="1346"/>
      <c r="Q526" s="1346"/>
    </row>
    <row r="527" spans="2:17">
      <c r="B527" s="1070"/>
      <c r="C527" s="1070"/>
      <c r="D527" s="1070"/>
      <c r="E527" s="1070"/>
      <c r="F527" s="1346"/>
      <c r="G527" s="1346"/>
      <c r="H527" s="1346"/>
      <c r="I527" s="1346"/>
      <c r="J527" s="1346"/>
      <c r="K527" s="1346"/>
      <c r="L527" s="1346"/>
      <c r="M527" s="1346"/>
      <c r="N527" s="1346"/>
      <c r="O527" s="1346"/>
      <c r="P527" s="1346"/>
      <c r="Q527" s="1346"/>
    </row>
    <row r="528" spans="2:17">
      <c r="B528" s="1070"/>
      <c r="C528" s="1070"/>
      <c r="D528" s="1070"/>
      <c r="E528" s="1070"/>
      <c r="F528" s="1346"/>
      <c r="G528" s="1346"/>
      <c r="H528" s="1346"/>
      <c r="I528" s="1346"/>
      <c r="J528" s="1346"/>
      <c r="K528" s="1346"/>
      <c r="L528" s="1346"/>
      <c r="M528" s="1346"/>
      <c r="N528" s="1346"/>
      <c r="O528" s="1346"/>
      <c r="P528" s="1346"/>
      <c r="Q528" s="1346"/>
    </row>
    <row r="529" spans="2:17">
      <c r="B529" s="1070"/>
      <c r="C529" s="1070"/>
      <c r="D529" s="1070"/>
      <c r="E529" s="1070"/>
      <c r="F529" s="1346"/>
      <c r="G529" s="1346"/>
      <c r="H529" s="1346"/>
      <c r="I529" s="1346"/>
      <c r="J529" s="1346"/>
      <c r="K529" s="1346"/>
      <c r="L529" s="1346"/>
      <c r="M529" s="1346"/>
      <c r="N529" s="1346"/>
      <c r="O529" s="1346"/>
      <c r="P529" s="1346"/>
      <c r="Q529" s="1346"/>
    </row>
    <row r="530" spans="2:17">
      <c r="B530" s="1070"/>
      <c r="C530" s="1070"/>
      <c r="D530" s="1070"/>
      <c r="E530" s="1070"/>
      <c r="F530" s="1346"/>
      <c r="G530" s="1346"/>
      <c r="H530" s="1346"/>
      <c r="I530" s="1346"/>
      <c r="J530" s="1346"/>
      <c r="K530" s="1346"/>
      <c r="L530" s="1346"/>
      <c r="M530" s="1346"/>
      <c r="N530" s="1346"/>
      <c r="O530" s="1346"/>
      <c r="P530" s="1346"/>
      <c r="Q530" s="1346"/>
    </row>
    <row r="531" spans="2:17">
      <c r="B531" s="1070"/>
      <c r="C531" s="1070"/>
      <c r="D531" s="1070"/>
      <c r="E531" s="1070"/>
      <c r="F531" s="1346"/>
      <c r="G531" s="1346"/>
      <c r="H531" s="1346"/>
      <c r="I531" s="1346"/>
      <c r="J531" s="1346"/>
      <c r="K531" s="1346"/>
      <c r="L531" s="1346"/>
      <c r="M531" s="1346"/>
      <c r="N531" s="1346"/>
      <c r="O531" s="1346"/>
      <c r="P531" s="1346"/>
      <c r="Q531" s="1346"/>
    </row>
    <row r="532" spans="2:17">
      <c r="B532" s="1070"/>
      <c r="C532" s="1070"/>
      <c r="D532" s="1070"/>
      <c r="E532" s="1070"/>
      <c r="F532" s="1346"/>
      <c r="G532" s="1346"/>
      <c r="H532" s="1346"/>
      <c r="I532" s="1346"/>
      <c r="J532" s="1346"/>
      <c r="K532" s="1346"/>
      <c r="L532" s="1346"/>
      <c r="M532" s="1346"/>
      <c r="N532" s="1346"/>
      <c r="O532" s="1346"/>
      <c r="P532" s="1346"/>
      <c r="Q532" s="1346"/>
    </row>
    <row r="533" spans="2:17">
      <c r="B533" s="1070"/>
      <c r="C533" s="1070"/>
      <c r="D533" s="1070"/>
      <c r="E533" s="1070"/>
      <c r="F533" s="1346"/>
      <c r="G533" s="1346"/>
      <c r="H533" s="1346"/>
      <c r="I533" s="1346"/>
      <c r="J533" s="1346"/>
      <c r="K533" s="1346"/>
      <c r="L533" s="1346"/>
      <c r="M533" s="1346"/>
      <c r="N533" s="1346"/>
      <c r="O533" s="1346"/>
      <c r="P533" s="1346"/>
      <c r="Q533" s="1346"/>
    </row>
    <row r="534" spans="2:17">
      <c r="B534" s="1070"/>
      <c r="C534" s="1070"/>
      <c r="D534" s="1070"/>
      <c r="E534" s="1070"/>
      <c r="F534" s="1346"/>
      <c r="G534" s="1346"/>
      <c r="H534" s="1346"/>
      <c r="I534" s="1346"/>
      <c r="J534" s="1346"/>
      <c r="K534" s="1346"/>
      <c r="L534" s="1346"/>
      <c r="M534" s="1346"/>
      <c r="N534" s="1346"/>
      <c r="O534" s="1346"/>
      <c r="P534" s="1346"/>
      <c r="Q534" s="1346"/>
    </row>
    <row r="535" spans="2:17">
      <c r="B535" s="1070"/>
      <c r="C535" s="1070"/>
      <c r="D535" s="1070"/>
      <c r="E535" s="1070"/>
      <c r="F535" s="1346"/>
      <c r="G535" s="1346"/>
      <c r="H535" s="1346"/>
      <c r="I535" s="1346"/>
      <c r="J535" s="1346"/>
      <c r="K535" s="1346"/>
      <c r="L535" s="1346"/>
      <c r="M535" s="1346"/>
      <c r="N535" s="1346"/>
      <c r="O535" s="1346"/>
      <c r="P535" s="1346"/>
      <c r="Q535" s="1346"/>
    </row>
    <row r="536" spans="2:17">
      <c r="B536" s="1070"/>
      <c r="C536" s="1070"/>
      <c r="D536" s="1070"/>
      <c r="E536" s="1070"/>
      <c r="F536" s="1346"/>
      <c r="G536" s="1346"/>
      <c r="H536" s="1346"/>
      <c r="I536" s="1346"/>
      <c r="J536" s="1346"/>
      <c r="K536" s="1346"/>
      <c r="L536" s="1346"/>
      <c r="M536" s="1346"/>
      <c r="N536" s="1346"/>
      <c r="O536" s="1346"/>
      <c r="P536" s="1346"/>
      <c r="Q536" s="1346"/>
    </row>
    <row r="537" spans="2:17">
      <c r="B537" s="1070"/>
      <c r="C537" s="1070"/>
      <c r="D537" s="1070"/>
      <c r="E537" s="1070"/>
      <c r="F537" s="1346"/>
      <c r="G537" s="1346"/>
      <c r="H537" s="1346"/>
      <c r="I537" s="1346"/>
      <c r="J537" s="1346"/>
      <c r="K537" s="1346"/>
      <c r="L537" s="1346"/>
      <c r="M537" s="1346"/>
      <c r="N537" s="1346"/>
      <c r="O537" s="1346"/>
      <c r="P537" s="1346"/>
      <c r="Q537" s="1346"/>
    </row>
    <row r="538" spans="2:17">
      <c r="B538" s="1070"/>
      <c r="C538" s="1070"/>
      <c r="D538" s="1070"/>
      <c r="E538" s="1070"/>
      <c r="F538" s="1346"/>
      <c r="G538" s="1346"/>
      <c r="H538" s="1346"/>
      <c r="I538" s="1346"/>
      <c r="J538" s="1346"/>
      <c r="K538" s="1346"/>
      <c r="L538" s="1346"/>
      <c r="M538" s="1346"/>
      <c r="N538" s="1346"/>
      <c r="O538" s="1346"/>
      <c r="P538" s="1346"/>
      <c r="Q538" s="1346"/>
    </row>
    <row r="539" spans="2:17">
      <c r="B539" s="1070"/>
      <c r="C539" s="1070"/>
      <c r="D539" s="1070"/>
      <c r="E539" s="1070"/>
      <c r="F539" s="1346"/>
      <c r="G539" s="1346"/>
      <c r="H539" s="1346"/>
      <c r="I539" s="1346"/>
      <c r="J539" s="1346"/>
      <c r="K539" s="1346"/>
      <c r="L539" s="1346"/>
      <c r="M539" s="1346"/>
      <c r="N539" s="1346"/>
      <c r="O539" s="1346"/>
      <c r="P539" s="1346"/>
      <c r="Q539" s="1346"/>
    </row>
    <row r="540" spans="2:17">
      <c r="B540" s="1070"/>
      <c r="C540" s="1070"/>
      <c r="D540" s="1070"/>
      <c r="E540" s="1070"/>
      <c r="F540" s="1346"/>
      <c r="G540" s="1346"/>
      <c r="H540" s="1346"/>
      <c r="I540" s="1346"/>
      <c r="J540" s="1346"/>
      <c r="K540" s="1346"/>
      <c r="L540" s="1346"/>
      <c r="M540" s="1346"/>
      <c r="N540" s="1346"/>
      <c r="O540" s="1346"/>
      <c r="P540" s="1346"/>
      <c r="Q540" s="1346"/>
    </row>
    <row r="541" spans="2:17">
      <c r="B541" s="1070"/>
      <c r="C541" s="1070"/>
      <c r="D541" s="1070"/>
      <c r="E541" s="1070"/>
      <c r="F541" s="1346"/>
      <c r="G541" s="1346"/>
      <c r="H541" s="1346"/>
      <c r="I541" s="1346"/>
      <c r="J541" s="1346"/>
      <c r="K541" s="1346"/>
      <c r="L541" s="1346"/>
      <c r="M541" s="1346"/>
      <c r="N541" s="1346"/>
      <c r="O541" s="1346"/>
      <c r="P541" s="1346"/>
      <c r="Q541" s="1346"/>
    </row>
    <row r="542" spans="2:17">
      <c r="B542" s="1070"/>
      <c r="C542" s="1070"/>
      <c r="D542" s="1070"/>
      <c r="E542" s="1070"/>
      <c r="F542" s="1346"/>
      <c r="G542" s="1346"/>
      <c r="H542" s="1346"/>
      <c r="I542" s="1346"/>
      <c r="J542" s="1346"/>
      <c r="K542" s="1346"/>
      <c r="L542" s="1346"/>
      <c r="M542" s="1346"/>
      <c r="N542" s="1346"/>
      <c r="O542" s="1346"/>
      <c r="P542" s="1346"/>
      <c r="Q542" s="1346"/>
    </row>
    <row r="543" spans="2:17">
      <c r="B543" s="1070"/>
      <c r="C543" s="1070"/>
      <c r="D543" s="1070"/>
      <c r="E543" s="1070"/>
      <c r="F543" s="1346"/>
      <c r="G543" s="1346"/>
      <c r="H543" s="1346"/>
      <c r="I543" s="1346"/>
      <c r="J543" s="1346"/>
      <c r="K543" s="1346"/>
      <c r="L543" s="1346"/>
      <c r="M543" s="1346"/>
      <c r="N543" s="1346"/>
      <c r="O543" s="1346"/>
      <c r="P543" s="1346"/>
      <c r="Q543" s="1346"/>
    </row>
    <row r="544" spans="2:17">
      <c r="B544" s="1070"/>
      <c r="C544" s="1070"/>
      <c r="D544" s="1070"/>
      <c r="E544" s="1070"/>
      <c r="F544" s="1346"/>
      <c r="G544" s="1346"/>
      <c r="H544" s="1346"/>
      <c r="I544" s="1346"/>
      <c r="J544" s="1346"/>
      <c r="K544" s="1346"/>
      <c r="L544" s="1346"/>
      <c r="M544" s="1346"/>
      <c r="N544" s="1346"/>
      <c r="O544" s="1346"/>
      <c r="P544" s="1346"/>
      <c r="Q544" s="1346"/>
    </row>
    <row r="545" spans="2:17">
      <c r="B545" s="1070"/>
      <c r="C545" s="1070"/>
      <c r="D545" s="1070"/>
      <c r="E545" s="1070"/>
      <c r="F545" s="1346"/>
      <c r="G545" s="1346"/>
      <c r="H545" s="1346"/>
      <c r="I545" s="1346"/>
      <c r="J545" s="1346"/>
      <c r="K545" s="1346"/>
      <c r="L545" s="1346"/>
      <c r="M545" s="1346"/>
      <c r="N545" s="1346"/>
      <c r="O545" s="1346"/>
      <c r="P545" s="1346"/>
      <c r="Q545" s="1346"/>
    </row>
    <row r="546" spans="2:17">
      <c r="B546" s="1070"/>
      <c r="C546" s="1070"/>
      <c r="D546" s="1070"/>
      <c r="E546" s="1070"/>
      <c r="F546" s="1346"/>
      <c r="G546" s="1346"/>
      <c r="H546" s="1346"/>
      <c r="I546" s="1346"/>
      <c r="J546" s="1346"/>
      <c r="K546" s="1346"/>
      <c r="L546" s="1346"/>
      <c r="M546" s="1346"/>
      <c r="N546" s="1346"/>
      <c r="O546" s="1346"/>
      <c r="P546" s="1346"/>
      <c r="Q546" s="1346"/>
    </row>
    <row r="547" spans="2:17">
      <c r="B547" s="1070"/>
      <c r="C547" s="1070"/>
      <c r="D547" s="1070"/>
      <c r="E547" s="1070"/>
      <c r="F547" s="1346"/>
      <c r="G547" s="1346"/>
      <c r="H547" s="1346"/>
      <c r="I547" s="1346"/>
      <c r="J547" s="1346"/>
      <c r="K547" s="1346"/>
      <c r="L547" s="1346"/>
      <c r="M547" s="1346"/>
      <c r="N547" s="1346"/>
      <c r="O547" s="1346"/>
      <c r="P547" s="1346"/>
      <c r="Q547" s="1346"/>
    </row>
    <row r="548" spans="2:17">
      <c r="B548" s="1070"/>
      <c r="C548" s="1070"/>
      <c r="D548" s="1070"/>
      <c r="E548" s="1070"/>
      <c r="F548" s="1346"/>
      <c r="G548" s="1346"/>
      <c r="H548" s="1346"/>
      <c r="I548" s="1346"/>
      <c r="J548" s="1346"/>
      <c r="K548" s="1346"/>
      <c r="L548" s="1346"/>
      <c r="M548" s="1346"/>
      <c r="N548" s="1346"/>
      <c r="O548" s="1346"/>
      <c r="P548" s="1346"/>
      <c r="Q548" s="1346"/>
    </row>
    <row r="549" spans="2:17">
      <c r="B549" s="1070"/>
      <c r="C549" s="1070"/>
      <c r="D549" s="1070"/>
      <c r="E549" s="1070"/>
      <c r="F549" s="1346"/>
      <c r="G549" s="1346"/>
      <c r="H549" s="1346"/>
      <c r="I549" s="1346"/>
      <c r="J549" s="1346"/>
      <c r="K549" s="1346"/>
      <c r="L549" s="1346"/>
      <c r="M549" s="1346"/>
      <c r="N549" s="1346"/>
      <c r="O549" s="1346"/>
      <c r="P549" s="1346"/>
      <c r="Q549" s="1346"/>
    </row>
    <row r="550" spans="2:17">
      <c r="B550" s="1070"/>
      <c r="C550" s="1070"/>
      <c r="D550" s="1070"/>
      <c r="E550" s="1070"/>
      <c r="F550" s="1346"/>
      <c r="G550" s="1346"/>
      <c r="H550" s="1346"/>
      <c r="I550" s="1346"/>
      <c r="J550" s="1346"/>
      <c r="K550" s="1346"/>
      <c r="L550" s="1346"/>
      <c r="M550" s="1346"/>
      <c r="N550" s="1346"/>
      <c r="O550" s="1346"/>
      <c r="P550" s="1346"/>
      <c r="Q550" s="1346"/>
    </row>
    <row r="551" spans="2:17">
      <c r="B551" s="1070"/>
      <c r="C551" s="1070"/>
      <c r="D551" s="1070"/>
      <c r="E551" s="1070"/>
      <c r="F551" s="1346"/>
      <c r="G551" s="1346"/>
      <c r="H551" s="1346"/>
      <c r="I551" s="1346"/>
      <c r="J551" s="1346"/>
      <c r="K551" s="1346"/>
      <c r="L551" s="1346"/>
      <c r="M551" s="1346"/>
      <c r="N551" s="1346"/>
      <c r="O551" s="1346"/>
      <c r="P551" s="1346"/>
      <c r="Q551" s="1346"/>
    </row>
    <row r="552" spans="2:17">
      <c r="B552" s="1070"/>
      <c r="C552" s="1070"/>
      <c r="D552" s="1070"/>
      <c r="E552" s="1070"/>
      <c r="F552" s="1346"/>
      <c r="G552" s="1346"/>
      <c r="H552" s="1346"/>
      <c r="I552" s="1346"/>
      <c r="J552" s="1346"/>
      <c r="K552" s="1346"/>
      <c r="L552" s="1346"/>
      <c r="M552" s="1346"/>
      <c r="N552" s="1346"/>
      <c r="O552" s="1346"/>
      <c r="P552" s="1346"/>
      <c r="Q552" s="1346"/>
    </row>
    <row r="553" spans="2:17">
      <c r="B553" s="1070"/>
      <c r="C553" s="1070"/>
      <c r="D553" s="1070"/>
      <c r="E553" s="1070"/>
      <c r="F553" s="1346"/>
      <c r="G553" s="1346"/>
      <c r="H553" s="1346"/>
      <c r="I553" s="1346"/>
      <c r="J553" s="1346"/>
      <c r="K553" s="1346"/>
      <c r="L553" s="1346"/>
      <c r="M553" s="1346"/>
      <c r="N553" s="1346"/>
      <c r="O553" s="1346"/>
      <c r="P553" s="1346"/>
      <c r="Q553" s="1346"/>
    </row>
    <row r="554" spans="2:17">
      <c r="B554" s="1070"/>
      <c r="C554" s="1070"/>
      <c r="D554" s="1070"/>
      <c r="E554" s="1070"/>
      <c r="F554" s="1346"/>
      <c r="G554" s="1346"/>
      <c r="H554" s="1346"/>
      <c r="I554" s="1346"/>
      <c r="J554" s="1346"/>
      <c r="K554" s="1346"/>
      <c r="L554" s="1346"/>
      <c r="M554" s="1346"/>
      <c r="N554" s="1346"/>
      <c r="O554" s="1346"/>
      <c r="P554" s="1346"/>
      <c r="Q554" s="1346"/>
    </row>
    <row r="555" spans="2:17">
      <c r="B555" s="1070"/>
      <c r="C555" s="1070"/>
      <c r="D555" s="1070"/>
      <c r="E555" s="1070"/>
      <c r="F555" s="1346"/>
      <c r="G555" s="1346"/>
      <c r="H555" s="1346"/>
      <c r="I555" s="1346"/>
      <c r="J555" s="1346"/>
      <c r="K555" s="1346"/>
      <c r="L555" s="1346"/>
      <c r="M555" s="1346"/>
      <c r="N555" s="1346"/>
      <c r="O555" s="1346"/>
      <c r="P555" s="1346"/>
      <c r="Q555" s="1346"/>
    </row>
    <row r="556" spans="2:17">
      <c r="B556" s="1070"/>
      <c r="C556" s="1070"/>
      <c r="D556" s="1070"/>
      <c r="E556" s="1070"/>
      <c r="F556" s="1346"/>
      <c r="G556" s="1346"/>
      <c r="H556" s="1346"/>
      <c r="I556" s="1346"/>
      <c r="J556" s="1346"/>
      <c r="K556" s="1346"/>
      <c r="L556" s="1346"/>
      <c r="M556" s="1346"/>
      <c r="N556" s="1346"/>
      <c r="O556" s="1346"/>
      <c r="P556" s="1346"/>
      <c r="Q556" s="1346"/>
    </row>
    <row r="557" spans="2:17">
      <c r="B557" s="1070"/>
      <c r="C557" s="1070"/>
      <c r="D557" s="1070"/>
      <c r="E557" s="1070"/>
      <c r="F557" s="1346"/>
      <c r="G557" s="1346"/>
      <c r="H557" s="1346"/>
      <c r="I557" s="1346"/>
      <c r="J557" s="1346"/>
      <c r="K557" s="1346"/>
      <c r="L557" s="1346"/>
      <c r="M557" s="1346"/>
      <c r="N557" s="1346"/>
      <c r="O557" s="1346"/>
      <c r="P557" s="1346"/>
      <c r="Q557" s="1346"/>
    </row>
    <row r="558" spans="2:17">
      <c r="B558" s="1070"/>
      <c r="C558" s="1070"/>
      <c r="D558" s="1070"/>
      <c r="E558" s="1070"/>
      <c r="F558" s="1346"/>
      <c r="G558" s="1346"/>
      <c r="H558" s="1346"/>
      <c r="I558" s="1346"/>
      <c r="J558" s="1346"/>
      <c r="K558" s="1346"/>
      <c r="L558" s="1346"/>
      <c r="M558" s="1346"/>
      <c r="N558" s="1346"/>
      <c r="O558" s="1346"/>
      <c r="P558" s="1346"/>
      <c r="Q558" s="1346"/>
    </row>
    <row r="559" spans="2:17">
      <c r="B559" s="1070"/>
      <c r="C559" s="1070"/>
      <c r="D559" s="1070"/>
      <c r="E559" s="1070"/>
      <c r="F559" s="1346"/>
      <c r="G559" s="1346"/>
      <c r="H559" s="1346"/>
      <c r="I559" s="1346"/>
      <c r="J559" s="1346"/>
      <c r="K559" s="1346"/>
      <c r="L559" s="1346"/>
      <c r="M559" s="1346"/>
      <c r="N559" s="1346"/>
      <c r="O559" s="1346"/>
      <c r="P559" s="1346"/>
      <c r="Q559" s="1346"/>
    </row>
    <row r="560" spans="2:17">
      <c r="B560" s="1070"/>
      <c r="C560" s="1070"/>
      <c r="D560" s="1070"/>
      <c r="E560" s="1070"/>
      <c r="F560" s="1346"/>
      <c r="G560" s="1346"/>
      <c r="H560" s="1346"/>
      <c r="I560" s="1346"/>
      <c r="J560" s="1346"/>
      <c r="K560" s="1346"/>
      <c r="L560" s="1346"/>
      <c r="M560" s="1346"/>
      <c r="N560" s="1346"/>
      <c r="O560" s="1346"/>
      <c r="P560" s="1346"/>
      <c r="Q560" s="1346"/>
    </row>
    <row r="561" spans="2:17">
      <c r="B561" s="1070"/>
      <c r="C561" s="1070"/>
      <c r="D561" s="1070"/>
      <c r="E561" s="1070"/>
      <c r="F561" s="1346"/>
      <c r="G561" s="1346"/>
      <c r="H561" s="1346"/>
      <c r="I561" s="1346"/>
      <c r="J561" s="1346"/>
      <c r="K561" s="1346"/>
      <c r="L561" s="1346"/>
      <c r="M561" s="1346"/>
      <c r="N561" s="1346"/>
      <c r="O561" s="1346"/>
      <c r="P561" s="1346"/>
      <c r="Q561" s="1346"/>
    </row>
    <row r="562" spans="2:17">
      <c r="B562" s="1070"/>
      <c r="C562" s="1070"/>
      <c r="D562" s="1070"/>
      <c r="E562" s="1070"/>
      <c r="F562" s="1346"/>
      <c r="G562" s="1346"/>
      <c r="H562" s="1346"/>
      <c r="I562" s="1346"/>
      <c r="J562" s="1346"/>
      <c r="K562" s="1346"/>
      <c r="L562" s="1346"/>
      <c r="M562" s="1346"/>
      <c r="N562" s="1346"/>
      <c r="O562" s="1346"/>
      <c r="P562" s="1346"/>
      <c r="Q562" s="1346"/>
    </row>
    <row r="563" spans="2:17">
      <c r="B563" s="1070"/>
      <c r="C563" s="1070"/>
      <c r="D563" s="1070"/>
      <c r="E563" s="1070"/>
      <c r="F563" s="1346"/>
      <c r="G563" s="1346"/>
      <c r="H563" s="1346"/>
      <c r="I563" s="1346"/>
      <c r="J563" s="1346"/>
      <c r="K563" s="1346"/>
      <c r="L563" s="1346"/>
      <c r="M563" s="1346"/>
      <c r="N563" s="1346"/>
      <c r="O563" s="1346"/>
      <c r="P563" s="1346"/>
      <c r="Q563" s="1346"/>
    </row>
    <row r="564" spans="2:17">
      <c r="B564" s="1070"/>
      <c r="C564" s="1070"/>
      <c r="D564" s="1070"/>
      <c r="E564" s="1070"/>
      <c r="F564" s="1346"/>
      <c r="G564" s="1346"/>
      <c r="H564" s="1346"/>
      <c r="I564" s="1346"/>
      <c r="J564" s="1346"/>
      <c r="K564" s="1346"/>
      <c r="L564" s="1346"/>
      <c r="M564" s="1346"/>
      <c r="N564" s="1346"/>
      <c r="O564" s="1346"/>
      <c r="P564" s="1346"/>
      <c r="Q564" s="1346"/>
    </row>
    <row r="565" spans="2:17">
      <c r="B565" s="1070"/>
      <c r="C565" s="1070"/>
      <c r="D565" s="1070"/>
      <c r="E565" s="1070"/>
      <c r="F565" s="1346"/>
      <c r="G565" s="1346"/>
      <c r="H565" s="1346"/>
      <c r="I565" s="1346"/>
      <c r="J565" s="1346"/>
      <c r="K565" s="1346"/>
      <c r="L565" s="1346"/>
      <c r="M565" s="1346"/>
      <c r="N565" s="1346"/>
      <c r="O565" s="1346"/>
      <c r="P565" s="1346"/>
      <c r="Q565" s="1346"/>
    </row>
    <row r="566" spans="2:17">
      <c r="B566" s="1070"/>
      <c r="C566" s="1070"/>
      <c r="D566" s="1070"/>
      <c r="E566" s="1070"/>
      <c r="F566" s="1346"/>
      <c r="G566" s="1346"/>
      <c r="H566" s="1346"/>
      <c r="I566" s="1346"/>
      <c r="J566" s="1346"/>
      <c r="K566" s="1346"/>
      <c r="L566" s="1346"/>
      <c r="M566" s="1346"/>
      <c r="N566" s="1346"/>
      <c r="O566" s="1346"/>
      <c r="P566" s="1346"/>
      <c r="Q566" s="1346"/>
    </row>
    <row r="567" spans="2:17">
      <c r="B567" s="1070"/>
      <c r="C567" s="1070"/>
      <c r="D567" s="1070"/>
      <c r="E567" s="1070"/>
      <c r="F567" s="1346"/>
      <c r="G567" s="1346"/>
      <c r="H567" s="1346"/>
      <c r="I567" s="1346"/>
      <c r="J567" s="1346"/>
      <c r="K567" s="1346"/>
      <c r="L567" s="1346"/>
      <c r="M567" s="1346"/>
      <c r="N567" s="1346"/>
      <c r="O567" s="1346"/>
      <c r="P567" s="1346"/>
      <c r="Q567" s="1346"/>
    </row>
    <row r="568" spans="2:17">
      <c r="B568" s="1070"/>
      <c r="C568" s="1070"/>
      <c r="D568" s="1070"/>
      <c r="E568" s="1070"/>
      <c r="F568" s="1346"/>
      <c r="G568" s="1346"/>
      <c r="H568" s="1346"/>
      <c r="I568" s="1346"/>
      <c r="J568" s="1346"/>
      <c r="K568" s="1346"/>
      <c r="L568" s="1346"/>
      <c r="M568" s="1346"/>
      <c r="N568" s="1346"/>
      <c r="O568" s="1346"/>
      <c r="P568" s="1346"/>
      <c r="Q568" s="1346"/>
    </row>
    <row r="569" spans="2:17">
      <c r="B569" s="1070"/>
      <c r="C569" s="1070"/>
      <c r="D569" s="1070"/>
      <c r="E569" s="1070"/>
      <c r="F569" s="1346"/>
      <c r="G569" s="1346"/>
      <c r="H569" s="1346"/>
      <c r="I569" s="1346"/>
      <c r="J569" s="1346"/>
      <c r="K569" s="1346"/>
      <c r="L569" s="1346"/>
      <c r="M569" s="1346"/>
      <c r="N569" s="1346"/>
      <c r="O569" s="1346"/>
      <c r="P569" s="1346"/>
      <c r="Q569" s="1346"/>
    </row>
    <row r="570" spans="2:17">
      <c r="B570" s="1070"/>
      <c r="C570" s="1070"/>
      <c r="D570" s="1070"/>
      <c r="E570" s="1070"/>
      <c r="F570" s="1346"/>
      <c r="G570" s="1346"/>
      <c r="H570" s="1346"/>
      <c r="I570" s="1346"/>
      <c r="J570" s="1346"/>
      <c r="K570" s="1346"/>
      <c r="L570" s="1346"/>
      <c r="M570" s="1346"/>
      <c r="N570" s="1346"/>
      <c r="O570" s="1346"/>
      <c r="P570" s="1346"/>
      <c r="Q570" s="1346"/>
    </row>
    <row r="571" spans="2:17">
      <c r="B571" s="1070"/>
      <c r="C571" s="1070"/>
      <c r="D571" s="1070"/>
      <c r="E571" s="1070"/>
      <c r="F571" s="1346"/>
      <c r="G571" s="1346"/>
      <c r="H571" s="1346"/>
      <c r="I571" s="1346"/>
      <c r="J571" s="1346"/>
      <c r="K571" s="1346"/>
      <c r="L571" s="1346"/>
      <c r="M571" s="1346"/>
      <c r="N571" s="1346"/>
      <c r="O571" s="1346"/>
      <c r="P571" s="1346"/>
      <c r="Q571" s="1346"/>
    </row>
    <row r="572" spans="2:17">
      <c r="B572" s="1070"/>
      <c r="C572" s="1070"/>
      <c r="D572" s="1070"/>
      <c r="E572" s="1070"/>
      <c r="F572" s="1346"/>
      <c r="G572" s="1346"/>
      <c r="H572" s="1346"/>
      <c r="I572" s="1346"/>
      <c r="J572" s="1346"/>
      <c r="K572" s="1346"/>
      <c r="L572" s="1346"/>
      <c r="M572" s="1346"/>
      <c r="N572" s="1346"/>
      <c r="O572" s="1346"/>
      <c r="P572" s="1346"/>
      <c r="Q572" s="1346"/>
    </row>
    <row r="573" spans="2:17">
      <c r="B573" s="1070"/>
      <c r="C573" s="1070"/>
      <c r="D573" s="1070"/>
      <c r="E573" s="1070"/>
      <c r="F573" s="1346"/>
      <c r="G573" s="1346"/>
      <c r="H573" s="1346"/>
      <c r="I573" s="1346"/>
      <c r="J573" s="1346"/>
      <c r="K573" s="1346"/>
      <c r="L573" s="1346"/>
      <c r="M573" s="1346"/>
      <c r="N573" s="1346"/>
      <c r="O573" s="1346"/>
      <c r="P573" s="1346"/>
      <c r="Q573" s="1346"/>
    </row>
    <row r="574" spans="2:17">
      <c r="B574" s="1070"/>
      <c r="C574" s="1070"/>
      <c r="D574" s="1070"/>
      <c r="E574" s="1070"/>
      <c r="F574" s="1346"/>
      <c r="G574" s="1346"/>
      <c r="H574" s="1346"/>
      <c r="I574" s="1346"/>
      <c r="J574" s="1346"/>
      <c r="K574" s="1346"/>
      <c r="L574" s="1346"/>
      <c r="M574" s="1346"/>
      <c r="N574" s="1346"/>
      <c r="O574" s="1346"/>
      <c r="P574" s="1346"/>
      <c r="Q574" s="1346"/>
    </row>
    <row r="575" spans="2:17">
      <c r="B575" s="1070"/>
      <c r="C575" s="1070"/>
      <c r="D575" s="1070"/>
      <c r="E575" s="1070"/>
      <c r="F575" s="1346"/>
      <c r="G575" s="1346"/>
      <c r="H575" s="1346"/>
      <c r="I575" s="1346"/>
      <c r="J575" s="1346"/>
      <c r="K575" s="1346"/>
      <c r="L575" s="1346"/>
      <c r="M575" s="1346"/>
      <c r="N575" s="1346"/>
      <c r="O575" s="1346"/>
      <c r="P575" s="1346"/>
      <c r="Q575" s="1346"/>
    </row>
    <row r="576" spans="2:17">
      <c r="B576" s="1070"/>
      <c r="C576" s="1070"/>
      <c r="D576" s="1070"/>
      <c r="E576" s="1070"/>
      <c r="F576" s="1346"/>
      <c r="G576" s="1346"/>
      <c r="H576" s="1346"/>
      <c r="I576" s="1346"/>
      <c r="J576" s="1346"/>
      <c r="K576" s="1346"/>
      <c r="L576" s="1346"/>
      <c r="M576" s="1346"/>
      <c r="N576" s="1346"/>
      <c r="O576" s="1346"/>
      <c r="P576" s="1346"/>
      <c r="Q576" s="1346"/>
    </row>
    <row r="577" spans="2:17">
      <c r="B577" s="1070"/>
      <c r="C577" s="1070"/>
      <c r="D577" s="1070"/>
      <c r="E577" s="1070"/>
      <c r="F577" s="1346"/>
      <c r="G577" s="1346"/>
      <c r="H577" s="1346"/>
      <c r="I577" s="1346"/>
      <c r="J577" s="1346"/>
      <c r="K577" s="1346"/>
      <c r="L577" s="1346"/>
      <c r="M577" s="1346"/>
      <c r="N577" s="1346"/>
      <c r="O577" s="1346"/>
      <c r="P577" s="1346"/>
      <c r="Q577" s="1346"/>
    </row>
    <row r="578" spans="2:17">
      <c r="B578" s="1070"/>
      <c r="C578" s="1070"/>
      <c r="D578" s="1070"/>
      <c r="E578" s="1070"/>
      <c r="F578" s="1346"/>
      <c r="G578" s="1346"/>
      <c r="H578" s="1346"/>
      <c r="I578" s="1346"/>
      <c r="J578" s="1346"/>
      <c r="K578" s="1346"/>
      <c r="L578" s="1346"/>
      <c r="M578" s="1346"/>
      <c r="N578" s="1346"/>
      <c r="O578" s="1346"/>
      <c r="P578" s="1346"/>
      <c r="Q578" s="1346"/>
    </row>
    <row r="579" spans="2:17">
      <c r="B579" s="1070"/>
      <c r="C579" s="1070"/>
      <c r="D579" s="1070"/>
      <c r="E579" s="1070"/>
      <c r="F579" s="1346"/>
      <c r="G579" s="1346"/>
      <c r="H579" s="1346"/>
      <c r="I579" s="1346"/>
      <c r="J579" s="1346"/>
      <c r="K579" s="1346"/>
      <c r="L579" s="1346"/>
      <c r="M579" s="1346"/>
      <c r="N579" s="1346"/>
      <c r="O579" s="1346"/>
      <c r="P579" s="1346"/>
      <c r="Q579" s="1346"/>
    </row>
    <row r="580" spans="2:17">
      <c r="B580" s="1070"/>
      <c r="C580" s="1070"/>
      <c r="D580" s="1070"/>
      <c r="E580" s="1070"/>
      <c r="F580" s="1346"/>
      <c r="G580" s="1346"/>
      <c r="H580" s="1346"/>
      <c r="I580" s="1346"/>
      <c r="J580" s="1346"/>
      <c r="K580" s="1346"/>
      <c r="L580" s="1346"/>
      <c r="M580" s="1346"/>
      <c r="N580" s="1346"/>
      <c r="O580" s="1346"/>
      <c r="P580" s="1346"/>
      <c r="Q580" s="1346"/>
    </row>
    <row r="581" spans="2:17">
      <c r="B581" s="1070"/>
      <c r="C581" s="1070"/>
      <c r="D581" s="1070"/>
      <c r="E581" s="1070"/>
      <c r="F581" s="1346"/>
      <c r="G581" s="1346"/>
      <c r="H581" s="1346"/>
      <c r="I581" s="1346"/>
      <c r="J581" s="1346"/>
      <c r="K581" s="1346"/>
      <c r="L581" s="1346"/>
      <c r="M581" s="1346"/>
      <c r="N581" s="1346"/>
      <c r="O581" s="1346"/>
      <c r="P581" s="1346"/>
      <c r="Q581" s="1346"/>
    </row>
    <row r="582" spans="2:17">
      <c r="B582" s="1070"/>
      <c r="C582" s="1070"/>
      <c r="D582" s="1070"/>
      <c r="E582" s="1070"/>
      <c r="F582" s="1346"/>
      <c r="G582" s="1346"/>
      <c r="H582" s="1346"/>
      <c r="I582" s="1346"/>
      <c r="J582" s="1346"/>
      <c r="K582" s="1346"/>
      <c r="L582" s="1346"/>
      <c r="M582" s="1346"/>
      <c r="N582" s="1346"/>
      <c r="O582" s="1346"/>
      <c r="P582" s="1346"/>
      <c r="Q582" s="1346"/>
    </row>
    <row r="583" spans="2:17">
      <c r="B583" s="1070"/>
      <c r="C583" s="1070"/>
      <c r="D583" s="1070"/>
      <c r="E583" s="1070"/>
      <c r="F583" s="1346"/>
      <c r="G583" s="1346"/>
      <c r="H583" s="1346"/>
      <c r="I583" s="1346"/>
      <c r="J583" s="1346"/>
      <c r="K583" s="1346"/>
      <c r="L583" s="1346"/>
      <c r="M583" s="1346"/>
      <c r="N583" s="1346"/>
      <c r="O583" s="1346"/>
      <c r="P583" s="1346"/>
      <c r="Q583" s="1346"/>
    </row>
    <row r="584" spans="2:17">
      <c r="B584" s="1070"/>
      <c r="C584" s="1070"/>
      <c r="D584" s="1070"/>
      <c r="E584" s="1070"/>
      <c r="F584" s="1346"/>
      <c r="G584" s="1346"/>
      <c r="H584" s="1346"/>
      <c r="I584" s="1346"/>
      <c r="J584" s="1346"/>
      <c r="K584" s="1346"/>
      <c r="L584" s="1346"/>
      <c r="M584" s="1346"/>
      <c r="N584" s="1346"/>
      <c r="O584" s="1346"/>
      <c r="P584" s="1346"/>
      <c r="Q584" s="1346"/>
    </row>
    <row r="585" spans="2:17">
      <c r="B585" s="1070"/>
      <c r="C585" s="1070"/>
      <c r="D585" s="1070"/>
      <c r="E585" s="1070"/>
      <c r="F585" s="1346"/>
      <c r="G585" s="1346"/>
      <c r="H585" s="1346"/>
      <c r="I585" s="1346"/>
      <c r="J585" s="1346"/>
      <c r="K585" s="1346"/>
      <c r="L585" s="1346"/>
      <c r="M585" s="1346"/>
      <c r="N585" s="1346"/>
      <c r="O585" s="1346"/>
      <c r="P585" s="1346"/>
      <c r="Q585" s="1346"/>
    </row>
    <row r="586" spans="2:17">
      <c r="B586" s="1070"/>
      <c r="C586" s="1070"/>
      <c r="D586" s="1070"/>
      <c r="E586" s="1070"/>
      <c r="F586" s="1346"/>
      <c r="G586" s="1346"/>
      <c r="H586" s="1346"/>
      <c r="I586" s="1346"/>
      <c r="J586" s="1346"/>
      <c r="K586" s="1346"/>
      <c r="L586" s="1346"/>
      <c r="M586" s="1346"/>
      <c r="N586" s="1346"/>
      <c r="O586" s="1346"/>
      <c r="P586" s="1346"/>
      <c r="Q586" s="1346"/>
    </row>
    <row r="587" spans="2:17">
      <c r="B587" s="1070"/>
      <c r="C587" s="1070"/>
      <c r="D587" s="1070"/>
      <c r="E587" s="1070"/>
      <c r="F587" s="1346"/>
      <c r="G587" s="1346"/>
      <c r="H587" s="1346"/>
      <c r="I587" s="1346"/>
      <c r="J587" s="1346"/>
      <c r="K587" s="1346"/>
      <c r="L587" s="1346"/>
      <c r="M587" s="1346"/>
      <c r="N587" s="1346"/>
      <c r="O587" s="1346"/>
      <c r="P587" s="1346"/>
      <c r="Q587" s="1346"/>
    </row>
    <row r="588" spans="2:17">
      <c r="B588" s="1070"/>
      <c r="C588" s="1070"/>
      <c r="D588" s="1070"/>
      <c r="E588" s="1070"/>
      <c r="F588" s="1346"/>
      <c r="G588" s="1346"/>
      <c r="H588" s="1346"/>
      <c r="I588" s="1346"/>
      <c r="J588" s="1346"/>
      <c r="K588" s="1346"/>
      <c r="L588" s="1346"/>
      <c r="M588" s="1346"/>
      <c r="N588" s="1346"/>
      <c r="O588" s="1346"/>
      <c r="P588" s="1346"/>
      <c r="Q588" s="1346"/>
    </row>
    <row r="589" spans="2:17">
      <c r="B589" s="1070"/>
      <c r="C589" s="1070"/>
      <c r="D589" s="1070"/>
      <c r="E589" s="1070"/>
      <c r="F589" s="1346"/>
      <c r="G589" s="1346"/>
      <c r="H589" s="1346"/>
      <c r="I589" s="1346"/>
      <c r="J589" s="1346"/>
      <c r="K589" s="1346"/>
      <c r="L589" s="1346"/>
      <c r="M589" s="1346"/>
      <c r="N589" s="1346"/>
      <c r="O589" s="1346"/>
      <c r="P589" s="1346"/>
      <c r="Q589" s="1346"/>
    </row>
    <row r="590" spans="2:17">
      <c r="B590" s="1070"/>
      <c r="C590" s="1070"/>
      <c r="D590" s="1070"/>
      <c r="E590" s="1070"/>
      <c r="F590" s="1346"/>
      <c r="G590" s="1346"/>
      <c r="H590" s="1346"/>
      <c r="I590" s="1346"/>
      <c r="J590" s="1346"/>
      <c r="K590" s="1346"/>
      <c r="L590" s="1346"/>
      <c r="M590" s="1346"/>
      <c r="N590" s="1346"/>
      <c r="O590" s="1346"/>
      <c r="P590" s="1346"/>
      <c r="Q590" s="1346"/>
    </row>
    <row r="591" spans="2:17">
      <c r="B591" s="1070"/>
      <c r="C591" s="1070"/>
      <c r="D591" s="1070"/>
      <c r="E591" s="1070"/>
      <c r="F591" s="1346"/>
      <c r="G591" s="1346"/>
      <c r="H591" s="1346"/>
      <c r="I591" s="1346"/>
      <c r="J591" s="1346"/>
      <c r="K591" s="1346"/>
      <c r="L591" s="1346"/>
      <c r="M591" s="1346"/>
      <c r="N591" s="1346"/>
      <c r="O591" s="1346"/>
      <c r="P591" s="1346"/>
      <c r="Q591" s="1346"/>
    </row>
    <row r="592" spans="2:17">
      <c r="B592" s="1070"/>
      <c r="C592" s="1070"/>
      <c r="D592" s="1070"/>
      <c r="E592" s="1070"/>
      <c r="F592" s="1346"/>
      <c r="G592" s="1346"/>
      <c r="H592" s="1346"/>
      <c r="I592" s="1346"/>
      <c r="J592" s="1346"/>
      <c r="K592" s="1346"/>
      <c r="L592" s="1346"/>
      <c r="M592" s="1346"/>
      <c r="N592" s="1346"/>
      <c r="O592" s="1346"/>
      <c r="P592" s="1346"/>
      <c r="Q592" s="1346"/>
    </row>
    <row r="593" spans="2:17">
      <c r="B593" s="1070"/>
      <c r="C593" s="1070"/>
      <c r="D593" s="1070"/>
      <c r="E593" s="1070"/>
      <c r="F593" s="1346"/>
      <c r="G593" s="1346"/>
      <c r="H593" s="1346"/>
      <c r="I593" s="1346"/>
      <c r="J593" s="1346"/>
      <c r="K593" s="1346"/>
      <c r="L593" s="1346"/>
      <c r="M593" s="1346"/>
      <c r="N593" s="1346"/>
      <c r="O593" s="1346"/>
      <c r="P593" s="1346"/>
      <c r="Q593" s="1346"/>
    </row>
    <row r="594" spans="2:17">
      <c r="B594" s="1070"/>
      <c r="C594" s="1070"/>
      <c r="D594" s="1070"/>
      <c r="E594" s="1070"/>
      <c r="F594" s="1346"/>
      <c r="G594" s="1346"/>
      <c r="H594" s="1346"/>
      <c r="I594" s="1346"/>
      <c r="J594" s="1346"/>
      <c r="K594" s="1346"/>
      <c r="L594" s="1346"/>
      <c r="M594" s="1346"/>
      <c r="N594" s="1346"/>
      <c r="O594" s="1346"/>
      <c r="P594" s="1346"/>
      <c r="Q594" s="1346"/>
    </row>
    <row r="595" spans="2:17">
      <c r="B595" s="1070"/>
      <c r="C595" s="1070"/>
      <c r="D595" s="1070"/>
      <c r="E595" s="1070"/>
      <c r="F595" s="1346"/>
      <c r="G595" s="1346"/>
      <c r="H595" s="1346"/>
      <c r="I595" s="1346"/>
      <c r="J595" s="1346"/>
      <c r="K595" s="1346"/>
      <c r="L595" s="1346"/>
      <c r="M595" s="1346"/>
      <c r="N595" s="1346"/>
      <c r="O595" s="1346"/>
      <c r="P595" s="1346"/>
      <c r="Q595" s="1346"/>
    </row>
    <row r="596" spans="2:17">
      <c r="B596" s="1070"/>
      <c r="C596" s="1070"/>
      <c r="D596" s="1070"/>
      <c r="E596" s="1070"/>
      <c r="F596" s="1346"/>
      <c r="G596" s="1346"/>
      <c r="H596" s="1346"/>
      <c r="I596" s="1346"/>
      <c r="J596" s="1346"/>
      <c r="K596" s="1346"/>
      <c r="L596" s="1346"/>
      <c r="M596" s="1346"/>
      <c r="N596" s="1346"/>
      <c r="O596" s="1346"/>
      <c r="P596" s="1346"/>
      <c r="Q596" s="1346"/>
    </row>
    <row r="597" spans="2:17">
      <c r="B597" s="1070"/>
      <c r="C597" s="1070"/>
      <c r="D597" s="1070"/>
      <c r="E597" s="1070"/>
      <c r="F597" s="1346"/>
      <c r="G597" s="1346"/>
      <c r="H597" s="1346"/>
      <c r="I597" s="1346"/>
      <c r="J597" s="1346"/>
      <c r="K597" s="1346"/>
      <c r="L597" s="1346"/>
      <c r="M597" s="1346"/>
      <c r="N597" s="1346"/>
      <c r="O597" s="1346"/>
      <c r="P597" s="1346"/>
      <c r="Q597" s="1346"/>
    </row>
    <row r="598" spans="2:17">
      <c r="B598" s="1070"/>
      <c r="C598" s="1070"/>
      <c r="D598" s="1070"/>
      <c r="E598" s="1070"/>
      <c r="F598" s="1346"/>
      <c r="G598" s="1346"/>
      <c r="H598" s="1346"/>
      <c r="I598" s="1346"/>
      <c r="J598" s="1346"/>
      <c r="K598" s="1346"/>
      <c r="L598" s="1346"/>
      <c r="M598" s="1346"/>
      <c r="N598" s="1346"/>
      <c r="O598" s="1346"/>
      <c r="P598" s="1346"/>
      <c r="Q598" s="1346"/>
    </row>
    <row r="599" spans="2:17">
      <c r="B599" s="1070"/>
      <c r="C599" s="1070"/>
      <c r="D599" s="1070"/>
      <c r="E599" s="1070"/>
      <c r="F599" s="1346"/>
      <c r="G599" s="1346"/>
      <c r="H599" s="1346"/>
      <c r="I599" s="1346"/>
      <c r="J599" s="1346"/>
      <c r="K599" s="1346"/>
      <c r="L599" s="1346"/>
      <c r="M599" s="1346"/>
      <c r="N599" s="1346"/>
      <c r="O599" s="1346"/>
      <c r="P599" s="1346"/>
      <c r="Q599" s="1346"/>
    </row>
    <row r="600" spans="2:17">
      <c r="B600" s="1070"/>
      <c r="C600" s="1070"/>
      <c r="D600" s="1070"/>
      <c r="E600" s="1070"/>
      <c r="F600" s="1346"/>
      <c r="G600" s="1346"/>
      <c r="H600" s="1346"/>
      <c r="I600" s="1346"/>
      <c r="J600" s="1346"/>
      <c r="K600" s="1346"/>
      <c r="L600" s="1346"/>
      <c r="M600" s="1346"/>
      <c r="N600" s="1346"/>
      <c r="O600" s="1346"/>
      <c r="P600" s="1346"/>
      <c r="Q600" s="1346"/>
    </row>
    <row r="601" spans="2:17">
      <c r="B601" s="1070"/>
      <c r="C601" s="1070"/>
      <c r="D601" s="1070"/>
      <c r="E601" s="1070"/>
      <c r="F601" s="1346"/>
      <c r="G601" s="1346"/>
      <c r="H601" s="1346"/>
      <c r="I601" s="1346"/>
      <c r="J601" s="1346"/>
      <c r="K601" s="1346"/>
      <c r="L601" s="1346"/>
      <c r="M601" s="1346"/>
      <c r="N601" s="1346"/>
      <c r="O601" s="1346"/>
      <c r="P601" s="1346"/>
      <c r="Q601" s="1346"/>
    </row>
    <row r="602" spans="2:17">
      <c r="B602" s="1070"/>
      <c r="C602" s="1070"/>
      <c r="D602" s="1070"/>
      <c r="E602" s="1070"/>
      <c r="F602" s="1346"/>
      <c r="G602" s="1346"/>
      <c r="H602" s="1346"/>
      <c r="I602" s="1346"/>
      <c r="J602" s="1346"/>
      <c r="K602" s="1346"/>
      <c r="L602" s="1346"/>
      <c r="M602" s="1346"/>
      <c r="N602" s="1346"/>
      <c r="O602" s="1346"/>
      <c r="P602" s="1346"/>
      <c r="Q602" s="1346"/>
    </row>
    <row r="603" spans="2:17">
      <c r="B603" s="1070"/>
      <c r="C603" s="1070"/>
      <c r="D603" s="1070"/>
      <c r="E603" s="1070"/>
      <c r="F603" s="1346"/>
      <c r="G603" s="1346"/>
      <c r="H603" s="1346"/>
      <c r="I603" s="1346"/>
      <c r="J603" s="1346"/>
      <c r="K603" s="1346"/>
      <c r="L603" s="1346"/>
      <c r="M603" s="1346"/>
      <c r="N603" s="1346"/>
      <c r="O603" s="1346"/>
      <c r="P603" s="1346"/>
      <c r="Q603" s="1346"/>
    </row>
    <row r="604" spans="2:17">
      <c r="B604" s="1070"/>
      <c r="C604" s="1070"/>
      <c r="D604" s="1070"/>
      <c r="E604" s="1070"/>
      <c r="F604" s="1346"/>
      <c r="G604" s="1346"/>
      <c r="H604" s="1346"/>
      <c r="I604" s="1346"/>
      <c r="J604" s="1346"/>
      <c r="K604" s="1346"/>
      <c r="L604" s="1346"/>
      <c r="M604" s="1346"/>
      <c r="N604" s="1346"/>
      <c r="O604" s="1346"/>
      <c r="P604" s="1346"/>
      <c r="Q604" s="1346"/>
    </row>
    <row r="605" spans="2:17">
      <c r="B605" s="1070"/>
      <c r="C605" s="1070"/>
      <c r="D605" s="1070"/>
      <c r="E605" s="1070"/>
      <c r="F605" s="1346"/>
      <c r="G605" s="1346"/>
      <c r="H605" s="1346"/>
      <c r="I605" s="1346"/>
      <c r="J605" s="1346"/>
      <c r="K605" s="1346"/>
      <c r="L605" s="1346"/>
      <c r="M605" s="1346"/>
      <c r="N605" s="1346"/>
      <c r="O605" s="1346"/>
      <c r="P605" s="1346"/>
      <c r="Q605" s="1346"/>
    </row>
    <row r="606" spans="2:17">
      <c r="B606" s="1070"/>
      <c r="C606" s="1070"/>
      <c r="D606" s="1070"/>
      <c r="E606" s="1070"/>
      <c r="F606" s="1346"/>
      <c r="G606" s="1346"/>
      <c r="H606" s="1346"/>
      <c r="I606" s="1346"/>
      <c r="J606" s="1346"/>
      <c r="K606" s="1346"/>
      <c r="L606" s="1346"/>
      <c r="M606" s="1346"/>
      <c r="N606" s="1346"/>
      <c r="O606" s="1346"/>
      <c r="P606" s="1346"/>
      <c r="Q606" s="1346"/>
    </row>
    <row r="607" spans="2:17">
      <c r="B607" s="1070"/>
      <c r="C607" s="1070"/>
      <c r="D607" s="1070"/>
      <c r="E607" s="1070"/>
      <c r="F607" s="1346"/>
      <c r="G607" s="1346"/>
      <c r="H607" s="1346"/>
      <c r="I607" s="1346"/>
      <c r="J607" s="1346"/>
      <c r="K607" s="1346"/>
      <c r="L607" s="1346"/>
      <c r="M607" s="1346"/>
      <c r="N607" s="1346"/>
      <c r="O607" s="1346"/>
      <c r="P607" s="1346"/>
      <c r="Q607" s="1346"/>
    </row>
    <row r="608" spans="2:17">
      <c r="B608" s="1070"/>
      <c r="C608" s="1070"/>
      <c r="D608" s="1070"/>
      <c r="E608" s="1070"/>
      <c r="F608" s="1346"/>
      <c r="G608" s="1346"/>
      <c r="H608" s="1346"/>
      <c r="I608" s="1346"/>
      <c r="J608" s="1346"/>
      <c r="K608" s="1346"/>
      <c r="L608" s="1346"/>
      <c r="M608" s="1346"/>
      <c r="N608" s="1346"/>
      <c r="O608" s="1346"/>
      <c r="P608" s="1346"/>
      <c r="Q608" s="1346"/>
    </row>
    <row r="609" spans="2:17">
      <c r="B609" s="1070"/>
      <c r="C609" s="1070"/>
      <c r="D609" s="1070"/>
      <c r="E609" s="1070"/>
      <c r="F609" s="1346"/>
      <c r="G609" s="1346"/>
      <c r="H609" s="1346"/>
      <c r="I609" s="1346"/>
      <c r="J609" s="1346"/>
      <c r="K609" s="1346"/>
      <c r="L609" s="1346"/>
      <c r="M609" s="1346"/>
      <c r="N609" s="1346"/>
      <c r="O609" s="1346"/>
      <c r="P609" s="1346"/>
      <c r="Q609" s="1346"/>
    </row>
    <row r="610" spans="2:17">
      <c r="B610" s="1070"/>
      <c r="C610" s="1070"/>
      <c r="D610" s="1070"/>
      <c r="E610" s="1070"/>
      <c r="F610" s="1346"/>
      <c r="G610" s="1346"/>
      <c r="H610" s="1346"/>
      <c r="I610" s="1346"/>
      <c r="J610" s="1346"/>
      <c r="K610" s="1346"/>
      <c r="L610" s="1346"/>
      <c r="M610" s="1346"/>
      <c r="N610" s="1346"/>
      <c r="O610" s="1346"/>
      <c r="P610" s="1346"/>
      <c r="Q610" s="1346"/>
    </row>
    <row r="611" spans="2:17">
      <c r="B611" s="1070"/>
      <c r="C611" s="1070"/>
      <c r="D611" s="1070"/>
      <c r="E611" s="1070"/>
      <c r="F611" s="1346"/>
      <c r="G611" s="1346"/>
      <c r="H611" s="1346"/>
      <c r="I611" s="1346"/>
      <c r="J611" s="1346"/>
      <c r="K611" s="1346"/>
      <c r="L611" s="1346"/>
      <c r="M611" s="1346"/>
      <c r="N611" s="1346"/>
      <c r="O611" s="1346"/>
      <c r="P611" s="1346"/>
      <c r="Q611" s="1346"/>
    </row>
    <row r="612" spans="2:17">
      <c r="B612" s="1070"/>
      <c r="C612" s="1070"/>
      <c r="D612" s="1070"/>
      <c r="E612" s="1070"/>
      <c r="F612" s="1346"/>
      <c r="G612" s="1346"/>
      <c r="H612" s="1346"/>
      <c r="I612" s="1346"/>
      <c r="J612" s="1346"/>
      <c r="K612" s="1346"/>
      <c r="L612" s="1346"/>
      <c r="M612" s="1346"/>
      <c r="N612" s="1346"/>
      <c r="O612" s="1346"/>
      <c r="P612" s="1346"/>
      <c r="Q612" s="1346"/>
    </row>
    <row r="613" spans="2:17">
      <c r="B613" s="1070"/>
      <c r="C613" s="1070"/>
      <c r="D613" s="1070"/>
      <c r="E613" s="1070"/>
      <c r="F613" s="1346"/>
      <c r="G613" s="1346"/>
      <c r="H613" s="1346"/>
      <c r="I613" s="1346"/>
      <c r="J613" s="1346"/>
      <c r="K613" s="1346"/>
      <c r="L613" s="1346"/>
      <c r="M613" s="1346"/>
      <c r="N613" s="1346"/>
      <c r="O613" s="1346"/>
      <c r="P613" s="1346"/>
      <c r="Q613" s="1346"/>
    </row>
    <row r="614" spans="2:17">
      <c r="B614" s="1070"/>
      <c r="C614" s="1070"/>
      <c r="D614" s="1070"/>
      <c r="E614" s="1070"/>
      <c r="F614" s="1346"/>
      <c r="G614" s="1346"/>
      <c r="H614" s="1346"/>
      <c r="I614" s="1346"/>
      <c r="J614" s="1346"/>
      <c r="K614" s="1346"/>
      <c r="L614" s="1346"/>
      <c r="M614" s="1346"/>
      <c r="N614" s="1346"/>
      <c r="O614" s="1346"/>
      <c r="P614" s="1346"/>
      <c r="Q614" s="1346"/>
    </row>
    <row r="615" spans="2:17">
      <c r="B615" s="1070"/>
      <c r="C615" s="1070"/>
      <c r="D615" s="1070"/>
      <c r="E615" s="1070"/>
      <c r="F615" s="1346"/>
      <c r="G615" s="1346"/>
      <c r="H615" s="1346"/>
      <c r="I615" s="1346"/>
      <c r="J615" s="1346"/>
      <c r="K615" s="1346"/>
      <c r="L615" s="1346"/>
      <c r="M615" s="1346"/>
      <c r="N615" s="1346"/>
      <c r="O615" s="1346"/>
      <c r="P615" s="1346"/>
      <c r="Q615" s="1346"/>
    </row>
    <row r="616" spans="2:17">
      <c r="B616" s="1070"/>
      <c r="C616" s="1070"/>
      <c r="D616" s="1070"/>
      <c r="E616" s="1070"/>
      <c r="F616" s="1346"/>
      <c r="G616" s="1346"/>
      <c r="H616" s="1346"/>
      <c r="I616" s="1346"/>
      <c r="J616" s="1346"/>
      <c r="K616" s="1346"/>
      <c r="L616" s="1346"/>
      <c r="M616" s="1346"/>
      <c r="N616" s="1346"/>
      <c r="O616" s="1346"/>
      <c r="P616" s="1346"/>
      <c r="Q616" s="1346"/>
    </row>
    <row r="617" spans="2:17">
      <c r="B617" s="1070"/>
      <c r="C617" s="1070"/>
      <c r="D617" s="1070"/>
      <c r="E617" s="1070"/>
      <c r="F617" s="1346"/>
      <c r="G617" s="1346"/>
      <c r="H617" s="1346"/>
      <c r="I617" s="1346"/>
      <c r="J617" s="1346"/>
      <c r="K617" s="1346"/>
      <c r="L617" s="1346"/>
      <c r="M617" s="1346"/>
      <c r="N617" s="1346"/>
      <c r="O617" s="1346"/>
      <c r="P617" s="1346"/>
      <c r="Q617" s="1346"/>
    </row>
    <row r="618" spans="2:17">
      <c r="B618" s="1070"/>
      <c r="C618" s="1070"/>
      <c r="D618" s="1070"/>
      <c r="E618" s="1070"/>
      <c r="F618" s="1346"/>
      <c r="G618" s="1346"/>
      <c r="H618" s="1346"/>
      <c r="I618" s="1346"/>
      <c r="J618" s="1346"/>
      <c r="K618" s="1346"/>
      <c r="L618" s="1346"/>
      <c r="M618" s="1346"/>
      <c r="N618" s="1346"/>
      <c r="O618" s="1346"/>
      <c r="P618" s="1346"/>
      <c r="Q618" s="1346"/>
    </row>
    <row r="619" spans="2:17">
      <c r="B619" s="1070"/>
      <c r="C619" s="1070"/>
      <c r="D619" s="1070"/>
      <c r="E619" s="1070"/>
      <c r="F619" s="1346"/>
      <c r="G619" s="1346"/>
      <c r="H619" s="1346"/>
      <c r="I619" s="1346"/>
      <c r="J619" s="1346"/>
      <c r="K619" s="1346"/>
      <c r="L619" s="1346"/>
      <c r="M619" s="1346"/>
      <c r="N619" s="1346"/>
      <c r="O619" s="1346"/>
      <c r="P619" s="1346"/>
      <c r="Q619" s="1346"/>
    </row>
    <row r="620" spans="2:17">
      <c r="B620" s="1070"/>
      <c r="C620" s="1070"/>
      <c r="D620" s="1070"/>
      <c r="E620" s="1070"/>
      <c r="F620" s="1346"/>
      <c r="G620" s="1346"/>
      <c r="H620" s="1346"/>
      <c r="I620" s="1346"/>
      <c r="J620" s="1346"/>
      <c r="K620" s="1346"/>
      <c r="L620" s="1346"/>
      <c r="M620" s="1346"/>
      <c r="N620" s="1346"/>
      <c r="O620" s="1346"/>
      <c r="P620" s="1346"/>
      <c r="Q620" s="1346"/>
    </row>
    <row r="621" spans="2:17">
      <c r="B621" s="1070"/>
      <c r="C621" s="1070"/>
      <c r="D621" s="1070"/>
      <c r="E621" s="1070"/>
      <c r="F621" s="1346"/>
      <c r="G621" s="1346"/>
      <c r="H621" s="1346"/>
      <c r="I621" s="1346"/>
      <c r="J621" s="1346"/>
      <c r="K621" s="1346"/>
      <c r="L621" s="1346"/>
      <c r="M621" s="1346"/>
      <c r="N621" s="1346"/>
      <c r="O621" s="1346"/>
      <c r="P621" s="1346"/>
      <c r="Q621" s="1346"/>
    </row>
    <row r="622" spans="2:17">
      <c r="B622" s="1070"/>
      <c r="C622" s="1070"/>
      <c r="D622" s="1070"/>
      <c r="E622" s="1070"/>
      <c r="F622" s="1346"/>
      <c r="G622" s="1346"/>
      <c r="H622" s="1346"/>
      <c r="I622" s="1346"/>
      <c r="J622" s="1346"/>
      <c r="K622" s="1346"/>
      <c r="L622" s="1346"/>
      <c r="M622" s="1346"/>
      <c r="N622" s="1346"/>
      <c r="O622" s="1346"/>
      <c r="P622" s="1346"/>
      <c r="Q622" s="1346"/>
    </row>
    <row r="623" spans="2:17">
      <c r="B623" s="1070"/>
      <c r="C623" s="1070"/>
      <c r="D623" s="1070"/>
      <c r="E623" s="1070"/>
      <c r="F623" s="1346"/>
      <c r="G623" s="1346"/>
      <c r="H623" s="1346"/>
      <c r="I623" s="1346"/>
      <c r="J623" s="1346"/>
      <c r="K623" s="1346"/>
      <c r="L623" s="1346"/>
      <c r="M623" s="1346"/>
      <c r="N623" s="1346"/>
      <c r="O623" s="1346"/>
      <c r="P623" s="1346"/>
      <c r="Q623" s="1346"/>
    </row>
    <row r="624" spans="2:17">
      <c r="B624" s="1070"/>
      <c r="C624" s="1070"/>
      <c r="D624" s="1070"/>
      <c r="E624" s="1070"/>
      <c r="F624" s="1346"/>
      <c r="G624" s="1346"/>
      <c r="H624" s="1346"/>
      <c r="I624" s="1346"/>
      <c r="J624" s="1346"/>
      <c r="K624" s="1346"/>
      <c r="L624" s="1346"/>
      <c r="M624" s="1346"/>
      <c r="N624" s="1346"/>
      <c r="O624" s="1346"/>
      <c r="P624" s="1346"/>
      <c r="Q624" s="1346"/>
    </row>
    <row r="625" spans="2:17">
      <c r="B625" s="1070"/>
      <c r="C625" s="1070"/>
      <c r="D625" s="1070"/>
      <c r="E625" s="1070"/>
      <c r="F625" s="1346"/>
      <c r="G625" s="1346"/>
      <c r="H625" s="1346"/>
      <c r="I625" s="1346"/>
      <c r="J625" s="1346"/>
      <c r="K625" s="1346"/>
      <c r="L625" s="1346"/>
      <c r="M625" s="1346"/>
      <c r="N625" s="1346"/>
      <c r="O625" s="1346"/>
      <c r="P625" s="1346"/>
      <c r="Q625" s="1346"/>
    </row>
    <row r="626" spans="2:17">
      <c r="B626" s="1070"/>
      <c r="C626" s="1070"/>
      <c r="D626" s="1070"/>
      <c r="E626" s="1070"/>
      <c r="F626" s="1346"/>
      <c r="G626" s="1346"/>
      <c r="H626" s="1346"/>
      <c r="I626" s="1346"/>
      <c r="J626" s="1346"/>
      <c r="K626" s="1346"/>
      <c r="L626" s="1346"/>
      <c r="M626" s="1346"/>
      <c r="N626" s="1346"/>
      <c r="O626" s="1346"/>
      <c r="P626" s="1346"/>
      <c r="Q626" s="1346"/>
    </row>
    <row r="627" spans="2:17">
      <c r="B627" s="1070"/>
      <c r="C627" s="1070"/>
      <c r="D627" s="1070"/>
      <c r="E627" s="1070"/>
      <c r="F627" s="1346"/>
      <c r="G627" s="1346"/>
      <c r="H627" s="1346"/>
      <c r="I627" s="1346"/>
      <c r="J627" s="1346"/>
      <c r="K627" s="1346"/>
      <c r="L627" s="1346"/>
      <c r="M627" s="1346"/>
      <c r="N627" s="1346"/>
      <c r="O627" s="1346"/>
      <c r="P627" s="1346"/>
      <c r="Q627" s="1346"/>
    </row>
    <row r="628" spans="2:17">
      <c r="B628" s="1070"/>
      <c r="C628" s="1070"/>
      <c r="D628" s="1070"/>
      <c r="E628" s="1070"/>
      <c r="F628" s="1346"/>
      <c r="G628" s="1346"/>
      <c r="H628" s="1346"/>
      <c r="I628" s="1346"/>
      <c r="J628" s="1346"/>
      <c r="K628" s="1346"/>
      <c r="L628" s="1346"/>
      <c r="M628" s="1346"/>
      <c r="N628" s="1346"/>
      <c r="O628" s="1346"/>
      <c r="P628" s="1346"/>
      <c r="Q628" s="1346"/>
    </row>
    <row r="629" spans="2:17">
      <c r="B629" s="1070"/>
      <c r="C629" s="1070"/>
      <c r="D629" s="1070"/>
      <c r="E629" s="1070"/>
      <c r="F629" s="1346"/>
      <c r="G629" s="1346"/>
      <c r="H629" s="1346"/>
      <c r="I629" s="1346"/>
      <c r="J629" s="1346"/>
      <c r="K629" s="1346"/>
      <c r="L629" s="1346"/>
      <c r="M629" s="1346"/>
      <c r="N629" s="1346"/>
      <c r="O629" s="1346"/>
      <c r="P629" s="1346"/>
      <c r="Q629" s="1346"/>
    </row>
    <row r="630" spans="2:17">
      <c r="B630" s="1070"/>
      <c r="C630" s="1070"/>
      <c r="D630" s="1070"/>
      <c r="E630" s="1070"/>
      <c r="F630" s="1346"/>
      <c r="G630" s="1346"/>
      <c r="H630" s="1346"/>
      <c r="I630" s="1346"/>
      <c r="J630" s="1346"/>
      <c r="K630" s="1346"/>
      <c r="L630" s="1346"/>
      <c r="M630" s="1346"/>
      <c r="N630" s="1346"/>
      <c r="O630" s="1346"/>
      <c r="P630" s="1346"/>
      <c r="Q630" s="1346"/>
    </row>
    <row r="631" spans="2:17">
      <c r="B631" s="1070"/>
      <c r="C631" s="1070"/>
      <c r="D631" s="1070"/>
      <c r="E631" s="1070"/>
      <c r="F631" s="1346"/>
      <c r="G631" s="1346"/>
      <c r="H631" s="1346"/>
      <c r="I631" s="1346"/>
      <c r="J631" s="1346"/>
      <c r="K631" s="1346"/>
      <c r="L631" s="1346"/>
      <c r="M631" s="1346"/>
      <c r="N631" s="1346"/>
      <c r="O631" s="1346"/>
      <c r="P631" s="1346"/>
      <c r="Q631" s="1346"/>
    </row>
    <row r="632" spans="2:17">
      <c r="B632" s="1070"/>
      <c r="C632" s="1070"/>
      <c r="D632" s="1070"/>
      <c r="E632" s="1070"/>
      <c r="F632" s="1346"/>
      <c r="G632" s="1346"/>
      <c r="H632" s="1346"/>
      <c r="I632" s="1346"/>
      <c r="J632" s="1346"/>
      <c r="K632" s="1346"/>
      <c r="L632" s="1346"/>
      <c r="M632" s="1346"/>
      <c r="N632" s="1346"/>
      <c r="O632" s="1346"/>
      <c r="P632" s="1346"/>
      <c r="Q632" s="1346"/>
    </row>
    <row r="633" spans="2:17">
      <c r="B633" s="1070"/>
      <c r="C633" s="1070"/>
      <c r="D633" s="1070"/>
      <c r="E633" s="1070"/>
      <c r="F633" s="1346"/>
      <c r="G633" s="1346"/>
      <c r="H633" s="1346"/>
      <c r="I633" s="1346"/>
      <c r="J633" s="1346"/>
      <c r="K633" s="1346"/>
      <c r="L633" s="1346"/>
      <c r="M633" s="1346"/>
      <c r="N633" s="1346"/>
      <c r="O633" s="1346"/>
      <c r="P633" s="1346"/>
      <c r="Q633" s="1346"/>
    </row>
    <row r="634" spans="2:17">
      <c r="B634" s="1070"/>
      <c r="C634" s="1070"/>
      <c r="D634" s="1070"/>
      <c r="E634" s="1070"/>
      <c r="F634" s="1346"/>
      <c r="G634" s="1346"/>
      <c r="H634" s="1346"/>
      <c r="I634" s="1346"/>
      <c r="J634" s="1346"/>
      <c r="K634" s="1346"/>
      <c r="L634" s="1346"/>
      <c r="M634" s="1346"/>
      <c r="N634" s="1346"/>
      <c r="O634" s="1346"/>
      <c r="P634" s="1346"/>
      <c r="Q634" s="1346"/>
    </row>
    <row r="635" spans="2:17">
      <c r="B635" s="1070"/>
      <c r="C635" s="1070"/>
      <c r="D635" s="1070"/>
      <c r="E635" s="1070"/>
      <c r="F635" s="1346"/>
      <c r="G635" s="1346"/>
      <c r="H635" s="1346"/>
      <c r="I635" s="1346"/>
      <c r="J635" s="1346"/>
      <c r="K635" s="1346"/>
      <c r="L635" s="1346"/>
      <c r="M635" s="1346"/>
      <c r="N635" s="1346"/>
      <c r="O635" s="1346"/>
      <c r="P635" s="1346"/>
      <c r="Q635" s="1346"/>
    </row>
    <row r="636" spans="2:17">
      <c r="B636" s="1070"/>
      <c r="C636" s="1070"/>
      <c r="D636" s="1070"/>
      <c r="E636" s="1070"/>
      <c r="F636" s="1346"/>
      <c r="G636" s="1346"/>
      <c r="H636" s="1346"/>
      <c r="I636" s="1346"/>
      <c r="J636" s="1346"/>
      <c r="K636" s="1346"/>
      <c r="L636" s="1346"/>
      <c r="M636" s="1346"/>
      <c r="N636" s="1346"/>
      <c r="O636" s="1346"/>
      <c r="P636" s="1346"/>
      <c r="Q636" s="1346"/>
    </row>
    <row r="637" spans="2:17">
      <c r="B637" s="1070"/>
      <c r="C637" s="1070"/>
      <c r="D637" s="1070"/>
      <c r="E637" s="1070"/>
      <c r="F637" s="1346"/>
      <c r="G637" s="1346"/>
      <c r="H637" s="1346"/>
      <c r="I637" s="1346"/>
      <c r="J637" s="1346"/>
      <c r="K637" s="1346"/>
      <c r="L637" s="1346"/>
      <c r="M637" s="1346"/>
      <c r="N637" s="1346"/>
      <c r="O637" s="1346"/>
      <c r="P637" s="1346"/>
      <c r="Q637" s="1346"/>
    </row>
    <row r="638" spans="2:17">
      <c r="B638" s="1070"/>
      <c r="C638" s="1070"/>
      <c r="D638" s="1070"/>
      <c r="E638" s="1070"/>
      <c r="F638" s="1346"/>
      <c r="G638" s="1346"/>
      <c r="H638" s="1346"/>
      <c r="I638" s="1346"/>
      <c r="J638" s="1346"/>
      <c r="K638" s="1346"/>
      <c r="L638" s="1346"/>
      <c r="M638" s="1346"/>
      <c r="N638" s="1346"/>
      <c r="O638" s="1346"/>
      <c r="P638" s="1346"/>
      <c r="Q638" s="1346"/>
    </row>
    <row r="639" spans="2:17">
      <c r="B639" s="1070"/>
      <c r="C639" s="1070"/>
      <c r="D639" s="1070"/>
      <c r="E639" s="1070"/>
      <c r="F639" s="1346"/>
      <c r="G639" s="1346"/>
      <c r="H639" s="1346"/>
      <c r="I639" s="1346"/>
      <c r="J639" s="1346"/>
      <c r="K639" s="1346"/>
      <c r="L639" s="1346"/>
      <c r="M639" s="1346"/>
      <c r="N639" s="1346"/>
      <c r="O639" s="1346"/>
      <c r="P639" s="1346"/>
      <c r="Q639" s="1346"/>
    </row>
    <row r="640" spans="2:17">
      <c r="B640" s="1070"/>
      <c r="C640" s="1070"/>
      <c r="D640" s="1070"/>
      <c r="E640" s="1070"/>
      <c r="F640" s="1346"/>
      <c r="G640" s="1346"/>
      <c r="H640" s="1346"/>
      <c r="I640" s="1346"/>
      <c r="J640" s="1346"/>
      <c r="K640" s="1346"/>
      <c r="L640" s="1346"/>
      <c r="M640" s="1346"/>
      <c r="N640" s="1346"/>
      <c r="O640" s="1346"/>
      <c r="P640" s="1346"/>
      <c r="Q640" s="1346"/>
    </row>
    <row r="641" spans="2:17">
      <c r="B641" s="1070"/>
      <c r="C641" s="1070"/>
      <c r="D641" s="1070"/>
      <c r="E641" s="1070"/>
      <c r="F641" s="1346"/>
      <c r="G641" s="1346"/>
      <c r="H641" s="1346"/>
      <c r="I641" s="1346"/>
      <c r="J641" s="1346"/>
      <c r="K641" s="1346"/>
      <c r="L641" s="1346"/>
      <c r="M641" s="1346"/>
      <c r="N641" s="1346"/>
      <c r="O641" s="1346"/>
      <c r="P641" s="1346"/>
      <c r="Q641" s="1346"/>
    </row>
    <row r="642" spans="2:17">
      <c r="B642" s="1070"/>
      <c r="C642" s="1070"/>
      <c r="D642" s="1070"/>
      <c r="E642" s="1070"/>
      <c r="F642" s="1346"/>
      <c r="G642" s="1346"/>
      <c r="H642" s="1346"/>
      <c r="I642" s="1346"/>
      <c r="J642" s="1346"/>
      <c r="K642" s="1346"/>
      <c r="L642" s="1346"/>
      <c r="M642" s="1346"/>
      <c r="N642" s="1346"/>
      <c r="O642" s="1346"/>
      <c r="P642" s="1346"/>
      <c r="Q642" s="1346"/>
    </row>
    <row r="643" spans="2:17">
      <c r="B643" s="1070"/>
      <c r="C643" s="1070"/>
      <c r="D643" s="1070"/>
      <c r="E643" s="1070"/>
      <c r="F643" s="1346"/>
      <c r="G643" s="1346"/>
      <c r="H643" s="1346"/>
      <c r="I643" s="1346"/>
      <c r="J643" s="1346"/>
      <c r="K643" s="1346"/>
      <c r="L643" s="1346"/>
      <c r="M643" s="1346"/>
      <c r="N643" s="1346"/>
      <c r="O643" s="1346"/>
      <c r="P643" s="1346"/>
      <c r="Q643" s="1346"/>
    </row>
    <row r="644" spans="2:17">
      <c r="B644" s="1070"/>
      <c r="C644" s="1070"/>
      <c r="D644" s="1070"/>
      <c r="E644" s="1070"/>
      <c r="F644" s="1346"/>
      <c r="G644" s="1346"/>
      <c r="H644" s="1346"/>
      <c r="I644" s="1346"/>
      <c r="J644" s="1346"/>
      <c r="K644" s="1346"/>
      <c r="L644" s="1346"/>
      <c r="M644" s="1346"/>
      <c r="N644" s="1346"/>
      <c r="O644" s="1346"/>
      <c r="P644" s="1346"/>
      <c r="Q644" s="1346"/>
    </row>
    <row r="645" spans="2:17">
      <c r="B645" s="1070"/>
      <c r="C645" s="1070"/>
      <c r="D645" s="1070"/>
      <c r="E645" s="1070"/>
      <c r="F645" s="1346"/>
      <c r="G645" s="1346"/>
      <c r="H645" s="1346"/>
      <c r="I645" s="1346"/>
      <c r="J645" s="1346"/>
      <c r="K645" s="1346"/>
      <c r="L645" s="1346"/>
      <c r="M645" s="1346"/>
      <c r="N645" s="1346"/>
      <c r="O645" s="1346"/>
      <c r="P645" s="1346"/>
      <c r="Q645" s="1346"/>
    </row>
    <row r="646" spans="2:17">
      <c r="B646" s="1070"/>
      <c r="C646" s="1070"/>
      <c r="D646" s="1070"/>
      <c r="E646" s="1070"/>
      <c r="F646" s="1346"/>
      <c r="G646" s="1346"/>
      <c r="H646" s="1346"/>
      <c r="I646" s="1346"/>
      <c r="J646" s="1346"/>
      <c r="K646" s="1346"/>
      <c r="L646" s="1346"/>
      <c r="M646" s="1346"/>
      <c r="N646" s="1346"/>
      <c r="O646" s="1346"/>
      <c r="P646" s="1346"/>
      <c r="Q646" s="1346"/>
    </row>
    <row r="647" spans="2:17">
      <c r="B647" s="1070"/>
      <c r="C647" s="1070"/>
      <c r="D647" s="1070"/>
      <c r="E647" s="1070"/>
      <c r="F647" s="1346"/>
      <c r="G647" s="1346"/>
      <c r="H647" s="1346"/>
      <c r="I647" s="1346"/>
      <c r="J647" s="1346"/>
      <c r="K647" s="1346"/>
      <c r="L647" s="1346"/>
      <c r="M647" s="1346"/>
      <c r="N647" s="1346"/>
      <c r="O647" s="1346"/>
      <c r="P647" s="1346"/>
      <c r="Q647" s="1346"/>
    </row>
    <row r="648" spans="2:17">
      <c r="B648" s="1070"/>
      <c r="C648" s="1070"/>
      <c r="D648" s="1070"/>
      <c r="E648" s="1070"/>
      <c r="F648" s="1346"/>
      <c r="G648" s="1346"/>
      <c r="H648" s="1346"/>
      <c r="I648" s="1346"/>
      <c r="J648" s="1346"/>
      <c r="K648" s="1346"/>
      <c r="L648" s="1346"/>
      <c r="M648" s="1346"/>
      <c r="N648" s="1346"/>
      <c r="O648" s="1346"/>
      <c r="P648" s="1346"/>
      <c r="Q648" s="1346"/>
    </row>
    <row r="649" spans="2:17">
      <c r="B649" s="1070"/>
      <c r="C649" s="1070"/>
      <c r="D649" s="1070"/>
      <c r="E649" s="1070"/>
      <c r="F649" s="1346"/>
      <c r="G649" s="1346"/>
      <c r="H649" s="1346"/>
      <c r="I649" s="1346"/>
      <c r="J649" s="1346"/>
      <c r="K649" s="1346"/>
      <c r="L649" s="1346"/>
      <c r="M649" s="1346"/>
      <c r="N649" s="1346"/>
      <c r="O649" s="1346"/>
      <c r="P649" s="1346"/>
      <c r="Q649" s="1346"/>
    </row>
    <row r="650" spans="2:17">
      <c r="B650" s="1070"/>
      <c r="C650" s="1070"/>
      <c r="D650" s="1070"/>
      <c r="E650" s="1070"/>
      <c r="F650" s="1346"/>
      <c r="G650" s="1346"/>
      <c r="H650" s="1346"/>
      <c r="I650" s="1346"/>
      <c r="J650" s="1346"/>
      <c r="K650" s="1346"/>
      <c r="L650" s="1346"/>
      <c r="M650" s="1346"/>
      <c r="N650" s="1346"/>
      <c r="O650" s="1346"/>
      <c r="P650" s="1346"/>
      <c r="Q650" s="1346"/>
    </row>
    <row r="651" spans="2:17">
      <c r="B651" s="1070"/>
      <c r="C651" s="1070"/>
      <c r="D651" s="1070"/>
      <c r="E651" s="1070"/>
      <c r="F651" s="1346"/>
      <c r="G651" s="1346"/>
      <c r="H651" s="1346"/>
      <c r="I651" s="1346"/>
      <c r="J651" s="1346"/>
      <c r="K651" s="1346"/>
      <c r="L651" s="1346"/>
      <c r="M651" s="1346"/>
      <c r="N651" s="1346"/>
      <c r="O651" s="1346"/>
      <c r="P651" s="1346"/>
      <c r="Q651" s="1346"/>
    </row>
    <row r="652" spans="2:17">
      <c r="B652" s="1070"/>
      <c r="C652" s="1070"/>
      <c r="D652" s="1070"/>
      <c r="E652" s="1070"/>
      <c r="F652" s="1346"/>
      <c r="G652" s="1346"/>
      <c r="H652" s="1346"/>
      <c r="I652" s="1346"/>
      <c r="J652" s="1346"/>
      <c r="K652" s="1346"/>
      <c r="L652" s="1346"/>
      <c r="M652" s="1346"/>
      <c r="N652" s="1346"/>
      <c r="O652" s="1346"/>
      <c r="P652" s="1346"/>
      <c r="Q652" s="1346"/>
    </row>
    <row r="653" spans="2:17">
      <c r="B653" s="1070"/>
      <c r="C653" s="1070"/>
      <c r="D653" s="1070"/>
      <c r="E653" s="1070"/>
      <c r="F653" s="1346"/>
      <c r="G653" s="1346"/>
      <c r="H653" s="1346"/>
      <c r="I653" s="1346"/>
      <c r="J653" s="1346"/>
      <c r="K653" s="1346"/>
      <c r="L653" s="1346"/>
      <c r="M653" s="1346"/>
      <c r="N653" s="1346"/>
      <c r="O653" s="1346"/>
      <c r="P653" s="1346"/>
      <c r="Q653" s="1346"/>
    </row>
    <row r="654" spans="2:17">
      <c r="B654" s="1070"/>
      <c r="C654" s="1070"/>
      <c r="D654" s="1070"/>
      <c r="E654" s="1070"/>
      <c r="F654" s="1346"/>
      <c r="G654" s="1346"/>
      <c r="H654" s="1346"/>
      <c r="I654" s="1346"/>
      <c r="J654" s="1346"/>
      <c r="K654" s="1346"/>
      <c r="L654" s="1346"/>
      <c r="M654" s="1346"/>
      <c r="N654" s="1346"/>
      <c r="O654" s="1346"/>
      <c r="P654" s="1346"/>
      <c r="Q654" s="1346"/>
    </row>
    <row r="655" spans="2:17">
      <c r="B655" s="1070"/>
      <c r="C655" s="1070"/>
      <c r="D655" s="1070"/>
      <c r="E655" s="1070"/>
      <c r="F655" s="1346"/>
      <c r="G655" s="1346"/>
      <c r="H655" s="1346"/>
      <c r="I655" s="1346"/>
      <c r="J655" s="1346"/>
      <c r="K655" s="1346"/>
      <c r="L655" s="1346"/>
      <c r="M655" s="1346"/>
      <c r="N655" s="1346"/>
      <c r="O655" s="1346"/>
      <c r="P655" s="1346"/>
      <c r="Q655" s="1346"/>
    </row>
    <row r="656" spans="2:17">
      <c r="B656" s="1070"/>
      <c r="C656" s="1070"/>
      <c r="D656" s="1070"/>
      <c r="E656" s="1070"/>
      <c r="F656" s="1346"/>
      <c r="G656" s="1346"/>
      <c r="H656" s="1346"/>
      <c r="I656" s="1346"/>
      <c r="J656" s="1346"/>
      <c r="K656" s="1346"/>
      <c r="L656" s="1346"/>
      <c r="M656" s="1346"/>
      <c r="N656" s="1346"/>
      <c r="O656" s="1346"/>
      <c r="P656" s="1346"/>
      <c r="Q656" s="1346"/>
    </row>
    <row r="657" spans="2:17">
      <c r="B657" s="1070"/>
      <c r="C657" s="1070"/>
      <c r="D657" s="1070"/>
      <c r="E657" s="1070"/>
      <c r="F657" s="1346"/>
      <c r="G657" s="1346"/>
      <c r="H657" s="1346"/>
      <c r="I657" s="1346"/>
      <c r="J657" s="1346"/>
      <c r="K657" s="1346"/>
      <c r="L657" s="1346"/>
      <c r="M657" s="1346"/>
      <c r="N657" s="1346"/>
      <c r="O657" s="1346"/>
      <c r="P657" s="1346"/>
      <c r="Q657" s="1346"/>
    </row>
    <row r="658" spans="2:17">
      <c r="B658" s="1070"/>
      <c r="C658" s="1070"/>
      <c r="D658" s="1070"/>
      <c r="E658" s="1070"/>
      <c r="F658" s="1346"/>
      <c r="G658" s="1346"/>
      <c r="H658" s="1346"/>
      <c r="I658" s="1346"/>
      <c r="J658" s="1346"/>
      <c r="K658" s="1346"/>
      <c r="L658" s="1346"/>
      <c r="M658" s="1346"/>
      <c r="N658" s="1346"/>
      <c r="O658" s="1346"/>
      <c r="P658" s="1346"/>
      <c r="Q658" s="1346"/>
    </row>
    <row r="659" spans="2:17">
      <c r="B659" s="1070"/>
      <c r="C659" s="1070"/>
      <c r="D659" s="1070"/>
      <c r="E659" s="1070"/>
      <c r="F659" s="1346"/>
      <c r="G659" s="1346"/>
      <c r="H659" s="1346"/>
      <c r="I659" s="1346"/>
      <c r="J659" s="1346"/>
      <c r="K659" s="1346"/>
      <c r="L659" s="1346"/>
      <c r="M659" s="1346"/>
      <c r="N659" s="1346"/>
      <c r="O659" s="1346"/>
      <c r="P659" s="1346"/>
      <c r="Q659" s="1346"/>
    </row>
    <row r="660" spans="2:17">
      <c r="B660" s="1070"/>
      <c r="C660" s="1070"/>
      <c r="D660" s="1070"/>
      <c r="E660" s="1070"/>
      <c r="F660" s="1346"/>
      <c r="G660" s="1346"/>
      <c r="H660" s="1346"/>
      <c r="I660" s="1346"/>
      <c r="J660" s="1346"/>
      <c r="K660" s="1346"/>
      <c r="L660" s="1346"/>
      <c r="M660" s="1346"/>
      <c r="N660" s="1346"/>
      <c r="O660" s="1346"/>
      <c r="P660" s="1346"/>
      <c r="Q660" s="1346"/>
    </row>
    <row r="661" spans="2:17">
      <c r="B661" s="1070"/>
      <c r="C661" s="1070"/>
      <c r="D661" s="1070"/>
      <c r="E661" s="1070"/>
      <c r="F661" s="1346"/>
      <c r="G661" s="1346"/>
      <c r="H661" s="1346"/>
      <c r="I661" s="1346"/>
      <c r="J661" s="1346"/>
      <c r="K661" s="1346"/>
      <c r="L661" s="1346"/>
      <c r="M661" s="1346"/>
      <c r="N661" s="1346"/>
      <c r="O661" s="1346"/>
      <c r="P661" s="1346"/>
      <c r="Q661" s="1346"/>
    </row>
    <row r="662" spans="2:17">
      <c r="B662" s="1070"/>
      <c r="C662" s="1070"/>
      <c r="D662" s="1070"/>
      <c r="E662" s="1070"/>
      <c r="F662" s="1346"/>
      <c r="G662" s="1346"/>
      <c r="H662" s="1346"/>
      <c r="I662" s="1346"/>
      <c r="J662" s="1346"/>
      <c r="K662" s="1346"/>
      <c r="L662" s="1346"/>
      <c r="M662" s="1346"/>
      <c r="N662" s="1346"/>
      <c r="O662" s="1346"/>
      <c r="P662" s="1346"/>
      <c r="Q662" s="1346"/>
    </row>
    <row r="663" spans="2:17">
      <c r="B663" s="1070"/>
      <c r="C663" s="1070"/>
      <c r="D663" s="1070"/>
      <c r="E663" s="1070"/>
      <c r="F663" s="1346"/>
      <c r="G663" s="1346"/>
      <c r="H663" s="1346"/>
      <c r="I663" s="1346"/>
      <c r="J663" s="1346"/>
      <c r="K663" s="1346"/>
      <c r="L663" s="1346"/>
      <c r="M663" s="1346"/>
      <c r="N663" s="1346"/>
      <c r="O663" s="1346"/>
      <c r="P663" s="1346"/>
      <c r="Q663" s="1346"/>
    </row>
    <row r="664" spans="2:17">
      <c r="B664" s="1070"/>
      <c r="C664" s="1070"/>
      <c r="D664" s="1070"/>
      <c r="E664" s="1070"/>
      <c r="F664" s="1346"/>
      <c r="G664" s="1346"/>
      <c r="H664" s="1346"/>
      <c r="I664" s="1346"/>
      <c r="J664" s="1346"/>
      <c r="K664" s="1346"/>
      <c r="L664" s="1346"/>
      <c r="M664" s="1346"/>
      <c r="N664" s="1346"/>
      <c r="O664" s="1346"/>
      <c r="P664" s="1346"/>
      <c r="Q664" s="1346"/>
    </row>
    <row r="665" spans="2:17">
      <c r="B665" s="1070"/>
      <c r="C665" s="1070"/>
      <c r="D665" s="1070"/>
      <c r="E665" s="1070"/>
      <c r="F665" s="1346"/>
      <c r="G665" s="1346"/>
      <c r="H665" s="1346"/>
      <c r="I665" s="1346"/>
      <c r="J665" s="1346"/>
      <c r="K665" s="1346"/>
      <c r="L665" s="1346"/>
      <c r="M665" s="1346"/>
      <c r="N665" s="1346"/>
      <c r="O665" s="1346"/>
      <c r="P665" s="1346"/>
      <c r="Q665" s="1346"/>
    </row>
    <row r="666" spans="2:17">
      <c r="B666" s="1070"/>
      <c r="C666" s="1070"/>
      <c r="D666" s="1070"/>
      <c r="E666" s="1070"/>
      <c r="F666" s="1346"/>
      <c r="G666" s="1346"/>
      <c r="H666" s="1346"/>
      <c r="I666" s="1346"/>
      <c r="J666" s="1346"/>
      <c r="K666" s="1346"/>
      <c r="L666" s="1346"/>
      <c r="M666" s="1346"/>
      <c r="N666" s="1346"/>
      <c r="O666" s="1346"/>
      <c r="P666" s="1346"/>
      <c r="Q666" s="1346"/>
    </row>
    <row r="667" spans="2:17">
      <c r="B667" s="1070"/>
      <c r="C667" s="1070"/>
      <c r="D667" s="1070"/>
      <c r="E667" s="1070"/>
      <c r="F667" s="1346"/>
      <c r="G667" s="1346"/>
      <c r="H667" s="1346"/>
      <c r="I667" s="1346"/>
      <c r="J667" s="1346"/>
      <c r="K667" s="1346"/>
      <c r="L667" s="1346"/>
      <c r="M667" s="1346"/>
      <c r="N667" s="1346"/>
      <c r="O667" s="1346"/>
      <c r="P667" s="1346"/>
      <c r="Q667" s="1346"/>
    </row>
    <row r="668" spans="2:17">
      <c r="B668" s="1070"/>
      <c r="C668" s="1070"/>
      <c r="D668" s="1070"/>
      <c r="E668" s="1070"/>
      <c r="F668" s="1346"/>
      <c r="G668" s="1346"/>
      <c r="H668" s="1346"/>
      <c r="I668" s="1346"/>
      <c r="J668" s="1346"/>
      <c r="K668" s="1346"/>
      <c r="L668" s="1346"/>
      <c r="M668" s="1346"/>
      <c r="N668" s="1346"/>
      <c r="O668" s="1346"/>
      <c r="P668" s="1346"/>
      <c r="Q668" s="1346"/>
    </row>
    <row r="669" spans="2:17">
      <c r="B669" s="1070"/>
      <c r="C669" s="1070"/>
      <c r="D669" s="1070"/>
      <c r="E669" s="1070"/>
      <c r="F669" s="1346"/>
      <c r="G669" s="1346"/>
      <c r="H669" s="1346"/>
      <c r="I669" s="1346"/>
      <c r="J669" s="1346"/>
      <c r="K669" s="1346"/>
      <c r="L669" s="1346"/>
      <c r="M669" s="1346"/>
      <c r="N669" s="1346"/>
      <c r="O669" s="1346"/>
      <c r="P669" s="1346"/>
      <c r="Q669" s="1346"/>
    </row>
    <row r="670" spans="2:17">
      <c r="B670" s="1070"/>
      <c r="C670" s="1070"/>
      <c r="D670" s="1070"/>
      <c r="E670" s="1070"/>
      <c r="F670" s="1346"/>
      <c r="G670" s="1346"/>
      <c r="H670" s="1346"/>
      <c r="I670" s="1346"/>
      <c r="J670" s="1346"/>
      <c r="K670" s="1346"/>
      <c r="L670" s="1346"/>
      <c r="M670" s="1346"/>
      <c r="N670" s="1346"/>
      <c r="O670" s="1346"/>
      <c r="P670" s="1346"/>
      <c r="Q670" s="1346"/>
    </row>
    <row r="671" spans="2:17">
      <c r="B671" s="1070"/>
      <c r="C671" s="1070"/>
      <c r="D671" s="1070"/>
      <c r="E671" s="1070"/>
      <c r="F671" s="1346"/>
      <c r="G671" s="1346"/>
      <c r="H671" s="1346"/>
      <c r="I671" s="1346"/>
      <c r="J671" s="1346"/>
      <c r="K671" s="1346"/>
      <c r="L671" s="1346"/>
      <c r="M671" s="1346"/>
      <c r="N671" s="1346"/>
      <c r="O671" s="1346"/>
      <c r="P671" s="1346"/>
      <c r="Q671" s="1346"/>
    </row>
    <row r="672" spans="2:17">
      <c r="B672" s="1070"/>
      <c r="C672" s="1070"/>
      <c r="D672" s="1070"/>
      <c r="E672" s="1070"/>
      <c r="F672" s="1346"/>
      <c r="G672" s="1346"/>
      <c r="H672" s="1346"/>
      <c r="I672" s="1346"/>
      <c r="J672" s="1346"/>
      <c r="K672" s="1346"/>
      <c r="L672" s="1346"/>
      <c r="M672" s="1346"/>
      <c r="N672" s="1346"/>
      <c r="O672" s="1346"/>
      <c r="P672" s="1346"/>
      <c r="Q672" s="1346"/>
    </row>
    <row r="673" spans="2:17">
      <c r="B673" s="1070"/>
      <c r="C673" s="1070"/>
      <c r="D673" s="1070"/>
      <c r="E673" s="1070"/>
      <c r="F673" s="1346"/>
      <c r="G673" s="1346"/>
      <c r="H673" s="1346"/>
      <c r="I673" s="1346"/>
      <c r="J673" s="1346"/>
      <c r="K673" s="1346"/>
      <c r="L673" s="1346"/>
      <c r="M673" s="1346"/>
      <c r="N673" s="1346"/>
      <c r="O673" s="1346"/>
      <c r="P673" s="1346"/>
      <c r="Q673" s="1346"/>
    </row>
    <row r="674" spans="2:17">
      <c r="B674" s="1070"/>
      <c r="C674" s="1070"/>
      <c r="D674" s="1070"/>
      <c r="E674" s="1070"/>
      <c r="F674" s="1346"/>
      <c r="G674" s="1346"/>
      <c r="H674" s="1346"/>
      <c r="I674" s="1346"/>
      <c r="J674" s="1346"/>
      <c r="K674" s="1346"/>
      <c r="L674" s="1346"/>
      <c r="M674" s="1346"/>
      <c r="N674" s="1346"/>
      <c r="O674" s="1346"/>
      <c r="P674" s="1346"/>
      <c r="Q674" s="1346"/>
    </row>
    <row r="675" spans="2:17">
      <c r="B675" s="1070"/>
      <c r="C675" s="1070"/>
      <c r="D675" s="1070"/>
      <c r="E675" s="1070"/>
      <c r="F675" s="1346"/>
      <c r="G675" s="1346"/>
      <c r="H675" s="1346"/>
      <c r="I675" s="1346"/>
      <c r="J675" s="1346"/>
      <c r="K675" s="1346"/>
      <c r="L675" s="1346"/>
      <c r="M675" s="1346"/>
      <c r="N675" s="1346"/>
      <c r="O675" s="1346"/>
      <c r="P675" s="1346"/>
      <c r="Q675" s="1346"/>
    </row>
    <row r="676" spans="2:17">
      <c r="B676" s="1070"/>
      <c r="C676" s="1070"/>
      <c r="D676" s="1070"/>
      <c r="E676" s="1070"/>
      <c r="F676" s="1346"/>
      <c r="G676" s="1346"/>
      <c r="H676" s="1346"/>
      <c r="I676" s="1346"/>
      <c r="J676" s="1346"/>
      <c r="K676" s="1346"/>
      <c r="L676" s="1346"/>
      <c r="M676" s="1346"/>
      <c r="N676" s="1346"/>
      <c r="O676" s="1346"/>
      <c r="P676" s="1346"/>
      <c r="Q676" s="1346"/>
    </row>
    <row r="677" spans="2:17">
      <c r="B677" s="1070"/>
      <c r="C677" s="1070"/>
      <c r="D677" s="1070"/>
      <c r="E677" s="1070"/>
      <c r="F677" s="1346"/>
      <c r="G677" s="1346"/>
      <c r="H677" s="1346"/>
      <c r="I677" s="1346"/>
      <c r="J677" s="1346"/>
      <c r="K677" s="1346"/>
      <c r="L677" s="1346"/>
      <c r="M677" s="1346"/>
      <c r="N677" s="1346"/>
      <c r="O677" s="1346"/>
      <c r="P677" s="1346"/>
      <c r="Q677" s="1346"/>
    </row>
    <row r="678" spans="2:17">
      <c r="B678" s="1070"/>
      <c r="C678" s="1070"/>
      <c r="D678" s="1070"/>
      <c r="E678" s="1070"/>
      <c r="F678" s="1346"/>
      <c r="G678" s="1346"/>
      <c r="H678" s="1346"/>
      <c r="I678" s="1346"/>
      <c r="J678" s="1346"/>
      <c r="K678" s="1346"/>
      <c r="L678" s="1346"/>
      <c r="M678" s="1346"/>
      <c r="N678" s="1346"/>
      <c r="O678" s="1346"/>
      <c r="P678" s="1346"/>
      <c r="Q678" s="1346"/>
    </row>
    <row r="679" spans="2:17">
      <c r="B679" s="1070"/>
      <c r="C679" s="1070"/>
      <c r="D679" s="1070"/>
      <c r="E679" s="1070"/>
      <c r="F679" s="1346"/>
      <c r="G679" s="1346"/>
      <c r="H679" s="1346"/>
      <c r="I679" s="1346"/>
      <c r="J679" s="1346"/>
      <c r="K679" s="1346"/>
      <c r="L679" s="1346"/>
      <c r="M679" s="1346"/>
      <c r="N679" s="1346"/>
      <c r="O679" s="1346"/>
      <c r="P679" s="1346"/>
      <c r="Q679" s="1346"/>
    </row>
    <row r="680" spans="2:17">
      <c r="B680" s="1070"/>
      <c r="C680" s="1070"/>
      <c r="D680" s="1070"/>
      <c r="E680" s="1070"/>
      <c r="F680" s="1346"/>
      <c r="G680" s="1346"/>
      <c r="H680" s="1346"/>
      <c r="I680" s="1346"/>
      <c r="J680" s="1346"/>
      <c r="K680" s="1346"/>
      <c r="L680" s="1346"/>
      <c r="M680" s="1346"/>
      <c r="N680" s="1346"/>
      <c r="O680" s="1346"/>
      <c r="P680" s="1346"/>
      <c r="Q680" s="1346"/>
    </row>
    <row r="681" spans="2:17">
      <c r="B681" s="1070"/>
      <c r="C681" s="1070"/>
      <c r="D681" s="1070"/>
      <c r="E681" s="1070"/>
      <c r="F681" s="1346"/>
      <c r="G681" s="1346"/>
      <c r="H681" s="1346"/>
      <c r="I681" s="1346"/>
      <c r="J681" s="1346"/>
      <c r="K681" s="1346"/>
      <c r="L681" s="1346"/>
      <c r="M681" s="1346"/>
      <c r="N681" s="1346"/>
      <c r="O681" s="1346"/>
      <c r="P681" s="1346"/>
      <c r="Q681" s="1346"/>
    </row>
    <row r="682" spans="2:17">
      <c r="B682" s="1070"/>
      <c r="C682" s="1070"/>
      <c r="D682" s="1070"/>
      <c r="E682" s="1070"/>
      <c r="F682" s="1346"/>
      <c r="G682" s="1346"/>
      <c r="H682" s="1346"/>
      <c r="I682" s="1346"/>
      <c r="J682" s="1346"/>
      <c r="K682" s="1346"/>
      <c r="L682" s="1346"/>
      <c r="M682" s="1346"/>
      <c r="N682" s="1346"/>
      <c r="O682" s="1346"/>
      <c r="P682" s="1346"/>
      <c r="Q682" s="1346"/>
    </row>
    <row r="683" spans="2:17">
      <c r="B683" s="1070"/>
      <c r="C683" s="1070"/>
      <c r="D683" s="1070"/>
      <c r="E683" s="1070"/>
      <c r="F683" s="1346"/>
      <c r="G683" s="1346"/>
      <c r="H683" s="1346"/>
      <c r="I683" s="1346"/>
      <c r="J683" s="1346"/>
      <c r="K683" s="1346"/>
      <c r="L683" s="1346"/>
      <c r="M683" s="1346"/>
      <c r="N683" s="1346"/>
      <c r="O683" s="1346"/>
      <c r="P683" s="1346"/>
      <c r="Q683" s="1346"/>
    </row>
    <row r="684" spans="2:17">
      <c r="B684" s="1070"/>
      <c r="C684" s="1070"/>
      <c r="D684" s="1070"/>
      <c r="E684" s="1070"/>
      <c r="F684" s="1346"/>
      <c r="G684" s="1346"/>
      <c r="H684" s="1346"/>
      <c r="I684" s="1346"/>
      <c r="J684" s="1346"/>
      <c r="K684" s="1346"/>
      <c r="L684" s="1346"/>
      <c r="M684" s="1346"/>
      <c r="N684" s="1346"/>
      <c r="O684" s="1346"/>
      <c r="P684" s="1346"/>
      <c r="Q684" s="1346"/>
    </row>
    <row r="685" spans="2:17">
      <c r="B685" s="1070"/>
      <c r="C685" s="1070"/>
      <c r="D685" s="1070"/>
      <c r="E685" s="1070"/>
      <c r="F685" s="1346"/>
      <c r="G685" s="1346"/>
      <c r="H685" s="1346"/>
      <c r="I685" s="1346"/>
      <c r="J685" s="1346"/>
      <c r="K685" s="1346"/>
      <c r="L685" s="1346"/>
      <c r="M685" s="1346"/>
      <c r="N685" s="1346"/>
      <c r="O685" s="1346"/>
      <c r="P685" s="1346"/>
      <c r="Q685" s="1346"/>
    </row>
    <row r="686" spans="2:17">
      <c r="B686" s="1070"/>
      <c r="C686" s="1070"/>
      <c r="D686" s="1070"/>
      <c r="E686" s="1070"/>
      <c r="F686" s="1346"/>
      <c r="G686" s="1346"/>
      <c r="H686" s="1346"/>
      <c r="I686" s="1346"/>
      <c r="J686" s="1346"/>
      <c r="K686" s="1346"/>
      <c r="L686" s="1346"/>
      <c r="M686" s="1346"/>
      <c r="N686" s="1346"/>
      <c r="O686" s="1346"/>
      <c r="P686" s="1346"/>
      <c r="Q686" s="1346"/>
    </row>
    <row r="687" spans="2:17">
      <c r="B687" s="1070"/>
      <c r="C687" s="1070"/>
      <c r="D687" s="1070"/>
      <c r="E687" s="1070"/>
      <c r="F687" s="1346"/>
      <c r="G687" s="1346"/>
      <c r="H687" s="1346"/>
      <c r="I687" s="1346"/>
      <c r="J687" s="1346"/>
      <c r="K687" s="1346"/>
      <c r="L687" s="1346"/>
      <c r="M687" s="1346"/>
      <c r="N687" s="1346"/>
      <c r="O687" s="1346"/>
      <c r="P687" s="1346"/>
      <c r="Q687" s="1346"/>
    </row>
    <row r="688" spans="2:17">
      <c r="B688" s="1070"/>
      <c r="C688" s="1070"/>
      <c r="D688" s="1070"/>
      <c r="E688" s="1070"/>
      <c r="F688" s="1346"/>
      <c r="G688" s="1346"/>
      <c r="H688" s="1346"/>
      <c r="I688" s="1346"/>
      <c r="J688" s="1346"/>
      <c r="K688" s="1346"/>
      <c r="L688" s="1346"/>
      <c r="M688" s="1346"/>
      <c r="N688" s="1346"/>
      <c r="O688" s="1346"/>
      <c r="P688" s="1346"/>
      <c r="Q688" s="1346"/>
    </row>
    <row r="689" spans="2:17">
      <c r="B689" s="1070"/>
      <c r="C689" s="1070"/>
      <c r="D689" s="1070"/>
      <c r="E689" s="1070"/>
      <c r="F689" s="1346"/>
      <c r="G689" s="1346"/>
      <c r="H689" s="1346"/>
      <c r="I689" s="1346"/>
      <c r="J689" s="1346"/>
      <c r="K689" s="1346"/>
      <c r="L689" s="1346"/>
      <c r="M689" s="1346"/>
      <c r="N689" s="1346"/>
      <c r="O689" s="1346"/>
      <c r="P689" s="1346"/>
      <c r="Q689" s="1346"/>
    </row>
    <row r="690" spans="2:17">
      <c r="B690" s="1070"/>
      <c r="C690" s="1070"/>
      <c r="D690" s="1070"/>
      <c r="E690" s="1070"/>
      <c r="F690" s="1346"/>
      <c r="G690" s="1346"/>
      <c r="H690" s="1346"/>
      <c r="I690" s="1346"/>
      <c r="J690" s="1346"/>
      <c r="K690" s="1346"/>
      <c r="L690" s="1346"/>
      <c r="M690" s="1346"/>
      <c r="N690" s="1346"/>
      <c r="O690" s="1346"/>
      <c r="P690" s="1346"/>
      <c r="Q690" s="1346"/>
    </row>
    <row r="691" spans="2:17">
      <c r="B691" s="1070"/>
      <c r="C691" s="1070"/>
      <c r="D691" s="1070"/>
      <c r="E691" s="1070"/>
      <c r="F691" s="1346"/>
      <c r="G691" s="1346"/>
      <c r="H691" s="1346"/>
      <c r="I691" s="1346"/>
      <c r="J691" s="1346"/>
      <c r="K691" s="1346"/>
      <c r="L691" s="1346"/>
      <c r="M691" s="1346"/>
      <c r="N691" s="1346"/>
      <c r="O691" s="1346"/>
      <c r="P691" s="1346"/>
      <c r="Q691" s="1346"/>
    </row>
    <row r="692" spans="2:17">
      <c r="B692" s="1070"/>
      <c r="C692" s="1070"/>
      <c r="D692" s="1070"/>
      <c r="E692" s="1070"/>
      <c r="F692" s="1346"/>
      <c r="G692" s="1346"/>
      <c r="H692" s="1346"/>
      <c r="I692" s="1346"/>
      <c r="J692" s="1346"/>
      <c r="K692" s="1346"/>
      <c r="L692" s="1346"/>
      <c r="M692" s="1346"/>
      <c r="N692" s="1346"/>
      <c r="O692" s="1346"/>
      <c r="P692" s="1346"/>
      <c r="Q692" s="1346"/>
    </row>
    <row r="693" spans="2:17">
      <c r="B693" s="1070"/>
      <c r="C693" s="1070"/>
      <c r="D693" s="1070"/>
      <c r="E693" s="1070"/>
      <c r="F693" s="1346"/>
      <c r="G693" s="1346"/>
      <c r="H693" s="1346"/>
      <c r="I693" s="1346"/>
      <c r="J693" s="1346"/>
      <c r="K693" s="1346"/>
      <c r="L693" s="1346"/>
      <c r="M693" s="1346"/>
      <c r="N693" s="1346"/>
      <c r="O693" s="1346"/>
      <c r="P693" s="1346"/>
      <c r="Q693" s="1346"/>
    </row>
    <row r="694" spans="2:17">
      <c r="B694" s="1070"/>
      <c r="C694" s="1070"/>
      <c r="D694" s="1070"/>
      <c r="E694" s="1070"/>
      <c r="F694" s="1346"/>
      <c r="G694" s="1346"/>
      <c r="H694" s="1346"/>
      <c r="I694" s="1346"/>
      <c r="J694" s="1346"/>
      <c r="K694" s="1346"/>
      <c r="L694" s="1346"/>
      <c r="M694" s="1346"/>
      <c r="N694" s="1346"/>
      <c r="O694" s="1346"/>
      <c r="P694" s="1346"/>
      <c r="Q694" s="1346"/>
    </row>
    <row r="695" spans="2:17">
      <c r="B695" s="1070"/>
      <c r="C695" s="1070"/>
      <c r="D695" s="1070"/>
      <c r="E695" s="1070"/>
      <c r="F695" s="1346"/>
      <c r="G695" s="1346"/>
      <c r="H695" s="1346"/>
      <c r="I695" s="1346"/>
      <c r="J695" s="1346"/>
      <c r="K695" s="1346"/>
      <c r="L695" s="1346"/>
      <c r="M695" s="1346"/>
      <c r="N695" s="1346"/>
      <c r="O695" s="1346"/>
      <c r="P695" s="1346"/>
      <c r="Q695" s="1346"/>
    </row>
    <row r="696" spans="2:17">
      <c r="B696" s="1070"/>
      <c r="C696" s="1070"/>
      <c r="D696" s="1070"/>
      <c r="E696" s="1070"/>
      <c r="F696" s="1346"/>
      <c r="G696" s="1346"/>
      <c r="H696" s="1346"/>
      <c r="I696" s="1346"/>
      <c r="J696" s="1346"/>
      <c r="K696" s="1346"/>
      <c r="L696" s="1346"/>
      <c r="M696" s="1346"/>
      <c r="N696" s="1346"/>
      <c r="O696" s="1346"/>
      <c r="P696" s="1346"/>
      <c r="Q696" s="1346"/>
    </row>
    <row r="697" spans="2:17">
      <c r="B697" s="1070"/>
      <c r="C697" s="1070"/>
      <c r="D697" s="1070"/>
      <c r="E697" s="1070"/>
      <c r="F697" s="1346"/>
      <c r="G697" s="1346"/>
      <c r="H697" s="1346"/>
      <c r="I697" s="1346"/>
      <c r="J697" s="1346"/>
      <c r="K697" s="1346"/>
      <c r="L697" s="1346"/>
      <c r="M697" s="1346"/>
      <c r="N697" s="1346"/>
      <c r="O697" s="1346"/>
      <c r="P697" s="1346"/>
      <c r="Q697" s="1346"/>
    </row>
    <row r="698" spans="2:17">
      <c r="B698" s="1070"/>
      <c r="C698" s="1070"/>
      <c r="D698" s="1070"/>
      <c r="E698" s="1070"/>
      <c r="F698" s="1346"/>
      <c r="G698" s="1346"/>
      <c r="H698" s="1346"/>
      <c r="I698" s="1346"/>
      <c r="J698" s="1346"/>
      <c r="K698" s="1346"/>
      <c r="L698" s="1346"/>
      <c r="M698" s="1346"/>
      <c r="N698" s="1346"/>
      <c r="O698" s="1346"/>
      <c r="P698" s="1346"/>
      <c r="Q698" s="1346"/>
    </row>
    <row r="699" spans="2:17">
      <c r="B699" s="1070"/>
      <c r="C699" s="1070"/>
      <c r="D699" s="1070"/>
      <c r="E699" s="1070"/>
      <c r="F699" s="1346"/>
      <c r="G699" s="1346"/>
      <c r="H699" s="1346"/>
      <c r="I699" s="1346"/>
      <c r="J699" s="1346"/>
      <c r="K699" s="1346"/>
      <c r="L699" s="1346"/>
      <c r="M699" s="1346"/>
      <c r="N699" s="1346"/>
      <c r="O699" s="1346"/>
      <c r="P699" s="1346"/>
      <c r="Q699" s="1346"/>
    </row>
    <row r="700" spans="2:17">
      <c r="B700" s="1070"/>
      <c r="C700" s="1070"/>
      <c r="D700" s="1070"/>
      <c r="E700" s="1070"/>
      <c r="F700" s="1346"/>
      <c r="G700" s="1346"/>
      <c r="H700" s="1346"/>
      <c r="I700" s="1346"/>
      <c r="J700" s="1346"/>
      <c r="K700" s="1346"/>
      <c r="L700" s="1346"/>
      <c r="M700" s="1346"/>
      <c r="N700" s="1346"/>
      <c r="O700" s="1346"/>
      <c r="P700" s="1346"/>
      <c r="Q700" s="1346"/>
    </row>
    <row r="701" spans="2:17">
      <c r="B701" s="1070"/>
      <c r="C701" s="1070"/>
      <c r="D701" s="1070"/>
      <c r="E701" s="1070"/>
      <c r="F701" s="1346"/>
      <c r="G701" s="1346"/>
      <c r="H701" s="1346"/>
      <c r="I701" s="1346"/>
      <c r="J701" s="1346"/>
      <c r="K701" s="1346"/>
      <c r="L701" s="1346"/>
      <c r="M701" s="1346"/>
      <c r="N701" s="1346"/>
      <c r="O701" s="1346"/>
      <c r="P701" s="1346"/>
      <c r="Q701" s="1346"/>
    </row>
    <row r="702" spans="2:17">
      <c r="B702" s="1070"/>
      <c r="C702" s="1070"/>
      <c r="D702" s="1070"/>
      <c r="E702" s="1070"/>
      <c r="F702" s="1346"/>
      <c r="G702" s="1346"/>
      <c r="H702" s="1346"/>
      <c r="I702" s="1346"/>
      <c r="J702" s="1346"/>
      <c r="K702" s="1346"/>
      <c r="L702" s="1346"/>
      <c r="M702" s="1346"/>
      <c r="N702" s="1346"/>
      <c r="O702" s="1346"/>
      <c r="P702" s="1346"/>
      <c r="Q702" s="1346"/>
    </row>
    <row r="703" spans="2:17">
      <c r="B703" s="1070"/>
      <c r="C703" s="1070"/>
      <c r="D703" s="1070"/>
      <c r="E703" s="1070"/>
      <c r="F703" s="1346"/>
      <c r="G703" s="1346"/>
      <c r="H703" s="1346"/>
      <c r="I703" s="1346"/>
      <c r="J703" s="1346"/>
      <c r="K703" s="1346"/>
      <c r="L703" s="1346"/>
      <c r="M703" s="1346"/>
      <c r="N703" s="1346"/>
      <c r="O703" s="1346"/>
      <c r="P703" s="1346"/>
      <c r="Q703" s="1346"/>
    </row>
    <row r="704" spans="2:17">
      <c r="B704" s="1070"/>
      <c r="C704" s="1070"/>
      <c r="D704" s="1070"/>
      <c r="E704" s="1070"/>
      <c r="F704" s="1346"/>
      <c r="G704" s="1346"/>
      <c r="H704" s="1346"/>
      <c r="I704" s="1346"/>
      <c r="J704" s="1346"/>
      <c r="K704" s="1346"/>
      <c r="L704" s="1346"/>
      <c r="M704" s="1346"/>
      <c r="N704" s="1346"/>
      <c r="O704" s="1346"/>
      <c r="P704" s="1346"/>
      <c r="Q704" s="1346"/>
    </row>
    <row r="705" spans="2:17">
      <c r="B705" s="1070"/>
      <c r="C705" s="1070"/>
      <c r="D705" s="1070"/>
      <c r="E705" s="1070"/>
      <c r="F705" s="1346"/>
      <c r="G705" s="1346"/>
      <c r="H705" s="1346"/>
      <c r="I705" s="1346"/>
      <c r="J705" s="1346"/>
      <c r="K705" s="1346"/>
      <c r="L705" s="1346"/>
      <c r="M705" s="1346"/>
      <c r="N705" s="1346"/>
      <c r="O705" s="1346"/>
      <c r="P705" s="1346"/>
      <c r="Q705" s="1346"/>
    </row>
    <row r="706" spans="2:17">
      <c r="B706" s="1070"/>
      <c r="C706" s="1070"/>
      <c r="D706" s="1070"/>
      <c r="E706" s="1070"/>
      <c r="F706" s="1346"/>
      <c r="G706" s="1346"/>
      <c r="H706" s="1346"/>
      <c r="I706" s="1346"/>
      <c r="J706" s="1346"/>
      <c r="K706" s="1346"/>
      <c r="L706" s="1346"/>
      <c r="M706" s="1346"/>
      <c r="N706" s="1346"/>
      <c r="O706" s="1346"/>
      <c r="P706" s="1346"/>
      <c r="Q706" s="1346"/>
    </row>
    <row r="707" spans="2:17">
      <c r="B707" s="1070"/>
      <c r="C707" s="1070"/>
      <c r="D707" s="1070"/>
      <c r="E707" s="1070"/>
      <c r="F707" s="1346"/>
      <c r="G707" s="1346"/>
      <c r="H707" s="1346"/>
      <c r="I707" s="1346"/>
      <c r="J707" s="1346"/>
      <c r="K707" s="1346"/>
      <c r="L707" s="1346"/>
      <c r="M707" s="1346"/>
      <c r="N707" s="1346"/>
      <c r="O707" s="1346"/>
      <c r="P707" s="1346"/>
      <c r="Q707" s="1346"/>
    </row>
    <row r="708" spans="2:17">
      <c r="B708" s="1070"/>
      <c r="C708" s="1070"/>
      <c r="D708" s="1070"/>
      <c r="E708" s="1070"/>
      <c r="F708" s="1346"/>
      <c r="G708" s="1346"/>
      <c r="H708" s="1346"/>
      <c r="I708" s="1346"/>
      <c r="J708" s="1346"/>
      <c r="K708" s="1346"/>
      <c r="L708" s="1346"/>
      <c r="M708" s="1346"/>
      <c r="N708" s="1346"/>
      <c r="O708" s="1346"/>
      <c r="P708" s="1346"/>
      <c r="Q708" s="1346"/>
    </row>
    <row r="709" spans="2:17">
      <c r="B709" s="1070"/>
      <c r="C709" s="1070"/>
      <c r="D709" s="1070"/>
      <c r="E709" s="1070"/>
      <c r="F709" s="1346"/>
      <c r="G709" s="1346"/>
      <c r="H709" s="1346"/>
      <c r="I709" s="1346"/>
      <c r="J709" s="1346"/>
      <c r="K709" s="1346"/>
      <c r="L709" s="1346"/>
      <c r="M709" s="1346"/>
      <c r="N709" s="1346"/>
      <c r="O709" s="1346"/>
      <c r="P709" s="1346"/>
      <c r="Q709" s="1346"/>
    </row>
    <row r="710" spans="2:17">
      <c r="B710" s="1070"/>
      <c r="C710" s="1070"/>
      <c r="D710" s="1070"/>
      <c r="E710" s="1070"/>
      <c r="F710" s="1346"/>
      <c r="G710" s="1346"/>
      <c r="H710" s="1346"/>
      <c r="I710" s="1346"/>
      <c r="J710" s="1346"/>
      <c r="K710" s="1346"/>
      <c r="L710" s="1346"/>
      <c r="M710" s="1346"/>
      <c r="N710" s="1346"/>
      <c r="O710" s="1346"/>
      <c r="P710" s="1346"/>
      <c r="Q710" s="1346"/>
    </row>
    <row r="711" spans="2:17">
      <c r="B711" s="1070"/>
      <c r="C711" s="1070"/>
      <c r="D711" s="1070"/>
      <c r="E711" s="1070"/>
      <c r="F711" s="1346"/>
      <c r="G711" s="1346"/>
      <c r="H711" s="1346"/>
      <c r="I711" s="1346"/>
      <c r="J711" s="1346"/>
      <c r="K711" s="1346"/>
      <c r="L711" s="1346"/>
      <c r="M711" s="1346"/>
      <c r="N711" s="1346"/>
      <c r="O711" s="1346"/>
      <c r="P711" s="1346"/>
      <c r="Q711" s="1346"/>
    </row>
    <row r="712" spans="2:17">
      <c r="B712" s="1070"/>
      <c r="C712" s="1070"/>
      <c r="D712" s="1070"/>
      <c r="E712" s="1070"/>
      <c r="F712" s="1346"/>
      <c r="G712" s="1346"/>
      <c r="H712" s="1346"/>
      <c r="I712" s="1346"/>
      <c r="J712" s="1346"/>
      <c r="K712" s="1346"/>
      <c r="L712" s="1346"/>
      <c r="M712" s="1346"/>
      <c r="N712" s="1346"/>
      <c r="O712" s="1346"/>
      <c r="P712" s="1346"/>
      <c r="Q712" s="1346"/>
    </row>
    <row r="713" spans="2:17">
      <c r="B713" s="1070"/>
      <c r="C713" s="1070"/>
      <c r="D713" s="1070"/>
      <c r="E713" s="1070"/>
      <c r="F713" s="1346"/>
      <c r="G713" s="1346"/>
      <c r="H713" s="1346"/>
      <c r="I713" s="1346"/>
      <c r="J713" s="1346"/>
      <c r="K713" s="1346"/>
      <c r="L713" s="1346"/>
      <c r="M713" s="1346"/>
      <c r="N713" s="1346"/>
      <c r="O713" s="1346"/>
      <c r="P713" s="1346"/>
      <c r="Q713" s="1346"/>
    </row>
    <row r="714" spans="2:17">
      <c r="B714" s="1070"/>
      <c r="C714" s="1070"/>
      <c r="D714" s="1070"/>
      <c r="E714" s="1070"/>
      <c r="F714" s="1346"/>
      <c r="G714" s="1346"/>
      <c r="H714" s="1346"/>
      <c r="I714" s="1346"/>
      <c r="J714" s="1346"/>
      <c r="K714" s="1346"/>
      <c r="L714" s="1346"/>
      <c r="M714" s="1346"/>
      <c r="N714" s="1346"/>
      <c r="O714" s="1346"/>
      <c r="P714" s="1346"/>
      <c r="Q714" s="1346"/>
    </row>
    <row r="715" spans="2:17">
      <c r="B715" s="1070"/>
      <c r="C715" s="1070"/>
      <c r="D715" s="1070"/>
      <c r="E715" s="1070"/>
      <c r="F715" s="1346"/>
      <c r="G715" s="1346"/>
      <c r="H715" s="1346"/>
      <c r="I715" s="1346"/>
      <c r="J715" s="1346"/>
      <c r="K715" s="1346"/>
      <c r="L715" s="1346"/>
      <c r="M715" s="1346"/>
      <c r="N715" s="1346"/>
      <c r="O715" s="1346"/>
      <c r="P715" s="1346"/>
      <c r="Q715" s="1346"/>
    </row>
    <row r="716" spans="2:17">
      <c r="B716" s="1070"/>
      <c r="C716" s="1070"/>
      <c r="D716" s="1070"/>
      <c r="E716" s="1070"/>
      <c r="F716" s="1346"/>
      <c r="G716" s="1346"/>
      <c r="H716" s="1346"/>
      <c r="I716" s="1346"/>
      <c r="J716" s="1346"/>
      <c r="K716" s="1346"/>
      <c r="L716" s="1346"/>
      <c r="M716" s="1346"/>
      <c r="N716" s="1346"/>
      <c r="O716" s="1346"/>
      <c r="P716" s="1346"/>
      <c r="Q716" s="1346"/>
    </row>
    <row r="717" spans="2:17">
      <c r="B717" s="1070"/>
      <c r="C717" s="1070"/>
      <c r="D717" s="1070"/>
      <c r="E717" s="1070"/>
      <c r="F717" s="1346"/>
      <c r="G717" s="1346"/>
      <c r="H717" s="1346"/>
      <c r="I717" s="1346"/>
      <c r="J717" s="1346"/>
      <c r="K717" s="1346"/>
      <c r="L717" s="1346"/>
      <c r="M717" s="1346"/>
      <c r="N717" s="1346"/>
      <c r="O717" s="1346"/>
      <c r="P717" s="1346"/>
      <c r="Q717" s="1346"/>
    </row>
    <row r="718" spans="2:17">
      <c r="B718" s="1070"/>
      <c r="C718" s="1070"/>
      <c r="D718" s="1070"/>
      <c r="E718" s="1070"/>
      <c r="F718" s="1346"/>
      <c r="G718" s="1346"/>
      <c r="H718" s="1346"/>
      <c r="I718" s="1346"/>
      <c r="J718" s="1346"/>
      <c r="K718" s="1346"/>
      <c r="L718" s="1346"/>
      <c r="M718" s="1346"/>
      <c r="N718" s="1346"/>
      <c r="O718" s="1346"/>
      <c r="P718" s="1346"/>
      <c r="Q718" s="1346"/>
    </row>
    <row r="719" spans="2:17">
      <c r="B719" s="1070"/>
      <c r="C719" s="1070"/>
      <c r="D719" s="1070"/>
      <c r="E719" s="1070"/>
      <c r="F719" s="1346"/>
      <c r="G719" s="1346"/>
      <c r="H719" s="1346"/>
      <c r="I719" s="1346"/>
      <c r="J719" s="1346"/>
      <c r="K719" s="1346"/>
      <c r="L719" s="1346"/>
      <c r="M719" s="1346"/>
      <c r="N719" s="1346"/>
      <c r="O719" s="1346"/>
      <c r="P719" s="1346"/>
      <c r="Q719" s="1346"/>
    </row>
    <row r="720" spans="2:17">
      <c r="B720" s="1070"/>
      <c r="C720" s="1070"/>
      <c r="D720" s="1070"/>
      <c r="E720" s="1070"/>
      <c r="F720" s="1346"/>
      <c r="G720" s="1346"/>
      <c r="H720" s="1346"/>
      <c r="I720" s="1346"/>
      <c r="J720" s="1346"/>
      <c r="K720" s="1346"/>
      <c r="L720" s="1346"/>
      <c r="M720" s="1346"/>
      <c r="N720" s="1346"/>
      <c r="O720" s="1346"/>
      <c r="P720" s="1346"/>
      <c r="Q720" s="1346"/>
    </row>
    <row r="721" spans="2:17">
      <c r="B721" s="1070"/>
      <c r="C721" s="1070"/>
      <c r="D721" s="1070"/>
      <c r="E721" s="1070"/>
      <c r="F721" s="1346"/>
      <c r="G721" s="1346"/>
      <c r="H721" s="1346"/>
      <c r="I721" s="1346"/>
      <c r="J721" s="1346"/>
      <c r="K721" s="1346"/>
      <c r="L721" s="1346"/>
      <c r="M721" s="1346"/>
      <c r="N721" s="1346"/>
      <c r="O721" s="1346"/>
      <c r="P721" s="1346"/>
      <c r="Q721" s="1346"/>
    </row>
    <row r="722" spans="2:17">
      <c r="B722" s="1070"/>
      <c r="C722" s="1070"/>
      <c r="D722" s="1070"/>
      <c r="E722" s="1070"/>
      <c r="F722" s="1346"/>
      <c r="G722" s="1346"/>
      <c r="H722" s="1346"/>
      <c r="I722" s="1346"/>
      <c r="J722" s="1346"/>
      <c r="K722" s="1346"/>
      <c r="L722" s="1346"/>
      <c r="M722" s="1346"/>
      <c r="N722" s="1346"/>
      <c r="O722" s="1346"/>
      <c r="P722" s="1346"/>
      <c r="Q722" s="1346"/>
    </row>
    <row r="723" spans="2:17">
      <c r="B723" s="1070"/>
      <c r="C723" s="1070"/>
      <c r="D723" s="1070"/>
      <c r="E723" s="1070"/>
      <c r="F723" s="1346"/>
      <c r="G723" s="1346"/>
      <c r="H723" s="1346"/>
      <c r="I723" s="1346"/>
      <c r="J723" s="1346"/>
      <c r="K723" s="1346"/>
      <c r="L723" s="1346"/>
      <c r="M723" s="1346"/>
      <c r="N723" s="1346"/>
      <c r="O723" s="1346"/>
      <c r="P723" s="1346"/>
      <c r="Q723" s="1346"/>
    </row>
    <row r="724" spans="2:17">
      <c r="B724" s="1070"/>
      <c r="C724" s="1070"/>
      <c r="D724" s="1070"/>
      <c r="E724" s="1070"/>
      <c r="F724" s="1346"/>
      <c r="G724" s="1346"/>
      <c r="H724" s="1346"/>
      <c r="I724" s="1346"/>
      <c r="J724" s="1346"/>
      <c r="K724" s="1346"/>
      <c r="L724" s="1346"/>
      <c r="M724" s="1346"/>
      <c r="N724" s="1346"/>
      <c r="O724" s="1346"/>
      <c r="P724" s="1346"/>
      <c r="Q724" s="1346"/>
    </row>
    <row r="725" spans="2:17">
      <c r="B725" s="1070"/>
      <c r="C725" s="1070"/>
      <c r="D725" s="1070"/>
      <c r="E725" s="1070"/>
      <c r="F725" s="1346"/>
      <c r="G725" s="1346"/>
      <c r="H725" s="1346"/>
      <c r="I725" s="1346"/>
      <c r="J725" s="1346"/>
      <c r="K725" s="1346"/>
      <c r="L725" s="1346"/>
      <c r="M725" s="1346"/>
      <c r="N725" s="1346"/>
      <c r="O725" s="1346"/>
      <c r="P725" s="1346"/>
      <c r="Q725" s="1346"/>
    </row>
    <row r="726" spans="2:17">
      <c r="B726" s="1070"/>
      <c r="C726" s="1070"/>
      <c r="D726" s="1070"/>
      <c r="E726" s="1070"/>
      <c r="F726" s="1346"/>
      <c r="G726" s="1346"/>
      <c r="H726" s="1346"/>
      <c r="I726" s="1346"/>
      <c r="J726" s="1346"/>
      <c r="K726" s="1346"/>
      <c r="L726" s="1346"/>
      <c r="M726" s="1346"/>
      <c r="N726" s="1346"/>
      <c r="O726" s="1346"/>
      <c r="P726" s="1346"/>
      <c r="Q726" s="1346"/>
    </row>
    <row r="727" spans="2:17">
      <c r="B727" s="1070"/>
      <c r="C727" s="1070"/>
      <c r="D727" s="1070"/>
      <c r="E727" s="1070"/>
      <c r="F727" s="1346"/>
      <c r="G727" s="1346"/>
      <c r="H727" s="1346"/>
      <c r="I727" s="1346"/>
      <c r="J727" s="1346"/>
      <c r="K727" s="1346"/>
      <c r="L727" s="1346"/>
      <c r="M727" s="1346"/>
      <c r="N727" s="1346"/>
      <c r="O727" s="1346"/>
      <c r="P727" s="1346"/>
      <c r="Q727" s="1346"/>
    </row>
    <row r="728" spans="2:17">
      <c r="B728" s="1070"/>
      <c r="C728" s="1070"/>
      <c r="D728" s="1070"/>
      <c r="E728" s="1070"/>
      <c r="F728" s="1346"/>
      <c r="G728" s="1346"/>
      <c r="H728" s="1346"/>
      <c r="I728" s="1346"/>
      <c r="J728" s="1346"/>
      <c r="K728" s="1346"/>
      <c r="L728" s="1346"/>
      <c r="M728" s="1346"/>
      <c r="N728" s="1346"/>
      <c r="O728" s="1346"/>
      <c r="P728" s="1346"/>
      <c r="Q728" s="1346"/>
    </row>
    <row r="729" spans="2:17">
      <c r="B729" s="1070"/>
      <c r="C729" s="1070"/>
      <c r="D729" s="1070"/>
      <c r="E729" s="1070"/>
      <c r="F729" s="1346"/>
      <c r="G729" s="1346"/>
      <c r="H729" s="1346"/>
      <c r="I729" s="1346"/>
      <c r="J729" s="1346"/>
      <c r="K729" s="1346"/>
      <c r="L729" s="1346"/>
      <c r="M729" s="1346"/>
      <c r="N729" s="1346"/>
      <c r="O729" s="1346"/>
      <c r="P729" s="1346"/>
      <c r="Q729" s="1346"/>
    </row>
    <row r="730" spans="2:17">
      <c r="B730" s="1070"/>
      <c r="C730" s="1070"/>
      <c r="D730" s="1070"/>
      <c r="E730" s="1070"/>
      <c r="F730" s="1346"/>
      <c r="G730" s="1346"/>
      <c r="H730" s="1346"/>
      <c r="I730" s="1346"/>
      <c r="J730" s="1346"/>
      <c r="K730" s="1346"/>
      <c r="L730" s="1346"/>
      <c r="M730" s="1346"/>
      <c r="N730" s="1346"/>
      <c r="O730" s="1346"/>
      <c r="P730" s="1346"/>
      <c r="Q730" s="1346"/>
    </row>
    <row r="731" spans="2:17">
      <c r="B731" s="1070"/>
      <c r="C731" s="1070"/>
      <c r="D731" s="1070"/>
      <c r="E731" s="1070"/>
      <c r="F731" s="1346"/>
      <c r="G731" s="1346"/>
      <c r="H731" s="1346"/>
      <c r="I731" s="1346"/>
      <c r="J731" s="1346"/>
      <c r="K731" s="1346"/>
      <c r="L731" s="1346"/>
      <c r="M731" s="1346"/>
      <c r="N731" s="1346"/>
      <c r="O731" s="1346"/>
      <c r="P731" s="1346"/>
      <c r="Q731" s="1346"/>
    </row>
    <row r="732" spans="2:17">
      <c r="B732" s="1070"/>
      <c r="C732" s="1070"/>
      <c r="D732" s="1070"/>
      <c r="E732" s="1070"/>
      <c r="F732" s="1346"/>
      <c r="G732" s="1346"/>
      <c r="H732" s="1346"/>
      <c r="I732" s="1346"/>
      <c r="J732" s="1346"/>
      <c r="K732" s="1346"/>
      <c r="L732" s="1346"/>
      <c r="M732" s="1346"/>
      <c r="N732" s="1346"/>
      <c r="O732" s="1346"/>
      <c r="P732" s="1346"/>
      <c r="Q732" s="1346"/>
    </row>
    <row r="733" spans="2:17">
      <c r="B733" s="1070"/>
      <c r="C733" s="1070"/>
      <c r="D733" s="1070"/>
      <c r="E733" s="1070"/>
      <c r="F733" s="1346"/>
      <c r="G733" s="1346"/>
      <c r="H733" s="1346"/>
      <c r="I733" s="1346"/>
      <c r="J733" s="1346"/>
      <c r="K733" s="1346"/>
      <c r="L733" s="1346"/>
      <c r="M733" s="1346"/>
      <c r="N733" s="1346"/>
      <c r="O733" s="1346"/>
      <c r="P733" s="1346"/>
      <c r="Q733" s="1346"/>
    </row>
    <row r="734" spans="2:17">
      <c r="B734" s="1070"/>
      <c r="C734" s="1070"/>
      <c r="D734" s="1070"/>
      <c r="E734" s="1070"/>
      <c r="F734" s="1346"/>
      <c r="G734" s="1346"/>
      <c r="H734" s="1346"/>
      <c r="I734" s="1346"/>
      <c r="J734" s="1346"/>
      <c r="K734" s="1346"/>
      <c r="L734" s="1346"/>
      <c r="M734" s="1346"/>
      <c r="N734" s="1346"/>
      <c r="O734" s="1346"/>
      <c r="P734" s="1346"/>
      <c r="Q734" s="1346"/>
    </row>
    <row r="735" spans="2:17">
      <c r="B735" s="1070"/>
      <c r="C735" s="1070"/>
      <c r="D735" s="1070"/>
      <c r="E735" s="1070"/>
      <c r="F735" s="1346"/>
      <c r="G735" s="1346"/>
      <c r="H735" s="1346"/>
      <c r="I735" s="1346"/>
      <c r="J735" s="1346"/>
      <c r="K735" s="1346"/>
      <c r="L735" s="1346"/>
      <c r="M735" s="1346"/>
      <c r="N735" s="1346"/>
      <c r="O735" s="1346"/>
      <c r="P735" s="1346"/>
      <c r="Q735" s="1346"/>
    </row>
    <row r="736" spans="2:17">
      <c r="B736" s="1070"/>
      <c r="C736" s="1070"/>
      <c r="D736" s="1070"/>
      <c r="E736" s="1070"/>
      <c r="F736" s="1346"/>
      <c r="G736" s="1346"/>
      <c r="H736" s="1346"/>
      <c r="I736" s="1346"/>
      <c r="J736" s="1346"/>
      <c r="K736" s="1346"/>
      <c r="L736" s="1346"/>
      <c r="M736" s="1346"/>
      <c r="N736" s="1346"/>
      <c r="O736" s="1346"/>
      <c r="P736" s="1346"/>
      <c r="Q736" s="1346"/>
    </row>
    <row r="737" spans="2:17">
      <c r="B737" s="1070"/>
      <c r="C737" s="1070"/>
      <c r="D737" s="1070"/>
      <c r="E737" s="1070"/>
      <c r="F737" s="1346"/>
      <c r="G737" s="1346"/>
      <c r="H737" s="1346"/>
      <c r="I737" s="1346"/>
      <c r="J737" s="1346"/>
      <c r="K737" s="1346"/>
      <c r="L737" s="1346"/>
      <c r="M737" s="1346"/>
      <c r="N737" s="1346"/>
      <c r="O737" s="1346"/>
      <c r="P737" s="1346"/>
      <c r="Q737" s="1346"/>
    </row>
    <row r="738" spans="2:17">
      <c r="B738" s="1070"/>
      <c r="C738" s="1070"/>
      <c r="D738" s="1070"/>
      <c r="E738" s="1070"/>
      <c r="F738" s="1346"/>
      <c r="G738" s="1346"/>
      <c r="H738" s="1346"/>
      <c r="I738" s="1346"/>
      <c r="J738" s="1346"/>
      <c r="K738" s="1346"/>
      <c r="L738" s="1346"/>
      <c r="M738" s="1346"/>
      <c r="N738" s="1346"/>
      <c r="O738" s="1346"/>
      <c r="P738" s="1346"/>
      <c r="Q738" s="1346"/>
    </row>
    <row r="739" spans="2:17">
      <c r="B739" s="1070"/>
      <c r="C739" s="1070"/>
      <c r="D739" s="1070"/>
      <c r="E739" s="1070"/>
      <c r="F739" s="1346"/>
      <c r="G739" s="1346"/>
      <c r="H739" s="1346"/>
      <c r="I739" s="1346"/>
      <c r="J739" s="1346"/>
      <c r="K739" s="1346"/>
      <c r="L739" s="1346"/>
      <c r="M739" s="1346"/>
      <c r="N739" s="1346"/>
      <c r="O739" s="1346"/>
      <c r="P739" s="1346"/>
      <c r="Q739" s="1346"/>
    </row>
    <row r="740" spans="2:17">
      <c r="B740" s="1070"/>
      <c r="C740" s="1070"/>
      <c r="D740" s="1070"/>
      <c r="E740" s="1070"/>
      <c r="F740" s="1346"/>
      <c r="G740" s="1346"/>
      <c r="H740" s="1346"/>
      <c r="I740" s="1346"/>
      <c r="J740" s="1346"/>
      <c r="K740" s="1346"/>
      <c r="L740" s="1346"/>
      <c r="M740" s="1346"/>
      <c r="N740" s="1346"/>
      <c r="O740" s="1346"/>
      <c r="P740" s="1346"/>
      <c r="Q740" s="1346"/>
    </row>
    <row r="741" spans="2:17">
      <c r="B741" s="1070"/>
      <c r="C741" s="1070"/>
      <c r="D741" s="1070"/>
      <c r="E741" s="1070"/>
      <c r="F741" s="1346"/>
      <c r="G741" s="1346"/>
      <c r="H741" s="1346"/>
      <c r="I741" s="1346"/>
      <c r="J741" s="1346"/>
      <c r="K741" s="1346"/>
      <c r="L741" s="1346"/>
      <c r="M741" s="1346"/>
      <c r="N741" s="1346"/>
      <c r="O741" s="1346"/>
      <c r="P741" s="1346"/>
      <c r="Q741" s="1346"/>
    </row>
    <row r="742" spans="2:17">
      <c r="B742" s="1070"/>
      <c r="C742" s="1070"/>
      <c r="D742" s="1070"/>
      <c r="E742" s="1070"/>
      <c r="F742" s="1346"/>
      <c r="G742" s="1346"/>
      <c r="H742" s="1346"/>
      <c r="I742" s="1346"/>
      <c r="J742" s="1346"/>
      <c r="K742" s="1346"/>
      <c r="L742" s="1346"/>
      <c r="M742" s="1346"/>
      <c r="N742" s="1346"/>
      <c r="O742" s="1346"/>
      <c r="P742" s="1346"/>
      <c r="Q742" s="1346"/>
    </row>
    <row r="743" spans="2:17">
      <c r="B743" s="1070"/>
      <c r="C743" s="1070"/>
      <c r="D743" s="1070"/>
      <c r="E743" s="1070"/>
      <c r="F743" s="1346"/>
      <c r="G743" s="1346"/>
      <c r="H743" s="1346"/>
      <c r="I743" s="1346"/>
      <c r="J743" s="1346"/>
      <c r="K743" s="1346"/>
      <c r="L743" s="1346"/>
      <c r="M743" s="1346"/>
      <c r="N743" s="1346"/>
      <c r="O743" s="1346"/>
      <c r="P743" s="1346"/>
      <c r="Q743" s="1346"/>
    </row>
    <row r="744" spans="2:17">
      <c r="B744" s="1070"/>
      <c r="C744" s="1070"/>
      <c r="D744" s="1070"/>
      <c r="E744" s="1070"/>
      <c r="F744" s="1346"/>
      <c r="G744" s="1346"/>
      <c r="H744" s="1346"/>
      <c r="I744" s="1346"/>
      <c r="J744" s="1346"/>
      <c r="K744" s="1346"/>
      <c r="L744" s="1346"/>
      <c r="M744" s="1346"/>
      <c r="N744" s="1346"/>
      <c r="O744" s="1346"/>
      <c r="P744" s="1346"/>
      <c r="Q744" s="1346"/>
    </row>
    <row r="745" spans="2:17">
      <c r="B745" s="1070"/>
      <c r="C745" s="1070"/>
      <c r="D745" s="1070"/>
      <c r="E745" s="1070"/>
      <c r="F745" s="1346"/>
      <c r="G745" s="1346"/>
      <c r="H745" s="1346"/>
      <c r="I745" s="1346"/>
      <c r="J745" s="1346"/>
      <c r="K745" s="1346"/>
      <c r="L745" s="1346"/>
      <c r="M745" s="1346"/>
      <c r="N745" s="1346"/>
      <c r="O745" s="1346"/>
      <c r="P745" s="1346"/>
      <c r="Q745" s="1346"/>
    </row>
    <row r="746" spans="2:17">
      <c r="B746" s="1070"/>
      <c r="C746" s="1070"/>
      <c r="D746" s="1070"/>
      <c r="E746" s="1070"/>
      <c r="F746" s="1346"/>
      <c r="G746" s="1346"/>
      <c r="H746" s="1346"/>
      <c r="I746" s="1346"/>
      <c r="J746" s="1346"/>
      <c r="K746" s="1346"/>
      <c r="L746" s="1346"/>
      <c r="M746" s="1346"/>
      <c r="N746" s="1346"/>
      <c r="O746" s="1346"/>
      <c r="P746" s="1346"/>
      <c r="Q746" s="1346"/>
    </row>
    <row r="747" spans="2:17">
      <c r="B747" s="1070"/>
      <c r="C747" s="1070"/>
      <c r="D747" s="1070"/>
      <c r="E747" s="1070"/>
      <c r="F747" s="1346"/>
      <c r="G747" s="1346"/>
      <c r="H747" s="1346"/>
      <c r="I747" s="1346"/>
      <c r="J747" s="1346"/>
      <c r="K747" s="1346"/>
      <c r="L747" s="1346"/>
      <c r="M747" s="1346"/>
      <c r="N747" s="1346"/>
      <c r="O747" s="1346"/>
      <c r="P747" s="1346"/>
      <c r="Q747" s="1346"/>
    </row>
    <row r="748" spans="2:17">
      <c r="B748" s="1070"/>
      <c r="C748" s="1070"/>
      <c r="D748" s="1070"/>
      <c r="E748" s="1070"/>
      <c r="F748" s="1346"/>
      <c r="G748" s="1346"/>
      <c r="H748" s="1346"/>
      <c r="I748" s="1346"/>
      <c r="J748" s="1346"/>
      <c r="K748" s="1346"/>
      <c r="L748" s="1346"/>
      <c r="M748" s="1346"/>
      <c r="N748" s="1346"/>
      <c r="O748" s="1346"/>
      <c r="P748" s="1346"/>
      <c r="Q748" s="1346"/>
    </row>
    <row r="749" spans="2:17">
      <c r="B749" s="1070"/>
      <c r="C749" s="1070"/>
      <c r="D749" s="1070"/>
      <c r="E749" s="1070"/>
      <c r="F749" s="1346"/>
      <c r="G749" s="1346"/>
      <c r="H749" s="1346"/>
      <c r="I749" s="1346"/>
      <c r="J749" s="1346"/>
      <c r="K749" s="1346"/>
      <c r="L749" s="1346"/>
      <c r="M749" s="1346"/>
      <c r="N749" s="1346"/>
      <c r="O749" s="1346"/>
      <c r="P749" s="1346"/>
      <c r="Q749" s="1346"/>
    </row>
    <row r="750" spans="2:17">
      <c r="B750" s="1070"/>
      <c r="C750" s="1070"/>
      <c r="D750" s="1070"/>
      <c r="E750" s="1070"/>
      <c r="F750" s="1346"/>
      <c r="G750" s="1346"/>
      <c r="H750" s="1346"/>
      <c r="I750" s="1346"/>
      <c r="J750" s="1346"/>
      <c r="K750" s="1346"/>
      <c r="L750" s="1346"/>
      <c r="M750" s="1346"/>
      <c r="N750" s="1346"/>
      <c r="O750" s="1346"/>
      <c r="P750" s="1346"/>
      <c r="Q750" s="1346"/>
    </row>
    <row r="751" spans="2:17">
      <c r="B751" s="1070"/>
      <c r="C751" s="1070"/>
      <c r="D751" s="1070"/>
      <c r="E751" s="1070"/>
      <c r="F751" s="1346"/>
      <c r="G751" s="1346"/>
      <c r="H751" s="1346"/>
      <c r="I751" s="1346"/>
      <c r="J751" s="1346"/>
      <c r="K751" s="1346"/>
      <c r="L751" s="1346"/>
      <c r="M751" s="1346"/>
      <c r="N751" s="1346"/>
      <c r="O751" s="1346"/>
      <c r="P751" s="1346"/>
      <c r="Q751" s="1346"/>
    </row>
    <row r="752" spans="2:17">
      <c r="B752" s="1070"/>
      <c r="C752" s="1070"/>
      <c r="D752" s="1070"/>
      <c r="E752" s="1070"/>
      <c r="F752" s="1346"/>
      <c r="G752" s="1346"/>
      <c r="H752" s="1346"/>
      <c r="I752" s="1346"/>
      <c r="J752" s="1346"/>
      <c r="K752" s="1346"/>
      <c r="L752" s="1346"/>
      <c r="M752" s="1346"/>
      <c r="N752" s="1346"/>
      <c r="O752" s="1346"/>
      <c r="P752" s="1346"/>
      <c r="Q752" s="1346"/>
    </row>
    <row r="753" spans="2:17">
      <c r="B753" s="1070"/>
      <c r="C753" s="1070"/>
      <c r="D753" s="1070"/>
      <c r="E753" s="1070"/>
      <c r="F753" s="1346"/>
      <c r="G753" s="1346"/>
      <c r="H753" s="1346"/>
      <c r="I753" s="1346"/>
      <c r="J753" s="1346"/>
      <c r="K753" s="1346"/>
      <c r="L753" s="1346"/>
      <c r="M753" s="1346"/>
      <c r="N753" s="1346"/>
      <c r="O753" s="1346"/>
      <c r="P753" s="1346"/>
      <c r="Q753" s="1346"/>
    </row>
    <row r="754" spans="2:17">
      <c r="B754" s="1070"/>
      <c r="C754" s="1070"/>
      <c r="D754" s="1070"/>
      <c r="E754" s="1070"/>
      <c r="F754" s="1346"/>
      <c r="G754" s="1346"/>
      <c r="H754" s="1346"/>
      <c r="I754" s="1346"/>
      <c r="J754" s="1346"/>
      <c r="K754" s="1346"/>
      <c r="L754" s="1346"/>
      <c r="M754" s="1346"/>
      <c r="N754" s="1346"/>
      <c r="O754" s="1346"/>
      <c r="P754" s="1346"/>
      <c r="Q754" s="1346"/>
    </row>
    <row r="755" spans="2:17">
      <c r="B755" s="1070"/>
      <c r="C755" s="1070"/>
      <c r="D755" s="1070"/>
      <c r="E755" s="1070"/>
      <c r="F755" s="1346"/>
      <c r="G755" s="1346"/>
      <c r="H755" s="1346"/>
      <c r="I755" s="1346"/>
      <c r="J755" s="1346"/>
      <c r="K755" s="1346"/>
      <c r="L755" s="1346"/>
      <c r="M755" s="1346"/>
      <c r="N755" s="1346"/>
      <c r="O755" s="1346"/>
      <c r="P755" s="1346"/>
      <c r="Q755" s="1346"/>
    </row>
    <row r="756" spans="2:17">
      <c r="B756" s="1070"/>
      <c r="C756" s="1070"/>
      <c r="D756" s="1070"/>
      <c r="E756" s="1070"/>
      <c r="F756" s="1346"/>
      <c r="G756" s="1346"/>
      <c r="H756" s="1346"/>
      <c r="I756" s="1346"/>
      <c r="J756" s="1346"/>
      <c r="K756" s="1346"/>
      <c r="L756" s="1346"/>
      <c r="M756" s="1346"/>
      <c r="N756" s="1346"/>
      <c r="O756" s="1346"/>
      <c r="P756" s="1346"/>
      <c r="Q756" s="1346"/>
    </row>
    <row r="757" spans="2:17">
      <c r="B757" s="1070"/>
      <c r="C757" s="1070"/>
      <c r="D757" s="1070"/>
      <c r="E757" s="1070"/>
      <c r="F757" s="1346"/>
      <c r="G757" s="1346"/>
      <c r="H757" s="1346"/>
      <c r="I757" s="1346"/>
      <c r="J757" s="1346"/>
      <c r="K757" s="1346"/>
      <c r="L757" s="1346"/>
      <c r="M757" s="1346"/>
      <c r="N757" s="1346"/>
      <c r="O757" s="1346"/>
      <c r="P757" s="1346"/>
      <c r="Q757" s="1346"/>
    </row>
    <row r="758" spans="2:17">
      <c r="B758" s="1070"/>
      <c r="C758" s="1070"/>
      <c r="D758" s="1070"/>
      <c r="E758" s="1070"/>
      <c r="F758" s="1346"/>
      <c r="G758" s="1346"/>
      <c r="H758" s="1346"/>
      <c r="I758" s="1346"/>
      <c r="J758" s="1346"/>
      <c r="K758" s="1346"/>
      <c r="L758" s="1346"/>
      <c r="M758" s="1346"/>
      <c r="N758" s="1346"/>
      <c r="O758" s="1346"/>
      <c r="P758" s="1346"/>
      <c r="Q758" s="1346"/>
    </row>
    <row r="759" spans="2:17">
      <c r="B759" s="1070"/>
      <c r="C759" s="1070"/>
      <c r="D759" s="1070"/>
      <c r="E759" s="1070"/>
      <c r="F759" s="1346"/>
      <c r="G759" s="1346"/>
      <c r="H759" s="1346"/>
      <c r="I759" s="1346"/>
      <c r="J759" s="1346"/>
      <c r="K759" s="1346"/>
      <c r="L759" s="1346"/>
      <c r="M759" s="1346"/>
      <c r="N759" s="1346"/>
      <c r="O759" s="1346"/>
      <c r="P759" s="1346"/>
      <c r="Q759" s="1346"/>
    </row>
    <row r="760" spans="2:17">
      <c r="B760" s="1070"/>
      <c r="C760" s="1070"/>
      <c r="D760" s="1070"/>
      <c r="E760" s="1070"/>
      <c r="F760" s="1346"/>
      <c r="G760" s="1346"/>
      <c r="H760" s="1346"/>
      <c r="I760" s="1346"/>
      <c r="J760" s="1346"/>
      <c r="K760" s="1346"/>
      <c r="L760" s="1346"/>
      <c r="M760" s="1346"/>
      <c r="N760" s="1346"/>
      <c r="O760" s="1346"/>
      <c r="P760" s="1346"/>
      <c r="Q760" s="1346"/>
    </row>
    <row r="761" spans="2:17">
      <c r="B761" s="1070"/>
      <c r="C761" s="1070"/>
      <c r="D761" s="1070"/>
      <c r="E761" s="1070"/>
      <c r="F761" s="1346"/>
      <c r="G761" s="1346"/>
      <c r="H761" s="1346"/>
      <c r="I761" s="1346"/>
      <c r="J761" s="1346"/>
      <c r="K761" s="1346"/>
      <c r="L761" s="1346"/>
      <c r="M761" s="1346"/>
      <c r="N761" s="1346"/>
      <c r="O761" s="1346"/>
      <c r="P761" s="1346"/>
      <c r="Q761" s="1346"/>
    </row>
    <row r="762" spans="2:17">
      <c r="B762" s="1070"/>
      <c r="C762" s="1070"/>
      <c r="D762" s="1070"/>
      <c r="E762" s="1070"/>
      <c r="F762" s="1346"/>
      <c r="G762" s="1346"/>
      <c r="H762" s="1346"/>
      <c r="I762" s="1346"/>
      <c r="J762" s="1346"/>
      <c r="K762" s="1346"/>
      <c r="L762" s="1346"/>
      <c r="M762" s="1346"/>
      <c r="N762" s="1346"/>
      <c r="O762" s="1346"/>
      <c r="P762" s="1346"/>
      <c r="Q762" s="1346"/>
    </row>
    <row r="763" spans="2:17">
      <c r="B763" s="1070"/>
      <c r="C763" s="1070"/>
      <c r="D763" s="1070"/>
      <c r="E763" s="1070"/>
      <c r="F763" s="1346"/>
      <c r="G763" s="1346"/>
      <c r="H763" s="1346"/>
      <c r="I763" s="1346"/>
      <c r="J763" s="1346"/>
      <c r="K763" s="1346"/>
      <c r="L763" s="1346"/>
      <c r="M763" s="1346"/>
      <c r="N763" s="1346"/>
      <c r="O763" s="1346"/>
      <c r="P763" s="1346"/>
      <c r="Q763" s="1346"/>
    </row>
    <row r="764" spans="2:17">
      <c r="B764" s="1070"/>
      <c r="C764" s="1070"/>
      <c r="D764" s="1070"/>
      <c r="E764" s="1070"/>
      <c r="F764" s="1346"/>
      <c r="G764" s="1346"/>
      <c r="H764" s="1346"/>
      <c r="I764" s="1346"/>
      <c r="J764" s="1346"/>
      <c r="K764" s="1346"/>
      <c r="L764" s="1346"/>
      <c r="M764" s="1346"/>
      <c r="N764" s="1346"/>
      <c r="O764" s="1346"/>
      <c r="P764" s="1346"/>
      <c r="Q764" s="1346"/>
    </row>
    <row r="765" spans="2:17">
      <c r="B765" s="1070"/>
      <c r="C765" s="1070"/>
      <c r="D765" s="1070"/>
      <c r="E765" s="1070"/>
      <c r="F765" s="1346"/>
      <c r="G765" s="1346"/>
      <c r="H765" s="1346"/>
      <c r="I765" s="1346"/>
      <c r="J765" s="1346"/>
      <c r="K765" s="1346"/>
      <c r="L765" s="1346"/>
      <c r="M765" s="1346"/>
      <c r="N765" s="1346"/>
      <c r="O765" s="1346"/>
      <c r="P765" s="1346"/>
      <c r="Q765" s="1346"/>
    </row>
    <row r="766" spans="2:17">
      <c r="B766" s="1070"/>
      <c r="C766" s="1070"/>
      <c r="D766" s="1070"/>
      <c r="E766" s="1070"/>
      <c r="F766" s="1346"/>
      <c r="G766" s="1346"/>
      <c r="H766" s="1346"/>
      <c r="I766" s="1346"/>
      <c r="J766" s="1346"/>
      <c r="K766" s="1346"/>
      <c r="L766" s="1346"/>
      <c r="M766" s="1346"/>
      <c r="N766" s="1346"/>
      <c r="O766" s="1346"/>
      <c r="P766" s="1346"/>
      <c r="Q766" s="1346"/>
    </row>
    <row r="767" spans="2:17">
      <c r="B767" s="1070"/>
      <c r="C767" s="1070"/>
      <c r="D767" s="1070"/>
      <c r="E767" s="1070"/>
      <c r="F767" s="1346"/>
      <c r="G767" s="1346"/>
      <c r="H767" s="1346"/>
      <c r="I767" s="1346"/>
      <c r="J767" s="1346"/>
      <c r="K767" s="1346"/>
      <c r="L767" s="1346"/>
      <c r="M767" s="1346"/>
      <c r="N767" s="1346"/>
      <c r="O767" s="1346"/>
      <c r="P767" s="1346"/>
      <c r="Q767" s="1346"/>
    </row>
    <row r="768" spans="2:17">
      <c r="B768" s="1070"/>
      <c r="C768" s="1070"/>
      <c r="D768" s="1070"/>
      <c r="E768" s="1070"/>
      <c r="F768" s="1346"/>
      <c r="G768" s="1346"/>
      <c r="H768" s="1346"/>
      <c r="I768" s="1346"/>
      <c r="J768" s="1346"/>
      <c r="K768" s="1346"/>
      <c r="L768" s="1346"/>
      <c r="M768" s="1346"/>
      <c r="N768" s="1346"/>
      <c r="O768" s="1346"/>
      <c r="P768" s="1346"/>
      <c r="Q768" s="1346"/>
    </row>
    <row r="769" spans="2:17">
      <c r="B769" s="1070"/>
      <c r="C769" s="1070"/>
      <c r="D769" s="1070"/>
      <c r="E769" s="1070"/>
      <c r="F769" s="1346"/>
      <c r="G769" s="1346"/>
      <c r="H769" s="1346"/>
      <c r="I769" s="1346"/>
      <c r="J769" s="1346"/>
      <c r="K769" s="1346"/>
      <c r="L769" s="1346"/>
      <c r="M769" s="1346"/>
      <c r="N769" s="1346"/>
      <c r="O769" s="1346"/>
      <c r="P769" s="1346"/>
      <c r="Q769" s="1346"/>
    </row>
    <row r="770" spans="2:17">
      <c r="B770" s="1070"/>
      <c r="C770" s="1070"/>
      <c r="D770" s="1070"/>
      <c r="E770" s="1070"/>
      <c r="F770" s="1346"/>
      <c r="G770" s="1346"/>
      <c r="H770" s="1346"/>
      <c r="I770" s="1346"/>
      <c r="J770" s="1346"/>
      <c r="K770" s="1346"/>
      <c r="L770" s="1346"/>
      <c r="M770" s="1346"/>
      <c r="N770" s="1346"/>
      <c r="O770" s="1346"/>
      <c r="P770" s="1346"/>
      <c r="Q770" s="1346"/>
    </row>
    <row r="771" spans="2:17">
      <c r="B771" s="1070"/>
      <c r="C771" s="1070"/>
      <c r="D771" s="1070"/>
      <c r="E771" s="1070"/>
      <c r="F771" s="1346"/>
      <c r="G771" s="1346"/>
      <c r="H771" s="1346"/>
      <c r="I771" s="1346"/>
      <c r="J771" s="1346"/>
      <c r="K771" s="1346"/>
      <c r="L771" s="1346"/>
      <c r="M771" s="1346"/>
      <c r="N771" s="1346"/>
      <c r="O771" s="1346"/>
      <c r="P771" s="1346"/>
      <c r="Q771" s="1346"/>
    </row>
    <row r="772" spans="2:17">
      <c r="B772" s="1070"/>
      <c r="C772" s="1070"/>
      <c r="D772" s="1070"/>
      <c r="E772" s="1070"/>
      <c r="F772" s="1346"/>
      <c r="G772" s="1346"/>
      <c r="H772" s="1346"/>
      <c r="I772" s="1346"/>
      <c r="J772" s="1346"/>
      <c r="K772" s="1346"/>
      <c r="L772" s="1346"/>
      <c r="M772" s="1346"/>
      <c r="N772" s="1346"/>
      <c r="O772" s="1346"/>
      <c r="P772" s="1346"/>
      <c r="Q772" s="1346"/>
    </row>
    <row r="773" spans="2:17">
      <c r="B773" s="1070"/>
      <c r="C773" s="1070"/>
      <c r="D773" s="1070"/>
      <c r="E773" s="1070"/>
      <c r="F773" s="1346"/>
      <c r="G773" s="1346"/>
      <c r="H773" s="1346"/>
      <c r="I773" s="1346"/>
      <c r="J773" s="1346"/>
      <c r="K773" s="1346"/>
      <c r="L773" s="1346"/>
      <c r="M773" s="1346"/>
      <c r="N773" s="1346"/>
      <c r="O773" s="1346"/>
      <c r="P773" s="1346"/>
      <c r="Q773" s="1346"/>
    </row>
    <row r="774" spans="2:17">
      <c r="B774" s="1070"/>
      <c r="C774" s="1070"/>
      <c r="D774" s="1070"/>
      <c r="E774" s="1070"/>
      <c r="F774" s="1346"/>
      <c r="G774" s="1346"/>
      <c r="H774" s="1346"/>
      <c r="I774" s="1346"/>
      <c r="J774" s="1346"/>
      <c r="K774" s="1346"/>
      <c r="L774" s="1346"/>
      <c r="M774" s="1346"/>
      <c r="N774" s="1346"/>
      <c r="O774" s="1346"/>
      <c r="P774" s="1346"/>
      <c r="Q774" s="1346"/>
    </row>
    <row r="775" spans="2:17">
      <c r="B775" s="1070"/>
      <c r="C775" s="1070"/>
      <c r="D775" s="1070"/>
      <c r="E775" s="1070"/>
      <c r="F775" s="1346"/>
      <c r="G775" s="1346"/>
      <c r="H775" s="1346"/>
      <c r="I775" s="1346"/>
      <c r="J775" s="1346"/>
      <c r="K775" s="1346"/>
      <c r="L775" s="1346"/>
      <c r="M775" s="1346"/>
      <c r="N775" s="1346"/>
      <c r="O775" s="1346"/>
      <c r="P775" s="1346"/>
      <c r="Q775" s="1346"/>
    </row>
    <row r="776" spans="2:17">
      <c r="B776" s="1070"/>
      <c r="C776" s="1070"/>
      <c r="D776" s="1070"/>
      <c r="E776" s="1070"/>
      <c r="F776" s="1346"/>
      <c r="G776" s="1346"/>
      <c r="H776" s="1346"/>
      <c r="I776" s="1346"/>
      <c r="J776" s="1346"/>
      <c r="K776" s="1346"/>
      <c r="L776" s="1346"/>
      <c r="M776" s="1346"/>
      <c r="N776" s="1346"/>
      <c r="O776" s="1346"/>
      <c r="P776" s="1346"/>
      <c r="Q776" s="1346"/>
    </row>
    <row r="777" spans="2:17">
      <c r="B777" s="1070"/>
      <c r="C777" s="1070"/>
      <c r="D777" s="1070"/>
      <c r="E777" s="1070"/>
      <c r="F777" s="1346"/>
      <c r="G777" s="1346"/>
      <c r="H777" s="1346"/>
      <c r="I777" s="1346"/>
      <c r="J777" s="1346"/>
      <c r="K777" s="1346"/>
      <c r="L777" s="1346"/>
      <c r="M777" s="1346"/>
      <c r="N777" s="1346"/>
      <c r="O777" s="1346"/>
      <c r="P777" s="1346"/>
      <c r="Q777" s="1346"/>
    </row>
    <row r="778" spans="2:17">
      <c r="B778" s="1070"/>
      <c r="C778" s="1070"/>
      <c r="D778" s="1070"/>
      <c r="E778" s="1070"/>
      <c r="F778" s="1346"/>
      <c r="G778" s="1346"/>
      <c r="H778" s="1346"/>
      <c r="I778" s="1346"/>
      <c r="J778" s="1346"/>
      <c r="K778" s="1346"/>
      <c r="L778" s="1346"/>
      <c r="M778" s="1346"/>
      <c r="N778" s="1346"/>
      <c r="O778" s="1346"/>
      <c r="P778" s="1346"/>
      <c r="Q778" s="1346"/>
    </row>
    <row r="779" spans="2:17">
      <c r="B779" s="1070"/>
      <c r="C779" s="1070"/>
      <c r="D779" s="1070"/>
      <c r="E779" s="1070"/>
      <c r="F779" s="1346"/>
      <c r="G779" s="1346"/>
      <c r="H779" s="1346"/>
      <c r="I779" s="1346"/>
      <c r="J779" s="1346"/>
      <c r="K779" s="1346"/>
      <c r="L779" s="1346"/>
      <c r="M779" s="1346"/>
      <c r="N779" s="1346"/>
      <c r="O779" s="1346"/>
      <c r="P779" s="1346"/>
      <c r="Q779" s="1346"/>
    </row>
    <row r="780" spans="2:17">
      <c r="B780" s="1070"/>
      <c r="C780" s="1070"/>
      <c r="D780" s="1070"/>
      <c r="E780" s="1070"/>
      <c r="F780" s="1346"/>
      <c r="G780" s="1346"/>
      <c r="H780" s="1346"/>
      <c r="I780" s="1346"/>
      <c r="J780" s="1346"/>
      <c r="K780" s="1346"/>
      <c r="L780" s="1346"/>
      <c r="M780" s="1346"/>
      <c r="N780" s="1346"/>
      <c r="O780" s="1346"/>
      <c r="P780" s="1346"/>
      <c r="Q780" s="1346"/>
    </row>
    <row r="781" spans="2:17">
      <c r="B781" s="1070"/>
      <c r="C781" s="1070"/>
      <c r="D781" s="1070"/>
      <c r="E781" s="1070"/>
      <c r="F781" s="1346"/>
      <c r="G781" s="1346"/>
      <c r="H781" s="1346"/>
      <c r="I781" s="1346"/>
      <c r="J781" s="1346"/>
      <c r="K781" s="1346"/>
      <c r="L781" s="1346"/>
      <c r="M781" s="1346"/>
      <c r="N781" s="1346"/>
      <c r="O781" s="1346"/>
      <c r="P781" s="1346"/>
      <c r="Q781" s="1346"/>
    </row>
    <row r="782" spans="2:17">
      <c r="B782" s="1070"/>
      <c r="C782" s="1070"/>
      <c r="D782" s="1070"/>
      <c r="E782" s="1070"/>
      <c r="F782" s="1346"/>
      <c r="G782" s="1346"/>
      <c r="H782" s="1346"/>
      <c r="I782" s="1346"/>
      <c r="J782" s="1346"/>
      <c r="K782" s="1346"/>
      <c r="L782" s="1346"/>
      <c r="M782" s="1346"/>
      <c r="N782" s="1346"/>
      <c r="O782" s="1346"/>
      <c r="P782" s="1346"/>
      <c r="Q782" s="1346"/>
    </row>
    <row r="783" spans="2:17">
      <c r="B783" s="1070"/>
      <c r="C783" s="1070"/>
      <c r="D783" s="1070"/>
      <c r="E783" s="1070"/>
      <c r="F783" s="1346"/>
      <c r="G783" s="1346"/>
      <c r="H783" s="1346"/>
      <c r="I783" s="1346"/>
      <c r="J783" s="1346"/>
      <c r="K783" s="1346"/>
      <c r="L783" s="1346"/>
      <c r="M783" s="1346"/>
      <c r="N783" s="1346"/>
      <c r="O783" s="1346"/>
      <c r="P783" s="1346"/>
      <c r="Q783" s="1346"/>
    </row>
    <row r="784" spans="2:17">
      <c r="B784" s="1070"/>
      <c r="C784" s="1070"/>
      <c r="D784" s="1070"/>
      <c r="E784" s="1070"/>
      <c r="F784" s="1346"/>
      <c r="G784" s="1346"/>
      <c r="H784" s="1346"/>
      <c r="I784" s="1346"/>
      <c r="J784" s="1346"/>
      <c r="K784" s="1346"/>
      <c r="L784" s="1346"/>
      <c r="M784" s="1346"/>
      <c r="N784" s="1346"/>
      <c r="O784" s="1346"/>
      <c r="P784" s="1346"/>
      <c r="Q784" s="1346"/>
    </row>
    <row r="785" spans="2:17">
      <c r="B785" s="1070"/>
      <c r="C785" s="1070"/>
      <c r="D785" s="1070"/>
      <c r="E785" s="1070"/>
      <c r="F785" s="1346"/>
      <c r="G785" s="1346"/>
      <c r="H785" s="1346"/>
      <c r="I785" s="1346"/>
      <c r="J785" s="1346"/>
      <c r="K785" s="1346"/>
      <c r="L785" s="1346"/>
      <c r="M785" s="1346"/>
      <c r="N785" s="1346"/>
      <c r="O785" s="1346"/>
      <c r="P785" s="1346"/>
      <c r="Q785" s="1346"/>
    </row>
    <row r="786" spans="2:17">
      <c r="B786" s="1070"/>
      <c r="C786" s="1070"/>
      <c r="D786" s="1070"/>
      <c r="E786" s="1070"/>
      <c r="F786" s="1346"/>
      <c r="G786" s="1346"/>
      <c r="H786" s="1346"/>
      <c r="I786" s="1346"/>
      <c r="J786" s="1346"/>
      <c r="K786" s="1346"/>
      <c r="L786" s="1346"/>
      <c r="M786" s="1346"/>
      <c r="N786" s="1346"/>
      <c r="O786" s="1346"/>
      <c r="P786" s="1346"/>
      <c r="Q786" s="1346"/>
    </row>
    <row r="787" spans="2:17">
      <c r="B787" s="1070"/>
      <c r="C787" s="1070"/>
      <c r="D787" s="1070"/>
      <c r="E787" s="1070"/>
      <c r="F787" s="1346"/>
      <c r="G787" s="1346"/>
      <c r="H787" s="1346"/>
      <c r="I787" s="1346"/>
      <c r="J787" s="1346"/>
      <c r="K787" s="1346"/>
      <c r="L787" s="1346"/>
      <c r="M787" s="1346"/>
      <c r="N787" s="1346"/>
      <c r="O787" s="1346"/>
      <c r="P787" s="1346"/>
      <c r="Q787" s="1346"/>
    </row>
    <row r="788" spans="2:17">
      <c r="B788" s="1070"/>
      <c r="C788" s="1070"/>
      <c r="D788" s="1070"/>
      <c r="E788" s="1070"/>
      <c r="F788" s="1346"/>
      <c r="G788" s="1346"/>
      <c r="H788" s="1346"/>
      <c r="I788" s="1346"/>
      <c r="J788" s="1346"/>
      <c r="K788" s="1346"/>
      <c r="L788" s="1346"/>
      <c r="M788" s="1346"/>
      <c r="N788" s="1346"/>
      <c r="O788" s="1346"/>
      <c r="P788" s="1346"/>
      <c r="Q788" s="1346"/>
    </row>
    <row r="789" spans="2:17">
      <c r="B789" s="1070"/>
      <c r="C789" s="1070"/>
      <c r="D789" s="1070"/>
      <c r="E789" s="1070"/>
      <c r="F789" s="1346"/>
      <c r="G789" s="1346"/>
      <c r="H789" s="1346"/>
      <c r="I789" s="1346"/>
      <c r="J789" s="1346"/>
      <c r="K789" s="1346"/>
      <c r="L789" s="1346"/>
      <c r="M789" s="1346"/>
      <c r="N789" s="1346"/>
      <c r="O789" s="1346"/>
      <c r="P789" s="1346"/>
      <c r="Q789" s="1346"/>
    </row>
    <row r="790" spans="2:17">
      <c r="B790" s="1070"/>
      <c r="C790" s="1070"/>
      <c r="D790" s="1070"/>
      <c r="E790" s="1070"/>
      <c r="F790" s="1346"/>
      <c r="G790" s="1346"/>
      <c r="H790" s="1346"/>
      <c r="I790" s="1346"/>
      <c r="J790" s="1346"/>
      <c r="K790" s="1346"/>
      <c r="L790" s="1346"/>
      <c r="M790" s="1346"/>
      <c r="N790" s="1346"/>
      <c r="O790" s="1346"/>
      <c r="P790" s="1346"/>
      <c r="Q790" s="1346"/>
    </row>
    <row r="791" spans="2:17">
      <c r="B791" s="1070"/>
      <c r="C791" s="1070"/>
      <c r="D791" s="1070"/>
      <c r="E791" s="1070"/>
      <c r="F791" s="1346"/>
      <c r="G791" s="1346"/>
      <c r="H791" s="1346"/>
      <c r="I791" s="1346"/>
      <c r="J791" s="1346"/>
      <c r="K791" s="1346"/>
      <c r="L791" s="1346"/>
      <c r="M791" s="1346"/>
      <c r="N791" s="1346"/>
      <c r="O791" s="1346"/>
      <c r="P791" s="1346"/>
      <c r="Q791" s="1346"/>
    </row>
    <row r="792" spans="2:17">
      <c r="B792" s="1070"/>
      <c r="C792" s="1070"/>
      <c r="D792" s="1070"/>
      <c r="E792" s="1070"/>
      <c r="F792" s="1346"/>
      <c r="G792" s="1346"/>
      <c r="H792" s="1346"/>
      <c r="I792" s="1346"/>
      <c r="J792" s="1346"/>
      <c r="K792" s="1346"/>
      <c r="L792" s="1346"/>
      <c r="M792" s="1346"/>
      <c r="N792" s="1346"/>
      <c r="O792" s="1346"/>
      <c r="P792" s="1346"/>
      <c r="Q792" s="1346"/>
    </row>
    <row r="793" spans="2:17">
      <c r="B793" s="1070"/>
      <c r="C793" s="1070"/>
      <c r="D793" s="1070"/>
      <c r="E793" s="1070"/>
      <c r="F793" s="1346"/>
      <c r="G793" s="1346"/>
      <c r="H793" s="1346"/>
      <c r="I793" s="1346"/>
      <c r="J793" s="1346"/>
      <c r="K793" s="1346"/>
      <c r="L793" s="1346"/>
      <c r="M793" s="1346"/>
      <c r="N793" s="1346"/>
      <c r="O793" s="1346"/>
      <c r="P793" s="1346"/>
      <c r="Q793" s="1346"/>
    </row>
    <row r="794" spans="2:17">
      <c r="B794" s="1070"/>
      <c r="C794" s="1070"/>
      <c r="D794" s="1070"/>
      <c r="E794" s="1070"/>
      <c r="F794" s="1346"/>
      <c r="G794" s="1346"/>
      <c r="H794" s="1346"/>
      <c r="I794" s="1346"/>
      <c r="J794" s="1346"/>
      <c r="K794" s="1346"/>
      <c r="L794" s="1346"/>
      <c r="M794" s="1346"/>
      <c r="N794" s="1346"/>
      <c r="O794" s="1346"/>
      <c r="P794" s="1346"/>
      <c r="Q794" s="1346"/>
    </row>
    <row r="795" spans="2:17">
      <c r="B795" s="1070"/>
      <c r="C795" s="1070"/>
      <c r="D795" s="1070"/>
      <c r="E795" s="1070"/>
      <c r="F795" s="1346"/>
      <c r="G795" s="1346"/>
      <c r="H795" s="1346"/>
      <c r="I795" s="1346"/>
      <c r="J795" s="1346"/>
      <c r="K795" s="1346"/>
      <c r="L795" s="1346"/>
      <c r="M795" s="1346"/>
      <c r="N795" s="1346"/>
      <c r="O795" s="1346"/>
      <c r="P795" s="1346"/>
      <c r="Q795" s="1346"/>
    </row>
    <row r="796" spans="2:17">
      <c r="B796" s="1070"/>
      <c r="C796" s="1070"/>
      <c r="D796" s="1070"/>
      <c r="E796" s="1070"/>
      <c r="F796" s="1346"/>
      <c r="G796" s="1346"/>
      <c r="H796" s="1346"/>
      <c r="I796" s="1346"/>
      <c r="J796" s="1346"/>
      <c r="K796" s="1346"/>
      <c r="L796" s="1346"/>
      <c r="M796" s="1346"/>
      <c r="N796" s="1346"/>
      <c r="O796" s="1346"/>
      <c r="P796" s="1346"/>
      <c r="Q796" s="1346"/>
    </row>
    <row r="797" spans="2:17">
      <c r="B797" s="1070"/>
      <c r="C797" s="1070"/>
      <c r="D797" s="1070"/>
      <c r="E797" s="1070"/>
      <c r="F797" s="1346"/>
      <c r="G797" s="1346"/>
      <c r="H797" s="1346"/>
      <c r="I797" s="1346"/>
      <c r="J797" s="1346"/>
      <c r="K797" s="1346"/>
      <c r="L797" s="1346"/>
      <c r="M797" s="1346"/>
      <c r="N797" s="1346"/>
      <c r="O797" s="1346"/>
      <c r="P797" s="1346"/>
      <c r="Q797" s="1346"/>
    </row>
    <row r="798" spans="2:17">
      <c r="B798" s="1070"/>
      <c r="C798" s="1070"/>
      <c r="D798" s="1070"/>
      <c r="E798" s="1070"/>
      <c r="F798" s="1346"/>
      <c r="G798" s="1346"/>
      <c r="H798" s="1346"/>
      <c r="I798" s="1346"/>
      <c r="J798" s="1346"/>
      <c r="K798" s="1346"/>
      <c r="L798" s="1346"/>
      <c r="M798" s="1346"/>
      <c r="N798" s="1346"/>
      <c r="O798" s="1346"/>
      <c r="P798" s="1346"/>
      <c r="Q798" s="1346"/>
    </row>
    <row r="799" spans="2:17">
      <c r="B799" s="1070"/>
      <c r="C799" s="1070"/>
      <c r="D799" s="1070"/>
      <c r="E799" s="1070"/>
      <c r="F799" s="1346"/>
      <c r="G799" s="1346"/>
      <c r="H799" s="1346"/>
      <c r="I799" s="1346"/>
      <c r="J799" s="1346"/>
      <c r="K799" s="1346"/>
      <c r="L799" s="1346"/>
      <c r="M799" s="1346"/>
      <c r="N799" s="1346"/>
      <c r="O799" s="1346"/>
      <c r="P799" s="1346"/>
      <c r="Q799" s="1346"/>
    </row>
    <row r="800" spans="2:17">
      <c r="B800" s="1070"/>
      <c r="C800" s="1070"/>
      <c r="D800" s="1070"/>
      <c r="E800" s="1070"/>
      <c r="F800" s="1346"/>
      <c r="G800" s="1346"/>
      <c r="H800" s="1346"/>
      <c r="I800" s="1346"/>
      <c r="J800" s="1346"/>
      <c r="K800" s="1346"/>
      <c r="L800" s="1346"/>
      <c r="M800" s="1346"/>
      <c r="N800" s="1346"/>
      <c r="O800" s="1346"/>
      <c r="P800" s="1346"/>
      <c r="Q800" s="1346"/>
    </row>
    <row r="801" spans="2:17">
      <c r="B801" s="1070"/>
      <c r="C801" s="1070"/>
      <c r="D801" s="1070"/>
      <c r="E801" s="1070"/>
      <c r="F801" s="1346"/>
      <c r="G801" s="1346"/>
      <c r="H801" s="1346"/>
      <c r="I801" s="1346"/>
      <c r="J801" s="1346"/>
      <c r="K801" s="1346"/>
      <c r="L801" s="1346"/>
      <c r="M801" s="1346"/>
      <c r="N801" s="1346"/>
      <c r="O801" s="1346"/>
      <c r="P801" s="1346"/>
      <c r="Q801" s="1346"/>
    </row>
    <row r="802" spans="2:17">
      <c r="B802" s="1070"/>
      <c r="C802" s="1070"/>
      <c r="D802" s="1070"/>
      <c r="E802" s="1070"/>
      <c r="F802" s="1346"/>
      <c r="G802" s="1346"/>
      <c r="H802" s="1346"/>
      <c r="I802" s="1346"/>
      <c r="J802" s="1346"/>
      <c r="K802" s="1346"/>
      <c r="L802" s="1346"/>
      <c r="M802" s="1346"/>
      <c r="N802" s="1346"/>
      <c r="O802" s="1346"/>
      <c r="P802" s="1346"/>
      <c r="Q802" s="1346"/>
    </row>
    <row r="803" spans="2:17">
      <c r="B803" s="1070"/>
      <c r="C803" s="1070"/>
      <c r="D803" s="1070"/>
      <c r="E803" s="1070"/>
      <c r="F803" s="1346"/>
      <c r="G803" s="1346"/>
      <c r="H803" s="1346"/>
      <c r="I803" s="1346"/>
      <c r="J803" s="1346"/>
      <c r="K803" s="1346"/>
      <c r="L803" s="1346"/>
      <c r="M803" s="1346"/>
      <c r="N803" s="1346"/>
      <c r="O803" s="1346"/>
      <c r="P803" s="1346"/>
      <c r="Q803" s="1346"/>
    </row>
    <row r="804" spans="2:17">
      <c r="B804" s="1070"/>
      <c r="C804" s="1070"/>
      <c r="D804" s="1070"/>
      <c r="E804" s="1070"/>
      <c r="F804" s="1346"/>
      <c r="G804" s="1346"/>
      <c r="H804" s="1346"/>
      <c r="I804" s="1346"/>
      <c r="J804" s="1346"/>
      <c r="K804" s="1346"/>
      <c r="L804" s="1346"/>
      <c r="M804" s="1346"/>
      <c r="N804" s="1346"/>
      <c r="O804" s="1346"/>
      <c r="P804" s="1346"/>
      <c r="Q804" s="1346"/>
    </row>
    <row r="805" spans="2:17">
      <c r="B805" s="1070"/>
      <c r="C805" s="1070"/>
      <c r="D805" s="1070"/>
      <c r="E805" s="1070"/>
      <c r="F805" s="1346"/>
      <c r="G805" s="1346"/>
      <c r="H805" s="1346"/>
      <c r="I805" s="1346"/>
      <c r="J805" s="1346"/>
      <c r="K805" s="1346"/>
      <c r="L805" s="1346"/>
      <c r="M805" s="1346"/>
      <c r="N805" s="1346"/>
      <c r="O805" s="1346"/>
      <c r="P805" s="1346"/>
      <c r="Q805" s="1346"/>
    </row>
    <row r="806" spans="2:17">
      <c r="B806" s="1070"/>
      <c r="C806" s="1070"/>
      <c r="D806" s="1070"/>
      <c r="E806" s="1070"/>
      <c r="F806" s="1346"/>
      <c r="G806" s="1346"/>
      <c r="H806" s="1346"/>
      <c r="I806" s="1346"/>
      <c r="J806" s="1346"/>
      <c r="K806" s="1346"/>
      <c r="L806" s="1346"/>
      <c r="M806" s="1346"/>
      <c r="N806" s="1346"/>
      <c r="O806" s="1346"/>
      <c r="P806" s="1346"/>
      <c r="Q806" s="1346"/>
    </row>
    <row r="807" spans="2:17">
      <c r="B807" s="1070"/>
      <c r="C807" s="1070"/>
      <c r="D807" s="1070"/>
      <c r="E807" s="1070"/>
      <c r="F807" s="1346"/>
      <c r="G807" s="1346"/>
      <c r="H807" s="1346"/>
      <c r="I807" s="1346"/>
      <c r="J807" s="1346"/>
      <c r="K807" s="1346"/>
      <c r="L807" s="1346"/>
      <c r="M807" s="1346"/>
      <c r="N807" s="1346"/>
      <c r="O807" s="1346"/>
      <c r="P807" s="1346"/>
      <c r="Q807" s="1346"/>
    </row>
    <row r="808" spans="2:17">
      <c r="B808" s="1070"/>
      <c r="C808" s="1070"/>
      <c r="D808" s="1070"/>
      <c r="E808" s="1070"/>
      <c r="F808" s="1346"/>
      <c r="G808" s="1346"/>
      <c r="H808" s="1346"/>
      <c r="I808" s="1346"/>
      <c r="J808" s="1346"/>
      <c r="K808" s="1346"/>
      <c r="L808" s="1346"/>
      <c r="M808" s="1346"/>
      <c r="N808" s="1346"/>
      <c r="O808" s="1346"/>
      <c r="P808" s="1346"/>
      <c r="Q808" s="1346"/>
    </row>
    <row r="809" spans="2:17">
      <c r="B809" s="1070"/>
      <c r="C809" s="1070"/>
      <c r="D809" s="1070"/>
      <c r="E809" s="1070"/>
      <c r="F809" s="1346"/>
      <c r="G809" s="1346"/>
      <c r="H809" s="1346"/>
      <c r="I809" s="1346"/>
      <c r="J809" s="1346"/>
      <c r="K809" s="1346"/>
      <c r="L809" s="1346"/>
      <c r="M809" s="1346"/>
      <c r="N809" s="1346"/>
      <c r="O809" s="1346"/>
      <c r="P809" s="1346"/>
      <c r="Q809" s="1346"/>
    </row>
    <row r="810" spans="2:17">
      <c r="B810" s="1070"/>
      <c r="C810" s="1070"/>
      <c r="D810" s="1070"/>
      <c r="E810" s="1070"/>
      <c r="F810" s="1346"/>
      <c r="G810" s="1346"/>
      <c r="H810" s="1346"/>
      <c r="I810" s="1346"/>
      <c r="J810" s="1346"/>
      <c r="K810" s="1346"/>
      <c r="L810" s="1346"/>
      <c r="M810" s="1346"/>
      <c r="N810" s="1346"/>
      <c r="O810" s="1346"/>
      <c r="P810" s="1346"/>
      <c r="Q810" s="1346"/>
    </row>
    <row r="811" spans="2:17">
      <c r="B811" s="1070"/>
      <c r="C811" s="1070"/>
      <c r="D811" s="1070"/>
      <c r="E811" s="1070"/>
      <c r="F811" s="1346"/>
      <c r="G811" s="1346"/>
      <c r="H811" s="1346"/>
      <c r="I811" s="1346"/>
      <c r="J811" s="1346"/>
      <c r="K811" s="1346"/>
      <c r="L811" s="1346"/>
      <c r="M811" s="1346"/>
      <c r="N811" s="1346"/>
      <c r="O811" s="1346"/>
      <c r="P811" s="1346"/>
      <c r="Q811" s="1346"/>
    </row>
    <row r="812" spans="2:17">
      <c r="B812" s="1070"/>
      <c r="C812" s="1070"/>
      <c r="D812" s="1070"/>
      <c r="E812" s="1070"/>
      <c r="F812" s="1346"/>
      <c r="G812" s="1346"/>
      <c r="H812" s="1346"/>
      <c r="I812" s="1346"/>
      <c r="J812" s="1346"/>
      <c r="K812" s="1346"/>
      <c r="L812" s="1346"/>
      <c r="M812" s="1346"/>
      <c r="N812" s="1346"/>
      <c r="O812" s="1346"/>
      <c r="P812" s="1346"/>
      <c r="Q812" s="1346"/>
    </row>
    <row r="813" spans="2:17">
      <c r="B813" s="1070"/>
      <c r="C813" s="1070"/>
      <c r="D813" s="1070"/>
      <c r="E813" s="1070"/>
      <c r="F813" s="1346"/>
      <c r="G813" s="1346"/>
      <c r="H813" s="1346"/>
      <c r="I813" s="1346"/>
      <c r="J813" s="1346"/>
      <c r="K813" s="1346"/>
      <c r="L813" s="1346"/>
      <c r="M813" s="1346"/>
      <c r="N813" s="1346"/>
      <c r="O813" s="1346"/>
      <c r="P813" s="1346"/>
      <c r="Q813" s="1346"/>
    </row>
    <row r="814" spans="2:17">
      <c r="B814" s="1070"/>
      <c r="C814" s="1070"/>
      <c r="D814" s="1070"/>
      <c r="E814" s="1070"/>
      <c r="F814" s="1346"/>
      <c r="G814" s="1346"/>
      <c r="H814" s="1346"/>
      <c r="I814" s="1346"/>
      <c r="J814" s="1346"/>
      <c r="K814" s="1346"/>
      <c r="L814" s="1346"/>
      <c r="M814" s="1346"/>
      <c r="N814" s="1346"/>
      <c r="O814" s="1346"/>
      <c r="P814" s="1346"/>
      <c r="Q814" s="1346"/>
    </row>
    <row r="815" spans="2:17">
      <c r="B815" s="1070"/>
      <c r="C815" s="1070"/>
      <c r="D815" s="1070"/>
      <c r="E815" s="1070"/>
      <c r="F815" s="1346"/>
      <c r="G815" s="1346"/>
      <c r="H815" s="1346"/>
      <c r="I815" s="1346"/>
      <c r="J815" s="1346"/>
      <c r="K815" s="1346"/>
      <c r="L815" s="1346"/>
      <c r="M815" s="1346"/>
      <c r="N815" s="1346"/>
      <c r="O815" s="1346"/>
      <c r="P815" s="1346"/>
      <c r="Q815" s="1346"/>
    </row>
    <row r="816" spans="2:17">
      <c r="B816" s="1070"/>
      <c r="C816" s="1070"/>
      <c r="D816" s="1070"/>
      <c r="E816" s="1070"/>
      <c r="F816" s="1346"/>
      <c r="G816" s="1346"/>
      <c r="H816" s="1346"/>
      <c r="I816" s="1346"/>
      <c r="J816" s="1346"/>
      <c r="K816" s="1346"/>
      <c r="L816" s="1346"/>
      <c r="M816" s="1346"/>
      <c r="N816" s="1346"/>
      <c r="O816" s="1346"/>
      <c r="P816" s="1346"/>
      <c r="Q816" s="1346"/>
    </row>
    <row r="817" spans="2:17">
      <c r="B817" s="1070"/>
      <c r="C817" s="1070"/>
      <c r="D817" s="1070"/>
      <c r="E817" s="1070"/>
      <c r="F817" s="1346"/>
      <c r="G817" s="1346"/>
      <c r="H817" s="1346"/>
      <c r="I817" s="1346"/>
      <c r="J817" s="1346"/>
      <c r="K817" s="1346"/>
      <c r="L817" s="1346"/>
      <c r="M817" s="1346"/>
      <c r="N817" s="1346"/>
      <c r="O817" s="1346"/>
      <c r="P817" s="1346"/>
      <c r="Q817" s="1346"/>
    </row>
    <row r="818" spans="2:17">
      <c r="B818" s="1070"/>
      <c r="C818" s="1070"/>
      <c r="D818" s="1070"/>
      <c r="E818" s="1070"/>
      <c r="F818" s="1346"/>
      <c r="G818" s="1346"/>
      <c r="H818" s="1346"/>
      <c r="I818" s="1346"/>
      <c r="J818" s="1346"/>
      <c r="K818" s="1346"/>
      <c r="L818" s="1346"/>
      <c r="M818" s="1346"/>
      <c r="N818" s="1346"/>
      <c r="O818" s="1346"/>
      <c r="P818" s="1346"/>
      <c r="Q818" s="1346"/>
    </row>
    <row r="819" spans="2:17">
      <c r="B819" s="1070"/>
      <c r="C819" s="1070"/>
      <c r="D819" s="1070"/>
      <c r="E819" s="1070"/>
      <c r="F819" s="1346"/>
      <c r="G819" s="1346"/>
      <c r="H819" s="1346"/>
      <c r="I819" s="1346"/>
      <c r="J819" s="1346"/>
      <c r="K819" s="1346"/>
      <c r="L819" s="1346"/>
      <c r="M819" s="1346"/>
      <c r="N819" s="1346"/>
      <c r="O819" s="1346"/>
      <c r="P819" s="1346"/>
      <c r="Q819" s="1346"/>
    </row>
    <row r="820" spans="2:17">
      <c r="B820" s="1070"/>
      <c r="C820" s="1070"/>
      <c r="D820" s="1070"/>
      <c r="E820" s="1070"/>
      <c r="F820" s="1346"/>
      <c r="G820" s="1346"/>
      <c r="H820" s="1346"/>
      <c r="I820" s="1346"/>
      <c r="J820" s="1346"/>
      <c r="K820" s="1346"/>
      <c r="L820" s="1346"/>
      <c r="M820" s="1346"/>
      <c r="N820" s="1346"/>
      <c r="O820" s="1346"/>
      <c r="P820" s="1346"/>
      <c r="Q820" s="1346"/>
    </row>
    <row r="821" spans="2:17">
      <c r="B821" s="1070"/>
      <c r="C821" s="1070"/>
      <c r="D821" s="1070"/>
      <c r="E821" s="1070"/>
      <c r="F821" s="1346"/>
      <c r="G821" s="1346"/>
      <c r="H821" s="1346"/>
      <c r="I821" s="1346"/>
      <c r="J821" s="1346"/>
      <c r="K821" s="1346"/>
      <c r="L821" s="1346"/>
      <c r="M821" s="1346"/>
      <c r="N821" s="1346"/>
      <c r="O821" s="1346"/>
      <c r="P821" s="1346"/>
      <c r="Q821" s="1346"/>
    </row>
    <row r="822" spans="2:17">
      <c r="B822" s="1070"/>
      <c r="C822" s="1070"/>
      <c r="D822" s="1070"/>
      <c r="E822" s="1070"/>
      <c r="F822" s="1346"/>
      <c r="G822" s="1346"/>
      <c r="H822" s="1346"/>
      <c r="I822" s="1346"/>
      <c r="J822" s="1346"/>
      <c r="K822" s="1346"/>
      <c r="L822" s="1346"/>
      <c r="M822" s="1346"/>
      <c r="N822" s="1346"/>
      <c r="O822" s="1346"/>
      <c r="P822" s="1346"/>
      <c r="Q822" s="1346"/>
    </row>
    <row r="823" spans="2:17">
      <c r="B823" s="1070"/>
      <c r="C823" s="1070"/>
      <c r="D823" s="1070"/>
      <c r="E823" s="1070"/>
      <c r="F823" s="1346"/>
      <c r="G823" s="1346"/>
      <c r="H823" s="1346"/>
      <c r="I823" s="1346"/>
      <c r="J823" s="1346"/>
      <c r="K823" s="1346"/>
      <c r="L823" s="1346"/>
      <c r="M823" s="1346"/>
      <c r="N823" s="1346"/>
      <c r="O823" s="1346"/>
      <c r="P823" s="1346"/>
      <c r="Q823" s="1346"/>
    </row>
    <row r="824" spans="2:17">
      <c r="B824" s="1070"/>
      <c r="C824" s="1070"/>
      <c r="D824" s="1070"/>
      <c r="E824" s="1070"/>
      <c r="F824" s="1346"/>
      <c r="G824" s="1346"/>
      <c r="H824" s="1346"/>
      <c r="I824" s="1346"/>
      <c r="J824" s="1346"/>
      <c r="K824" s="1346"/>
      <c r="L824" s="1346"/>
      <c r="M824" s="1346"/>
      <c r="N824" s="1346"/>
      <c r="O824" s="1346"/>
      <c r="P824" s="1346"/>
      <c r="Q824" s="1346"/>
    </row>
    <row r="825" spans="2:17">
      <c r="B825" s="1070"/>
      <c r="C825" s="1070"/>
      <c r="D825" s="1070"/>
      <c r="E825" s="1070"/>
      <c r="F825" s="1346"/>
      <c r="G825" s="1346"/>
      <c r="H825" s="1346"/>
      <c r="I825" s="1346"/>
      <c r="J825" s="1346"/>
      <c r="K825" s="1346"/>
      <c r="L825" s="1346"/>
      <c r="M825" s="1346"/>
      <c r="N825" s="1346"/>
      <c r="O825" s="1346"/>
      <c r="P825" s="1346"/>
      <c r="Q825" s="1346"/>
    </row>
    <row r="826" spans="2:17">
      <c r="B826" s="1070"/>
      <c r="C826" s="1070"/>
      <c r="D826" s="1070"/>
      <c r="E826" s="1070"/>
      <c r="F826" s="1346"/>
      <c r="G826" s="1346"/>
      <c r="H826" s="1346"/>
      <c r="I826" s="1346"/>
      <c r="J826" s="1346"/>
      <c r="K826" s="1346"/>
      <c r="L826" s="1346"/>
      <c r="M826" s="1346"/>
      <c r="N826" s="1346"/>
      <c r="O826" s="1346"/>
      <c r="P826" s="1346"/>
      <c r="Q826" s="1346"/>
    </row>
    <row r="827" spans="2:17">
      <c r="B827" s="1070"/>
      <c r="C827" s="1070"/>
      <c r="D827" s="1070"/>
      <c r="E827" s="1070"/>
      <c r="F827" s="1346"/>
      <c r="G827" s="1346"/>
      <c r="H827" s="1346"/>
      <c r="I827" s="1346"/>
      <c r="J827" s="1346"/>
      <c r="K827" s="1346"/>
      <c r="L827" s="1346"/>
      <c r="M827" s="1346"/>
      <c r="N827" s="1346"/>
      <c r="O827" s="1346"/>
      <c r="P827" s="1346"/>
      <c r="Q827" s="1346"/>
    </row>
    <row r="828" spans="2:17">
      <c r="B828" s="1070"/>
      <c r="C828" s="1070"/>
      <c r="D828" s="1070"/>
      <c r="E828" s="1070"/>
      <c r="F828" s="1346"/>
      <c r="G828" s="1346"/>
      <c r="H828" s="1346"/>
      <c r="I828" s="1346"/>
      <c r="J828" s="1346"/>
      <c r="K828" s="1346"/>
      <c r="L828" s="1346"/>
      <c r="M828" s="1346"/>
      <c r="N828" s="1346"/>
      <c r="O828" s="1346"/>
      <c r="P828" s="1346"/>
      <c r="Q828" s="1346"/>
    </row>
    <row r="829" spans="2:17">
      <c r="B829" s="1070"/>
      <c r="C829" s="1070"/>
      <c r="D829" s="1070"/>
      <c r="E829" s="1070"/>
      <c r="F829" s="1346"/>
      <c r="G829" s="1346"/>
      <c r="H829" s="1346"/>
      <c r="I829" s="1346"/>
      <c r="J829" s="1346"/>
      <c r="K829" s="1346"/>
      <c r="L829" s="1346"/>
      <c r="M829" s="1346"/>
      <c r="N829" s="1346"/>
      <c r="O829" s="1346"/>
      <c r="P829" s="1346"/>
      <c r="Q829" s="1346"/>
    </row>
    <row r="830" spans="2:17">
      <c r="B830" s="1070"/>
      <c r="C830" s="1070"/>
      <c r="D830" s="1070"/>
      <c r="E830" s="1070"/>
      <c r="F830" s="1346"/>
      <c r="G830" s="1346"/>
      <c r="H830" s="1346"/>
      <c r="I830" s="1346"/>
      <c r="J830" s="1346"/>
      <c r="K830" s="1346"/>
      <c r="L830" s="1346"/>
      <c r="M830" s="1346"/>
      <c r="N830" s="1346"/>
      <c r="O830" s="1346"/>
      <c r="P830" s="1346"/>
      <c r="Q830" s="1346"/>
    </row>
    <row r="831" spans="2:17">
      <c r="B831" s="1070"/>
      <c r="C831" s="1070"/>
      <c r="D831" s="1070"/>
      <c r="E831" s="1070"/>
      <c r="F831" s="1346"/>
      <c r="G831" s="1346"/>
      <c r="H831" s="1346"/>
      <c r="I831" s="1346"/>
      <c r="J831" s="1346"/>
      <c r="K831" s="1346"/>
      <c r="L831" s="1346"/>
      <c r="M831" s="1346"/>
      <c r="N831" s="1346"/>
      <c r="O831" s="1346"/>
      <c r="P831" s="1346"/>
      <c r="Q831" s="1346"/>
    </row>
    <row r="832" spans="2:17">
      <c r="B832" s="1070"/>
      <c r="C832" s="1070"/>
      <c r="D832" s="1070"/>
      <c r="E832" s="1070"/>
      <c r="F832" s="1346"/>
      <c r="G832" s="1346"/>
      <c r="H832" s="1346"/>
      <c r="I832" s="1346"/>
      <c r="J832" s="1346"/>
      <c r="K832" s="1346"/>
      <c r="L832" s="1346"/>
      <c r="M832" s="1346"/>
      <c r="N832" s="1346"/>
      <c r="O832" s="1346"/>
      <c r="P832" s="1346"/>
      <c r="Q832" s="1346"/>
    </row>
    <row r="833" spans="2:17">
      <c r="B833" s="1070"/>
      <c r="C833" s="1070"/>
      <c r="D833" s="1070"/>
      <c r="E833" s="1070"/>
      <c r="F833" s="1346"/>
      <c r="G833" s="1346"/>
      <c r="H833" s="1346"/>
      <c r="I833" s="1346"/>
      <c r="J833" s="1346"/>
      <c r="K833" s="1346"/>
      <c r="L833" s="1346"/>
      <c r="M833" s="1346"/>
      <c r="N833" s="1346"/>
      <c r="O833" s="1346"/>
      <c r="P833" s="1346"/>
      <c r="Q833" s="1346"/>
    </row>
    <row r="834" spans="2:17">
      <c r="B834" s="1070"/>
      <c r="C834" s="1070"/>
      <c r="D834" s="1070"/>
      <c r="E834" s="1070"/>
      <c r="F834" s="1346"/>
      <c r="G834" s="1346"/>
      <c r="H834" s="1346"/>
      <c r="I834" s="1346"/>
      <c r="J834" s="1346"/>
      <c r="K834" s="1346"/>
      <c r="L834" s="1346"/>
      <c r="M834" s="1346"/>
      <c r="N834" s="1346"/>
      <c r="O834" s="1346"/>
      <c r="P834" s="1346"/>
      <c r="Q834" s="1346"/>
    </row>
    <row r="835" spans="2:17">
      <c r="B835" s="1070"/>
      <c r="C835" s="1070"/>
      <c r="D835" s="1070"/>
      <c r="E835" s="1070"/>
      <c r="F835" s="1346"/>
      <c r="G835" s="1346"/>
      <c r="H835" s="1346"/>
      <c r="I835" s="1346"/>
      <c r="J835" s="1346"/>
      <c r="K835" s="1346"/>
      <c r="L835" s="1346"/>
      <c r="M835" s="1346"/>
      <c r="N835" s="1346"/>
      <c r="O835" s="1346"/>
      <c r="P835" s="1346"/>
      <c r="Q835" s="1346"/>
    </row>
    <row r="836" spans="2:17">
      <c r="B836" s="1070"/>
      <c r="C836" s="1070"/>
      <c r="D836" s="1070"/>
      <c r="E836" s="1070"/>
      <c r="F836" s="1346"/>
      <c r="G836" s="1346"/>
      <c r="H836" s="1346"/>
      <c r="I836" s="1346"/>
      <c r="J836" s="1346"/>
      <c r="K836" s="1346"/>
      <c r="L836" s="1346"/>
      <c r="M836" s="1346"/>
      <c r="N836" s="1346"/>
      <c r="O836" s="1346"/>
      <c r="P836" s="1346"/>
      <c r="Q836" s="1346"/>
    </row>
    <row r="837" spans="2:17">
      <c r="B837" s="1070"/>
      <c r="C837" s="1070"/>
      <c r="D837" s="1070"/>
      <c r="E837" s="1070"/>
      <c r="F837" s="1346"/>
      <c r="G837" s="1346"/>
      <c r="H837" s="1346"/>
      <c r="I837" s="1346"/>
      <c r="J837" s="1346"/>
      <c r="K837" s="1346"/>
      <c r="L837" s="1346"/>
      <c r="M837" s="1346"/>
      <c r="N837" s="1346"/>
      <c r="O837" s="1346"/>
      <c r="P837" s="1346"/>
      <c r="Q837" s="1346"/>
    </row>
    <row r="838" spans="2:17">
      <c r="B838" s="1070"/>
      <c r="C838" s="1070"/>
      <c r="D838" s="1070"/>
      <c r="E838" s="1070"/>
      <c r="F838" s="1346"/>
      <c r="G838" s="1346"/>
      <c r="H838" s="1346"/>
      <c r="I838" s="1346"/>
      <c r="J838" s="1346"/>
      <c r="K838" s="1346"/>
      <c r="L838" s="1346"/>
      <c r="M838" s="1346"/>
      <c r="N838" s="1346"/>
      <c r="O838" s="1346"/>
      <c r="P838" s="1346"/>
      <c r="Q838" s="1346"/>
    </row>
    <row r="839" spans="2:17">
      <c r="B839" s="1070"/>
      <c r="C839" s="1070"/>
      <c r="D839" s="1070"/>
      <c r="E839" s="1070"/>
      <c r="F839" s="1346"/>
      <c r="G839" s="1346"/>
      <c r="H839" s="1346"/>
      <c r="I839" s="1346"/>
      <c r="J839" s="1346"/>
      <c r="K839" s="1346"/>
      <c r="L839" s="1346"/>
      <c r="M839" s="1346"/>
      <c r="N839" s="1346"/>
      <c r="O839" s="1346"/>
      <c r="P839" s="1346"/>
      <c r="Q839" s="1346"/>
    </row>
    <row r="840" spans="2:17">
      <c r="B840" s="1070"/>
      <c r="C840" s="1070"/>
      <c r="D840" s="1070"/>
      <c r="E840" s="1070"/>
      <c r="F840" s="1346"/>
      <c r="G840" s="1346"/>
      <c r="H840" s="1346"/>
      <c r="I840" s="1346"/>
      <c r="J840" s="1346"/>
      <c r="K840" s="1346"/>
      <c r="L840" s="1346"/>
      <c r="M840" s="1346"/>
      <c r="N840" s="1346"/>
      <c r="O840" s="1346"/>
      <c r="P840" s="1346"/>
      <c r="Q840" s="1346"/>
    </row>
    <row r="841" spans="2:17">
      <c r="B841" s="1070"/>
      <c r="C841" s="1070"/>
      <c r="D841" s="1070"/>
      <c r="E841" s="1070"/>
      <c r="F841" s="1346"/>
      <c r="G841" s="1346"/>
      <c r="H841" s="1346"/>
      <c r="I841" s="1346"/>
      <c r="J841" s="1346"/>
      <c r="K841" s="1346"/>
      <c r="L841" s="1346"/>
      <c r="M841" s="1346"/>
      <c r="N841" s="1346"/>
      <c r="O841" s="1346"/>
      <c r="P841" s="1346"/>
      <c r="Q841" s="1346"/>
    </row>
    <row r="842" spans="2:17">
      <c r="B842" s="1070"/>
      <c r="C842" s="1070"/>
      <c r="D842" s="1070"/>
      <c r="E842" s="1070"/>
      <c r="F842" s="1346"/>
      <c r="G842" s="1346"/>
      <c r="H842" s="1346"/>
      <c r="I842" s="1346"/>
      <c r="J842" s="1346"/>
      <c r="K842" s="1346"/>
      <c r="L842" s="1346"/>
      <c r="M842" s="1346"/>
      <c r="N842" s="1346"/>
      <c r="O842" s="1346"/>
      <c r="P842" s="1346"/>
      <c r="Q842" s="1346"/>
    </row>
    <row r="843" spans="2:17">
      <c r="B843" s="1070"/>
      <c r="C843" s="1070"/>
      <c r="D843" s="1070"/>
      <c r="E843" s="1070"/>
      <c r="F843" s="1346"/>
      <c r="G843" s="1346"/>
      <c r="H843" s="1346"/>
      <c r="I843" s="1346"/>
      <c r="J843" s="1346"/>
      <c r="K843" s="1346"/>
      <c r="L843" s="1346"/>
      <c r="M843" s="1346"/>
      <c r="N843" s="1346"/>
      <c r="O843" s="1346"/>
      <c r="P843" s="1346"/>
      <c r="Q843" s="1346"/>
    </row>
    <row r="844" spans="2:17">
      <c r="B844" s="1070"/>
      <c r="C844" s="1070"/>
      <c r="D844" s="1070"/>
      <c r="E844" s="1070"/>
      <c r="F844" s="1346"/>
      <c r="G844" s="1346"/>
      <c r="H844" s="1346"/>
      <c r="I844" s="1346"/>
      <c r="J844" s="1346"/>
      <c r="K844" s="1346"/>
      <c r="L844" s="1346"/>
      <c r="M844" s="1346"/>
      <c r="N844" s="1346"/>
      <c r="O844" s="1346"/>
      <c r="P844" s="1346"/>
      <c r="Q844" s="1346"/>
    </row>
    <row r="845" spans="2:17">
      <c r="B845" s="1070"/>
      <c r="C845" s="1070"/>
      <c r="D845" s="1070"/>
      <c r="E845" s="1070"/>
      <c r="F845" s="1346"/>
      <c r="G845" s="1346"/>
      <c r="H845" s="1346"/>
      <c r="I845" s="1346"/>
      <c r="J845" s="1346"/>
      <c r="K845" s="1346"/>
      <c r="L845" s="1346"/>
      <c r="M845" s="1346"/>
      <c r="N845" s="1346"/>
      <c r="O845" s="1346"/>
      <c r="P845" s="1346"/>
      <c r="Q845" s="1346"/>
    </row>
    <row r="846" spans="2:17">
      <c r="B846" s="1070"/>
      <c r="C846" s="1070"/>
      <c r="D846" s="1070"/>
      <c r="E846" s="1070"/>
      <c r="F846" s="1346"/>
      <c r="G846" s="1346"/>
      <c r="H846" s="1346"/>
      <c r="I846" s="1346"/>
      <c r="J846" s="1346"/>
      <c r="K846" s="1346"/>
      <c r="L846" s="1346"/>
      <c r="M846" s="1346"/>
      <c r="N846" s="1346"/>
      <c r="O846" s="1346"/>
      <c r="P846" s="1346"/>
      <c r="Q846" s="1346"/>
    </row>
    <row r="847" spans="2:17">
      <c r="B847" s="1070"/>
      <c r="C847" s="1070"/>
      <c r="D847" s="1070"/>
      <c r="E847" s="1070"/>
      <c r="F847" s="1346"/>
      <c r="G847" s="1346"/>
      <c r="H847" s="1346"/>
      <c r="I847" s="1346"/>
      <c r="J847" s="1346"/>
      <c r="K847" s="1346"/>
      <c r="L847" s="1346"/>
      <c r="M847" s="1346"/>
      <c r="N847" s="1346"/>
      <c r="O847" s="1346"/>
      <c r="P847" s="1346"/>
      <c r="Q847" s="1346"/>
    </row>
    <row r="848" spans="2:17">
      <c r="B848" s="1070"/>
      <c r="C848" s="1070"/>
      <c r="D848" s="1070"/>
      <c r="E848" s="1070"/>
      <c r="F848" s="1346"/>
      <c r="G848" s="1346"/>
      <c r="H848" s="1346"/>
      <c r="I848" s="1346"/>
      <c r="J848" s="1346"/>
      <c r="K848" s="1346"/>
      <c r="L848" s="1346"/>
      <c r="M848" s="1346"/>
      <c r="N848" s="1346"/>
      <c r="O848" s="1346"/>
      <c r="P848" s="1346"/>
      <c r="Q848" s="1346"/>
    </row>
    <row r="849" spans="2:17">
      <c r="B849" s="1070"/>
      <c r="C849" s="1070"/>
      <c r="D849" s="1070"/>
      <c r="E849" s="1070"/>
      <c r="F849" s="1346"/>
      <c r="G849" s="1346"/>
      <c r="H849" s="1346"/>
      <c r="I849" s="1346"/>
      <c r="J849" s="1346"/>
      <c r="K849" s="1346"/>
      <c r="L849" s="1346"/>
      <c r="M849" s="1346"/>
      <c r="N849" s="1346"/>
      <c r="O849" s="1346"/>
      <c r="P849" s="1346"/>
      <c r="Q849" s="1346"/>
    </row>
    <row r="850" spans="2:17">
      <c r="B850" s="1070"/>
      <c r="C850" s="1070"/>
      <c r="D850" s="1070"/>
      <c r="E850" s="1070"/>
      <c r="F850" s="1346"/>
      <c r="G850" s="1346"/>
      <c r="H850" s="1346"/>
      <c r="I850" s="1346"/>
      <c r="J850" s="1346"/>
      <c r="K850" s="1346"/>
      <c r="L850" s="1346"/>
      <c r="M850" s="1346"/>
      <c r="N850" s="1346"/>
      <c r="O850" s="1346"/>
      <c r="P850" s="1346"/>
      <c r="Q850" s="1346"/>
    </row>
    <row r="851" spans="2:17">
      <c r="B851" s="1070"/>
      <c r="C851" s="1070"/>
      <c r="D851" s="1070"/>
      <c r="E851" s="1070"/>
      <c r="F851" s="1346"/>
      <c r="G851" s="1346"/>
      <c r="H851" s="1346"/>
      <c r="I851" s="1346"/>
      <c r="J851" s="1346"/>
      <c r="K851" s="1346"/>
      <c r="L851" s="1346"/>
      <c r="M851" s="1346"/>
      <c r="N851" s="1346"/>
      <c r="O851" s="1346"/>
      <c r="P851" s="1346"/>
      <c r="Q851" s="1346"/>
    </row>
    <row r="852" spans="2:17">
      <c r="B852" s="1070"/>
      <c r="C852" s="1070"/>
      <c r="D852" s="1070"/>
      <c r="E852" s="1070"/>
      <c r="F852" s="1346"/>
      <c r="G852" s="1346"/>
      <c r="H852" s="1346"/>
      <c r="I852" s="1346"/>
      <c r="J852" s="1346"/>
      <c r="K852" s="1346"/>
      <c r="L852" s="1346"/>
      <c r="M852" s="1346"/>
      <c r="N852" s="1346"/>
      <c r="O852" s="1346"/>
      <c r="P852" s="1346"/>
      <c r="Q852" s="1346"/>
    </row>
    <row r="853" spans="2:17">
      <c r="B853" s="1070"/>
      <c r="C853" s="1070"/>
      <c r="D853" s="1070"/>
      <c r="E853" s="1070"/>
      <c r="F853" s="1346"/>
      <c r="G853" s="1346"/>
      <c r="H853" s="1346"/>
      <c r="I853" s="1346"/>
      <c r="J853" s="1346"/>
      <c r="K853" s="1346"/>
      <c r="L853" s="1346"/>
      <c r="M853" s="1346"/>
      <c r="N853" s="1346"/>
      <c r="O853" s="1346"/>
      <c r="P853" s="1346"/>
      <c r="Q853" s="1346"/>
    </row>
    <row r="854" spans="2:17">
      <c r="B854" s="1070"/>
      <c r="C854" s="1070"/>
      <c r="D854" s="1070"/>
      <c r="E854" s="1070"/>
      <c r="F854" s="1346"/>
      <c r="G854" s="1346"/>
      <c r="H854" s="1346"/>
      <c r="I854" s="1346"/>
      <c r="J854" s="1346"/>
      <c r="K854" s="1346"/>
      <c r="L854" s="1346"/>
      <c r="M854" s="1346"/>
      <c r="N854" s="1346"/>
      <c r="O854" s="1346"/>
      <c r="P854" s="1346"/>
      <c r="Q854" s="1346"/>
    </row>
    <row r="855" spans="2:17">
      <c r="B855" s="1070"/>
      <c r="C855" s="1070"/>
      <c r="D855" s="1070"/>
      <c r="E855" s="1070"/>
      <c r="F855" s="1346"/>
      <c r="G855" s="1346"/>
      <c r="H855" s="1346"/>
      <c r="I855" s="1346"/>
      <c r="J855" s="1346"/>
      <c r="K855" s="1346"/>
      <c r="L855" s="1346"/>
      <c r="M855" s="1346"/>
      <c r="N855" s="1346"/>
      <c r="O855" s="1346"/>
      <c r="P855" s="1346"/>
      <c r="Q855" s="1346"/>
    </row>
    <row r="856" spans="2:17">
      <c r="B856" s="1070"/>
      <c r="C856" s="1070"/>
      <c r="D856" s="1070"/>
      <c r="E856" s="1070"/>
      <c r="F856" s="1346"/>
      <c r="G856" s="1346"/>
      <c r="H856" s="1346"/>
      <c r="I856" s="1346"/>
      <c r="J856" s="1346"/>
      <c r="K856" s="1346"/>
      <c r="L856" s="1346"/>
      <c r="M856" s="1346"/>
      <c r="N856" s="1346"/>
      <c r="O856" s="1346"/>
      <c r="P856" s="1346"/>
      <c r="Q856" s="1346"/>
    </row>
    <row r="857" spans="2:17">
      <c r="B857" s="1070"/>
      <c r="C857" s="1070"/>
      <c r="D857" s="1070"/>
      <c r="E857" s="1070"/>
      <c r="F857" s="1346"/>
      <c r="G857" s="1346"/>
      <c r="H857" s="1346"/>
      <c r="I857" s="1346"/>
      <c r="J857" s="1346"/>
      <c r="K857" s="1346"/>
      <c r="L857" s="1346"/>
      <c r="M857" s="1346"/>
      <c r="N857" s="1346"/>
      <c r="O857" s="1346"/>
      <c r="P857" s="1346"/>
      <c r="Q857" s="1346"/>
    </row>
    <row r="858" spans="2:17">
      <c r="B858" s="1070"/>
      <c r="C858" s="1070"/>
      <c r="D858" s="1070"/>
      <c r="E858" s="1070"/>
      <c r="F858" s="1346"/>
      <c r="G858" s="1346"/>
      <c r="H858" s="1346"/>
      <c r="I858" s="1346"/>
      <c r="J858" s="1346"/>
      <c r="K858" s="1346"/>
      <c r="L858" s="1346"/>
      <c r="M858" s="1346"/>
      <c r="N858" s="1346"/>
      <c r="O858" s="1346"/>
      <c r="P858" s="1346"/>
      <c r="Q858" s="1346"/>
    </row>
    <row r="859" spans="2:17">
      <c r="B859" s="1070"/>
      <c r="C859" s="1070"/>
      <c r="D859" s="1070"/>
      <c r="E859" s="1070"/>
      <c r="F859" s="1346"/>
      <c r="G859" s="1346"/>
      <c r="H859" s="1346"/>
      <c r="I859" s="1346"/>
      <c r="J859" s="1346"/>
      <c r="K859" s="1346"/>
      <c r="L859" s="1346"/>
      <c r="M859" s="1346"/>
      <c r="N859" s="1346"/>
      <c r="O859" s="1346"/>
      <c r="P859" s="1346"/>
      <c r="Q859" s="1346"/>
    </row>
    <row r="860" spans="2:17">
      <c r="B860" s="1070"/>
      <c r="C860" s="1070"/>
      <c r="D860" s="1070"/>
      <c r="E860" s="1070"/>
      <c r="F860" s="1346"/>
      <c r="G860" s="1346"/>
      <c r="H860" s="1346"/>
      <c r="I860" s="1346"/>
      <c r="J860" s="1346"/>
      <c r="K860" s="1346"/>
      <c r="L860" s="1346"/>
      <c r="M860" s="1346"/>
      <c r="N860" s="1346"/>
      <c r="O860" s="1346"/>
      <c r="P860" s="1346"/>
      <c r="Q860" s="1346"/>
    </row>
    <row r="861" spans="2:17">
      <c r="B861" s="1070"/>
      <c r="C861" s="1070"/>
      <c r="D861" s="1070"/>
      <c r="E861" s="1070"/>
      <c r="F861" s="1346"/>
      <c r="G861" s="1346"/>
      <c r="H861" s="1346"/>
      <c r="I861" s="1346"/>
      <c r="J861" s="1346"/>
      <c r="K861" s="1346"/>
      <c r="L861" s="1346"/>
      <c r="M861" s="1346"/>
      <c r="N861" s="1346"/>
      <c r="O861" s="1346"/>
      <c r="P861" s="1346"/>
      <c r="Q861" s="1346"/>
    </row>
    <row r="862" spans="2:17">
      <c r="B862" s="1070"/>
      <c r="C862" s="1070"/>
      <c r="D862" s="1070"/>
      <c r="E862" s="1070"/>
      <c r="F862" s="1346"/>
      <c r="G862" s="1346"/>
      <c r="H862" s="1346"/>
      <c r="I862" s="1346"/>
      <c r="J862" s="1346"/>
      <c r="K862" s="1346"/>
      <c r="L862" s="1346"/>
      <c r="M862" s="1346"/>
      <c r="N862" s="1346"/>
      <c r="O862" s="1346"/>
      <c r="P862" s="1346"/>
      <c r="Q862" s="1346"/>
    </row>
    <row r="863" spans="2:17">
      <c r="B863" s="1070"/>
      <c r="C863" s="1070"/>
      <c r="D863" s="1070"/>
      <c r="E863" s="1070"/>
      <c r="F863" s="1346"/>
      <c r="G863" s="1346"/>
      <c r="H863" s="1346"/>
      <c r="I863" s="1346"/>
      <c r="J863" s="1346"/>
      <c r="K863" s="1346"/>
      <c r="L863" s="1346"/>
      <c r="M863" s="1346"/>
      <c r="N863" s="1346"/>
      <c r="O863" s="1346"/>
      <c r="P863" s="1346"/>
      <c r="Q863" s="1346"/>
    </row>
    <row r="864" spans="2:17">
      <c r="B864" s="1070"/>
      <c r="C864" s="1070"/>
      <c r="D864" s="1070"/>
      <c r="E864" s="1070"/>
      <c r="F864" s="1346"/>
      <c r="G864" s="1346"/>
      <c r="H864" s="1346"/>
      <c r="I864" s="1346"/>
      <c r="J864" s="1346"/>
      <c r="K864" s="1346"/>
      <c r="L864" s="1346"/>
      <c r="M864" s="1346"/>
      <c r="N864" s="1346"/>
      <c r="O864" s="1346"/>
      <c r="P864" s="1346"/>
      <c r="Q864" s="1346"/>
    </row>
    <row r="865" spans="2:17">
      <c r="B865" s="1070"/>
      <c r="C865" s="1070"/>
      <c r="D865" s="1070"/>
      <c r="E865" s="1070"/>
      <c r="F865" s="1346"/>
      <c r="G865" s="1346"/>
      <c r="H865" s="1346"/>
      <c r="I865" s="1346"/>
      <c r="J865" s="1346"/>
      <c r="K865" s="1346"/>
      <c r="L865" s="1346"/>
      <c r="M865" s="1346"/>
      <c r="N865" s="1346"/>
      <c r="O865" s="1346"/>
      <c r="P865" s="1346"/>
      <c r="Q865" s="1346"/>
    </row>
    <row r="866" spans="2:17">
      <c r="B866" s="1070"/>
      <c r="C866" s="1070"/>
      <c r="D866" s="1070"/>
      <c r="E866" s="1070"/>
      <c r="F866" s="1346"/>
      <c r="G866" s="1346"/>
      <c r="H866" s="1346"/>
      <c r="I866" s="1346"/>
      <c r="J866" s="1346"/>
      <c r="K866" s="1346"/>
      <c r="L866" s="1346"/>
      <c r="M866" s="1346"/>
      <c r="N866" s="1346"/>
      <c r="O866" s="1346"/>
      <c r="P866" s="1346"/>
      <c r="Q866" s="1346"/>
    </row>
    <row r="867" spans="2:17">
      <c r="B867" s="1070"/>
      <c r="C867" s="1070"/>
      <c r="D867" s="1070"/>
      <c r="E867" s="1070"/>
      <c r="F867" s="1346"/>
      <c r="G867" s="1346"/>
      <c r="H867" s="1346"/>
      <c r="I867" s="1346"/>
      <c r="J867" s="1346"/>
      <c r="K867" s="1346"/>
      <c r="L867" s="1346"/>
      <c r="M867" s="1346"/>
      <c r="N867" s="1346"/>
      <c r="O867" s="1346"/>
      <c r="P867" s="1346"/>
      <c r="Q867" s="1346"/>
    </row>
    <row r="868" spans="2:17">
      <c r="B868" s="1070"/>
      <c r="C868" s="1070"/>
      <c r="D868" s="1070"/>
      <c r="E868" s="1070"/>
      <c r="F868" s="1346"/>
      <c r="G868" s="1346"/>
      <c r="H868" s="1346"/>
      <c r="I868" s="1346"/>
      <c r="J868" s="1346"/>
      <c r="K868" s="1346"/>
      <c r="L868" s="1346"/>
      <c r="M868" s="1346"/>
      <c r="N868" s="1346"/>
      <c r="O868" s="1346"/>
      <c r="P868" s="1346"/>
      <c r="Q868" s="1346"/>
    </row>
    <row r="869" spans="2:17">
      <c r="B869" s="1070"/>
      <c r="C869" s="1070"/>
      <c r="D869" s="1070"/>
      <c r="E869" s="1070"/>
      <c r="F869" s="1346"/>
      <c r="G869" s="1346"/>
      <c r="H869" s="1346"/>
      <c r="I869" s="1346"/>
      <c r="J869" s="1346"/>
      <c r="K869" s="1346"/>
      <c r="L869" s="1346"/>
      <c r="M869" s="1346"/>
      <c r="N869" s="1346"/>
      <c r="O869" s="1346"/>
      <c r="P869" s="1346"/>
      <c r="Q869" s="1346"/>
    </row>
    <row r="870" spans="2:17">
      <c r="B870" s="1070"/>
      <c r="C870" s="1070"/>
      <c r="D870" s="1070"/>
      <c r="E870" s="1070"/>
      <c r="F870" s="1346"/>
      <c r="G870" s="1346"/>
      <c r="H870" s="1346"/>
      <c r="I870" s="1346"/>
      <c r="J870" s="1346"/>
      <c r="K870" s="1346"/>
      <c r="L870" s="1346"/>
      <c r="M870" s="1346"/>
      <c r="N870" s="1346"/>
      <c r="O870" s="1346"/>
      <c r="P870" s="1346"/>
      <c r="Q870" s="1346"/>
    </row>
    <row r="871" spans="2:17">
      <c r="B871" s="1070"/>
      <c r="C871" s="1070"/>
      <c r="D871" s="1070"/>
      <c r="E871" s="1070"/>
      <c r="F871" s="1346"/>
      <c r="G871" s="1346"/>
      <c r="H871" s="1346"/>
      <c r="I871" s="1346"/>
      <c r="J871" s="1346"/>
      <c r="K871" s="1346"/>
      <c r="L871" s="1346"/>
      <c r="M871" s="1346"/>
      <c r="N871" s="1346"/>
      <c r="O871" s="1346"/>
      <c r="P871" s="1346"/>
      <c r="Q871" s="1346"/>
    </row>
    <row r="872" spans="2:17">
      <c r="B872" s="1070"/>
      <c r="C872" s="1070"/>
      <c r="D872" s="1070"/>
      <c r="E872" s="1070"/>
      <c r="F872" s="1346"/>
      <c r="G872" s="1346"/>
      <c r="H872" s="1346"/>
      <c r="I872" s="1346"/>
      <c r="J872" s="1346"/>
      <c r="K872" s="1346"/>
      <c r="L872" s="1346"/>
      <c r="M872" s="1346"/>
      <c r="N872" s="1346"/>
      <c r="O872" s="1346"/>
      <c r="P872" s="1346"/>
      <c r="Q872" s="1346"/>
    </row>
    <row r="873" spans="2:17">
      <c r="B873" s="1070"/>
      <c r="C873" s="1070"/>
      <c r="D873" s="1070"/>
      <c r="E873" s="1070"/>
      <c r="F873" s="1346"/>
      <c r="G873" s="1346"/>
      <c r="H873" s="1346"/>
      <c r="I873" s="1346"/>
      <c r="J873" s="1346"/>
      <c r="K873" s="1346"/>
      <c r="L873" s="1346"/>
      <c r="M873" s="1346"/>
      <c r="N873" s="1346"/>
      <c r="O873" s="1346"/>
      <c r="P873" s="1346"/>
      <c r="Q873" s="1346"/>
    </row>
    <row r="874" spans="2:17">
      <c r="B874" s="1070"/>
      <c r="C874" s="1070"/>
      <c r="D874" s="1070"/>
      <c r="E874" s="1070"/>
      <c r="F874" s="1346"/>
      <c r="G874" s="1346"/>
      <c r="H874" s="1346"/>
      <c r="I874" s="1346"/>
      <c r="J874" s="1346"/>
      <c r="K874" s="1346"/>
      <c r="L874" s="1346"/>
      <c r="M874" s="1346"/>
      <c r="N874" s="1346"/>
      <c r="O874" s="1346"/>
      <c r="P874" s="1346"/>
      <c r="Q874" s="1346"/>
    </row>
    <row r="875" spans="2:17">
      <c r="B875" s="1070"/>
      <c r="C875" s="1070"/>
      <c r="D875" s="1070"/>
      <c r="E875" s="1070"/>
      <c r="F875" s="1346"/>
      <c r="G875" s="1346"/>
      <c r="H875" s="1346"/>
      <c r="I875" s="1346"/>
      <c r="J875" s="1346"/>
      <c r="K875" s="1346"/>
      <c r="L875" s="1346"/>
      <c r="M875" s="1346"/>
      <c r="N875" s="1346"/>
      <c r="O875" s="1346"/>
      <c r="P875" s="1346"/>
      <c r="Q875" s="1346"/>
    </row>
    <row r="876" spans="2:17">
      <c r="B876" s="1070"/>
      <c r="C876" s="1070"/>
      <c r="D876" s="1070"/>
      <c r="E876" s="1070"/>
      <c r="F876" s="1346"/>
      <c r="G876" s="1346"/>
      <c r="H876" s="1346"/>
      <c r="I876" s="1346"/>
      <c r="J876" s="1346"/>
      <c r="K876" s="1346"/>
      <c r="L876" s="1346"/>
      <c r="M876" s="1346"/>
      <c r="N876" s="1346"/>
      <c r="O876" s="1346"/>
      <c r="P876" s="1346"/>
      <c r="Q876" s="1346"/>
    </row>
    <row r="877" spans="2:17">
      <c r="B877" s="1070"/>
      <c r="C877" s="1070"/>
      <c r="D877" s="1070"/>
      <c r="E877" s="1070"/>
      <c r="F877" s="1346"/>
      <c r="G877" s="1346"/>
      <c r="H877" s="1346"/>
      <c r="I877" s="1346"/>
      <c r="J877" s="1346"/>
      <c r="K877" s="1346"/>
      <c r="L877" s="1346"/>
      <c r="M877" s="1346"/>
      <c r="N877" s="1346"/>
      <c r="O877" s="1346"/>
      <c r="P877" s="1346"/>
      <c r="Q877" s="1346"/>
    </row>
    <row r="878" spans="2:17">
      <c r="B878" s="1070"/>
      <c r="C878" s="1070"/>
      <c r="D878" s="1070"/>
      <c r="E878" s="1070"/>
      <c r="F878" s="1346"/>
      <c r="G878" s="1346"/>
      <c r="H878" s="1346"/>
      <c r="I878" s="1346"/>
      <c r="J878" s="1346"/>
      <c r="K878" s="1346"/>
      <c r="L878" s="1346"/>
      <c r="M878" s="1346"/>
      <c r="N878" s="1346"/>
      <c r="O878" s="1346"/>
      <c r="P878" s="1346"/>
      <c r="Q878" s="1346"/>
    </row>
    <row r="879" spans="2:17">
      <c r="B879" s="1070"/>
      <c r="C879" s="1070"/>
      <c r="D879" s="1070"/>
      <c r="E879" s="1070"/>
      <c r="F879" s="1346"/>
      <c r="G879" s="1346"/>
      <c r="H879" s="1346"/>
      <c r="I879" s="1346"/>
      <c r="J879" s="1346"/>
      <c r="K879" s="1346"/>
      <c r="L879" s="1346"/>
      <c r="M879" s="1346"/>
      <c r="N879" s="1346"/>
      <c r="O879" s="1346"/>
      <c r="P879" s="1346"/>
      <c r="Q879" s="1346"/>
    </row>
    <row r="880" spans="2:17">
      <c r="B880" s="1070"/>
      <c r="C880" s="1070"/>
      <c r="D880" s="1070"/>
      <c r="E880" s="1070"/>
      <c r="F880" s="1346"/>
      <c r="G880" s="1346"/>
      <c r="H880" s="1346"/>
      <c r="I880" s="1346"/>
      <c r="J880" s="1346"/>
      <c r="K880" s="1346"/>
      <c r="L880" s="1346"/>
      <c r="M880" s="1346"/>
      <c r="N880" s="1346"/>
      <c r="O880" s="1346"/>
      <c r="P880" s="1346"/>
      <c r="Q880" s="1346"/>
    </row>
    <row r="881" spans="2:17">
      <c r="B881" s="1070"/>
      <c r="C881" s="1070"/>
      <c r="D881" s="1070"/>
      <c r="E881" s="1070"/>
      <c r="F881" s="1346"/>
      <c r="G881" s="1346"/>
      <c r="H881" s="1346"/>
      <c r="I881" s="1346"/>
      <c r="J881" s="1346"/>
      <c r="K881" s="1346"/>
      <c r="L881" s="1346"/>
      <c r="M881" s="1346"/>
      <c r="N881" s="1346"/>
      <c r="O881" s="1346"/>
      <c r="P881" s="1346"/>
      <c r="Q881" s="1346"/>
    </row>
    <row r="882" spans="2:17">
      <c r="B882" s="1070"/>
      <c r="C882" s="1070"/>
      <c r="D882" s="1070"/>
      <c r="E882" s="1070"/>
      <c r="F882" s="1346"/>
      <c r="G882" s="1346"/>
      <c r="H882" s="1346"/>
      <c r="I882" s="1346"/>
      <c r="J882" s="1346"/>
      <c r="K882" s="1346"/>
      <c r="L882" s="1346"/>
      <c r="M882" s="1346"/>
      <c r="N882" s="1346"/>
      <c r="O882" s="1346"/>
      <c r="P882" s="1346"/>
      <c r="Q882" s="1346"/>
    </row>
    <row r="883" spans="2:17">
      <c r="B883" s="1070"/>
      <c r="C883" s="1070"/>
      <c r="D883" s="1070"/>
      <c r="E883" s="1070"/>
      <c r="F883" s="1346"/>
      <c r="G883" s="1346"/>
      <c r="H883" s="1346"/>
      <c r="I883" s="1346"/>
      <c r="J883" s="1346"/>
      <c r="K883" s="1346"/>
      <c r="L883" s="1346"/>
      <c r="M883" s="1346"/>
      <c r="N883" s="1346"/>
      <c r="O883" s="1346"/>
      <c r="P883" s="1346"/>
      <c r="Q883" s="1346"/>
    </row>
    <row r="884" spans="2:17">
      <c r="B884" s="1070"/>
      <c r="C884" s="1070"/>
      <c r="D884" s="1070"/>
      <c r="E884" s="1070"/>
      <c r="F884" s="1346"/>
      <c r="G884" s="1346"/>
      <c r="H884" s="1346"/>
      <c r="I884" s="1346"/>
      <c r="J884" s="1346"/>
      <c r="K884" s="1346"/>
      <c r="L884" s="1346"/>
      <c r="M884" s="1346"/>
      <c r="N884" s="1346"/>
      <c r="O884" s="1346"/>
      <c r="P884" s="1346"/>
      <c r="Q884" s="1346"/>
    </row>
    <row r="885" spans="2:17">
      <c r="B885" s="1070"/>
      <c r="C885" s="1070"/>
      <c r="D885" s="1070"/>
      <c r="E885" s="1070"/>
      <c r="F885" s="1346"/>
      <c r="G885" s="1346"/>
      <c r="H885" s="1346"/>
      <c r="I885" s="1346"/>
      <c r="J885" s="1346"/>
      <c r="K885" s="1346"/>
      <c r="L885" s="1346"/>
      <c r="M885" s="1346"/>
      <c r="N885" s="1346"/>
      <c r="O885" s="1346"/>
      <c r="P885" s="1346"/>
      <c r="Q885" s="1346"/>
    </row>
    <row r="886" spans="2:17">
      <c r="B886" s="1070"/>
      <c r="C886" s="1070"/>
      <c r="D886" s="1070"/>
      <c r="E886" s="1070"/>
      <c r="F886" s="1346"/>
      <c r="G886" s="1346"/>
      <c r="H886" s="1346"/>
      <c r="I886" s="1346"/>
      <c r="J886" s="1346"/>
      <c r="K886" s="1346"/>
      <c r="L886" s="1346"/>
      <c r="M886" s="1346"/>
      <c r="N886" s="1346"/>
      <c r="O886" s="1346"/>
      <c r="P886" s="1346"/>
      <c r="Q886" s="1346"/>
    </row>
    <row r="887" spans="2:17">
      <c r="B887" s="1070"/>
      <c r="C887" s="1070"/>
      <c r="D887" s="1070"/>
      <c r="E887" s="1070"/>
      <c r="F887" s="1346"/>
      <c r="G887" s="1346"/>
      <c r="H887" s="1346"/>
      <c r="I887" s="1346"/>
      <c r="J887" s="1346"/>
      <c r="K887" s="1346"/>
      <c r="L887" s="1346"/>
      <c r="M887" s="1346"/>
      <c r="N887" s="1346"/>
      <c r="O887" s="1346"/>
      <c r="P887" s="1346"/>
      <c r="Q887" s="1346"/>
    </row>
    <row r="888" spans="2:17">
      <c r="B888" s="1070"/>
      <c r="C888" s="1070"/>
      <c r="D888" s="1070"/>
      <c r="E888" s="1070"/>
      <c r="F888" s="1346"/>
      <c r="G888" s="1346"/>
      <c r="H888" s="1346"/>
      <c r="I888" s="1346"/>
      <c r="J888" s="1346"/>
      <c r="K888" s="1346"/>
      <c r="L888" s="1346"/>
      <c r="M888" s="1346"/>
      <c r="N888" s="1346"/>
      <c r="O888" s="1346"/>
      <c r="P888" s="1346"/>
      <c r="Q888" s="1346"/>
    </row>
    <row r="889" spans="2:17">
      <c r="B889" s="1070"/>
      <c r="C889" s="1070"/>
      <c r="D889" s="1070"/>
      <c r="E889" s="1070"/>
      <c r="F889" s="1346"/>
      <c r="G889" s="1346"/>
      <c r="H889" s="1346"/>
      <c r="I889" s="1346"/>
      <c r="J889" s="1346"/>
      <c r="K889" s="1346"/>
      <c r="L889" s="1346"/>
      <c r="M889" s="1346"/>
      <c r="N889" s="1346"/>
      <c r="O889" s="1346"/>
      <c r="P889" s="1346"/>
      <c r="Q889" s="1346"/>
    </row>
    <row r="890" spans="2:17">
      <c r="B890" s="1070"/>
      <c r="C890" s="1070"/>
      <c r="D890" s="1070"/>
      <c r="E890" s="1070"/>
      <c r="F890" s="1346"/>
      <c r="G890" s="1346"/>
      <c r="H890" s="1346"/>
      <c r="I890" s="1346"/>
      <c r="J890" s="1346"/>
      <c r="K890" s="1346"/>
      <c r="L890" s="1346"/>
      <c r="M890" s="1346"/>
      <c r="N890" s="1346"/>
      <c r="O890" s="1346"/>
      <c r="P890" s="1346"/>
      <c r="Q890" s="1346"/>
    </row>
    <row r="891" spans="2:17">
      <c r="B891" s="1070"/>
      <c r="C891" s="1070"/>
      <c r="D891" s="1070"/>
      <c r="E891" s="1070"/>
      <c r="F891" s="1346"/>
      <c r="G891" s="1346"/>
      <c r="H891" s="1346"/>
      <c r="I891" s="1346"/>
      <c r="J891" s="1346"/>
      <c r="K891" s="1346"/>
      <c r="L891" s="1346"/>
      <c r="M891" s="1346"/>
      <c r="N891" s="1346"/>
      <c r="O891" s="1346"/>
      <c r="P891" s="1346"/>
      <c r="Q891" s="1346"/>
    </row>
    <row r="892" spans="2:17">
      <c r="B892" s="1070"/>
      <c r="C892" s="1070"/>
      <c r="D892" s="1070"/>
      <c r="E892" s="1070"/>
      <c r="F892" s="1346"/>
      <c r="G892" s="1346"/>
      <c r="H892" s="1346"/>
      <c r="I892" s="1346"/>
      <c r="J892" s="1346"/>
      <c r="K892" s="1346"/>
      <c r="L892" s="1346"/>
      <c r="M892" s="1346"/>
      <c r="N892" s="1346"/>
      <c r="O892" s="1346"/>
      <c r="P892" s="1346"/>
      <c r="Q892" s="1346"/>
    </row>
    <row r="893" spans="2:17">
      <c r="B893" s="1070"/>
      <c r="C893" s="1070"/>
      <c r="D893" s="1070"/>
      <c r="E893" s="1070"/>
      <c r="F893" s="1346"/>
      <c r="G893" s="1346"/>
      <c r="H893" s="1346"/>
      <c r="I893" s="1346"/>
      <c r="J893" s="1346"/>
      <c r="K893" s="1346"/>
      <c r="L893" s="1346"/>
      <c r="M893" s="1346"/>
      <c r="N893" s="1346"/>
      <c r="O893" s="1346"/>
      <c r="P893" s="1346"/>
      <c r="Q893" s="1346"/>
    </row>
    <row r="894" spans="2:17">
      <c r="B894" s="1070"/>
      <c r="C894" s="1070"/>
      <c r="D894" s="1070"/>
      <c r="E894" s="1070"/>
      <c r="F894" s="1346"/>
      <c r="G894" s="1346"/>
      <c r="H894" s="1346"/>
      <c r="I894" s="1346"/>
      <c r="J894" s="1346"/>
      <c r="K894" s="1346"/>
      <c r="L894" s="1346"/>
      <c r="M894" s="1346"/>
      <c r="N894" s="1346"/>
      <c r="O894" s="1346"/>
      <c r="P894" s="1346"/>
      <c r="Q894" s="1346"/>
    </row>
    <row r="895" spans="2:17">
      <c r="B895" s="1070"/>
      <c r="C895" s="1070"/>
      <c r="D895" s="1070"/>
      <c r="E895" s="1070"/>
      <c r="F895" s="1346"/>
      <c r="G895" s="1346"/>
      <c r="H895" s="1346"/>
      <c r="I895" s="1346"/>
      <c r="J895" s="1346"/>
      <c r="K895" s="1346"/>
      <c r="L895" s="1346"/>
      <c r="M895" s="1346"/>
      <c r="N895" s="1346"/>
      <c r="O895" s="1346"/>
      <c r="P895" s="1346"/>
      <c r="Q895" s="1346"/>
    </row>
    <row r="896" spans="2:17">
      <c r="B896" s="1070"/>
      <c r="C896" s="1070"/>
      <c r="D896" s="1070"/>
      <c r="E896" s="1070"/>
      <c r="F896" s="1346"/>
      <c r="G896" s="1346"/>
      <c r="H896" s="1346"/>
      <c r="I896" s="1346"/>
      <c r="J896" s="1346"/>
      <c r="K896" s="1346"/>
      <c r="L896" s="1346"/>
      <c r="M896" s="1346"/>
      <c r="N896" s="1346"/>
      <c r="O896" s="1346"/>
      <c r="P896" s="1346"/>
      <c r="Q896" s="1346"/>
    </row>
    <row r="897" spans="2:17">
      <c r="B897" s="1070"/>
      <c r="C897" s="1070"/>
      <c r="D897" s="1070"/>
      <c r="E897" s="1070"/>
      <c r="F897" s="1346"/>
      <c r="G897" s="1346"/>
      <c r="H897" s="1346"/>
      <c r="I897" s="1346"/>
      <c r="J897" s="1346"/>
      <c r="K897" s="1346"/>
      <c r="L897" s="1346"/>
      <c r="M897" s="1346"/>
      <c r="N897" s="1346"/>
      <c r="O897" s="1346"/>
      <c r="P897" s="1346"/>
      <c r="Q897" s="1346"/>
    </row>
    <row r="898" spans="2:17">
      <c r="B898" s="1070"/>
      <c r="C898" s="1070"/>
      <c r="D898" s="1070"/>
      <c r="E898" s="1070"/>
      <c r="F898" s="1346"/>
      <c r="G898" s="1346"/>
      <c r="H898" s="1346"/>
      <c r="I898" s="1346"/>
      <c r="J898" s="1346"/>
      <c r="K898" s="1346"/>
      <c r="L898" s="1346"/>
      <c r="M898" s="1346"/>
      <c r="N898" s="1346"/>
      <c r="O898" s="1346"/>
      <c r="P898" s="1346"/>
      <c r="Q898" s="1346"/>
    </row>
    <row r="899" spans="2:17">
      <c r="B899" s="1070"/>
      <c r="C899" s="1070"/>
      <c r="D899" s="1070"/>
      <c r="E899" s="1070"/>
      <c r="F899" s="1346"/>
      <c r="G899" s="1346"/>
      <c r="H899" s="1346"/>
      <c r="I899" s="1346"/>
      <c r="J899" s="1346"/>
      <c r="K899" s="1346"/>
      <c r="L899" s="1346"/>
      <c r="M899" s="1346"/>
      <c r="N899" s="1346"/>
      <c r="O899" s="1346"/>
      <c r="P899" s="1346"/>
      <c r="Q899" s="1346"/>
    </row>
    <row r="900" spans="2:17">
      <c r="B900" s="1070"/>
      <c r="C900" s="1070"/>
      <c r="D900" s="1070"/>
      <c r="E900" s="1070"/>
      <c r="F900" s="1346"/>
      <c r="G900" s="1346"/>
      <c r="H900" s="1346"/>
      <c r="I900" s="1346"/>
      <c r="J900" s="1346"/>
      <c r="K900" s="1346"/>
      <c r="L900" s="1346"/>
      <c r="M900" s="1346"/>
      <c r="N900" s="1346"/>
      <c r="O900" s="1346"/>
      <c r="P900" s="1346"/>
      <c r="Q900" s="1346"/>
    </row>
    <row r="901" spans="2:17">
      <c r="B901" s="1070"/>
      <c r="C901" s="1070"/>
      <c r="D901" s="1070"/>
      <c r="E901" s="1070"/>
      <c r="F901" s="1346"/>
      <c r="G901" s="1346"/>
      <c r="H901" s="1346"/>
      <c r="I901" s="1346"/>
      <c r="J901" s="1346"/>
      <c r="K901" s="1346"/>
      <c r="L901" s="1346"/>
      <c r="M901" s="1346"/>
      <c r="N901" s="1346"/>
      <c r="O901" s="1346"/>
      <c r="P901" s="1346"/>
      <c r="Q901" s="1346"/>
    </row>
    <row r="902" spans="2:17">
      <c r="B902" s="1070"/>
      <c r="C902" s="1070"/>
      <c r="D902" s="1070"/>
      <c r="E902" s="1070"/>
      <c r="F902" s="1346"/>
      <c r="G902" s="1346"/>
      <c r="H902" s="1346"/>
      <c r="I902" s="1346"/>
      <c r="J902" s="1346"/>
      <c r="K902" s="1346"/>
      <c r="L902" s="1346"/>
      <c r="M902" s="1346"/>
      <c r="N902" s="1346"/>
      <c r="O902" s="1346"/>
      <c r="P902" s="1346"/>
      <c r="Q902" s="1346"/>
    </row>
    <row r="903" spans="2:17">
      <c r="B903" s="1070"/>
      <c r="C903" s="1070"/>
      <c r="D903" s="1070"/>
      <c r="E903" s="1070"/>
      <c r="F903" s="1346"/>
      <c r="G903" s="1346"/>
      <c r="H903" s="1346"/>
      <c r="I903" s="1346"/>
      <c r="J903" s="1346"/>
      <c r="K903" s="1346"/>
      <c r="L903" s="1346"/>
      <c r="M903" s="1346"/>
      <c r="N903" s="1346"/>
      <c r="O903" s="1346"/>
      <c r="P903" s="1346"/>
      <c r="Q903" s="1346"/>
    </row>
    <row r="904" spans="2:17">
      <c r="B904" s="1070"/>
      <c r="C904" s="1070"/>
      <c r="D904" s="1070"/>
      <c r="E904" s="1070"/>
      <c r="F904" s="1346"/>
      <c r="G904" s="1346"/>
      <c r="H904" s="1346"/>
      <c r="I904" s="1346"/>
      <c r="J904" s="1346"/>
      <c r="K904" s="1346"/>
      <c r="L904" s="1346"/>
      <c r="M904" s="1346"/>
      <c r="N904" s="1346"/>
      <c r="O904" s="1346"/>
      <c r="P904" s="1346"/>
      <c r="Q904" s="1346"/>
    </row>
    <row r="905" spans="2:17">
      <c r="B905" s="1070"/>
      <c r="C905" s="1070"/>
      <c r="D905" s="1070"/>
      <c r="E905" s="1070"/>
      <c r="F905" s="1346"/>
      <c r="G905" s="1346"/>
      <c r="H905" s="1346"/>
      <c r="I905" s="1346"/>
      <c r="J905" s="1346"/>
      <c r="K905" s="1346"/>
      <c r="L905" s="1346"/>
      <c r="M905" s="1346"/>
      <c r="N905" s="1346"/>
      <c r="O905" s="1346"/>
      <c r="P905" s="1346"/>
      <c r="Q905" s="1346"/>
    </row>
    <row r="906" spans="2:17">
      <c r="B906" s="1070"/>
      <c r="C906" s="1070"/>
      <c r="D906" s="1070"/>
      <c r="E906" s="1070"/>
      <c r="F906" s="1346"/>
      <c r="G906" s="1346"/>
      <c r="H906" s="1346"/>
      <c r="I906" s="1346"/>
      <c r="J906" s="1346"/>
      <c r="K906" s="1346"/>
      <c r="L906" s="1346"/>
      <c r="M906" s="1346"/>
      <c r="N906" s="1346"/>
      <c r="O906" s="1346"/>
      <c r="P906" s="1346"/>
      <c r="Q906" s="1346"/>
    </row>
    <row r="907" spans="2:17">
      <c r="B907" s="1070"/>
      <c r="C907" s="1070"/>
      <c r="D907" s="1070"/>
      <c r="E907" s="1070"/>
      <c r="F907" s="1346"/>
      <c r="G907" s="1346"/>
      <c r="H907" s="1346"/>
      <c r="I907" s="1346"/>
      <c r="J907" s="1346"/>
      <c r="K907" s="1346"/>
      <c r="L907" s="1346"/>
      <c r="M907" s="1346"/>
      <c r="N907" s="1346"/>
      <c r="O907" s="1346"/>
      <c r="P907" s="1346"/>
      <c r="Q907" s="1346"/>
    </row>
    <row r="908" spans="2:17">
      <c r="B908" s="1070"/>
      <c r="C908" s="1070"/>
      <c r="D908" s="1070"/>
      <c r="E908" s="1070"/>
      <c r="F908" s="1346"/>
      <c r="G908" s="1346"/>
      <c r="H908" s="1346"/>
      <c r="I908" s="1346"/>
      <c r="J908" s="1346"/>
      <c r="K908" s="1346"/>
      <c r="L908" s="1346"/>
      <c r="M908" s="1346"/>
      <c r="N908" s="1346"/>
      <c r="O908" s="1346"/>
      <c r="P908" s="1346"/>
      <c r="Q908" s="1346"/>
    </row>
    <row r="909" spans="2:17">
      <c r="B909" s="1070"/>
      <c r="C909" s="1070"/>
      <c r="D909" s="1070"/>
      <c r="E909" s="1070"/>
      <c r="F909" s="1346"/>
      <c r="G909" s="1346"/>
      <c r="H909" s="1346"/>
      <c r="I909" s="1346"/>
      <c r="J909" s="1346"/>
      <c r="K909" s="1346"/>
      <c r="L909" s="1346"/>
      <c r="M909" s="1346"/>
      <c r="N909" s="1346"/>
      <c r="O909" s="1346"/>
      <c r="P909" s="1346"/>
      <c r="Q909" s="1346"/>
    </row>
    <row r="910" spans="2:17">
      <c r="B910" s="1070"/>
      <c r="C910" s="1070"/>
      <c r="D910" s="1070"/>
      <c r="E910" s="1070"/>
      <c r="F910" s="1346"/>
      <c r="G910" s="1346"/>
      <c r="H910" s="1346"/>
      <c r="I910" s="1346"/>
      <c r="J910" s="1346"/>
      <c r="K910" s="1346"/>
      <c r="L910" s="1346"/>
      <c r="M910" s="1346"/>
      <c r="N910" s="1346"/>
      <c r="O910" s="1346"/>
      <c r="P910" s="1346"/>
      <c r="Q910" s="1346"/>
    </row>
    <row r="911" spans="2:17">
      <c r="B911" s="1070"/>
      <c r="C911" s="1070"/>
      <c r="D911" s="1070"/>
      <c r="E911" s="1070"/>
      <c r="F911" s="1346"/>
      <c r="G911" s="1346"/>
      <c r="H911" s="1346"/>
      <c r="I911" s="1346"/>
      <c r="J911" s="1346"/>
      <c r="K911" s="1346"/>
      <c r="L911" s="1346"/>
      <c r="M911" s="1346"/>
      <c r="N911" s="1346"/>
      <c r="O911" s="1346"/>
      <c r="P911" s="1346"/>
      <c r="Q911" s="1346"/>
    </row>
    <row r="912" spans="2:17">
      <c r="B912" s="1070"/>
      <c r="C912" s="1070"/>
      <c r="D912" s="1070"/>
      <c r="E912" s="1070"/>
      <c r="F912" s="1346"/>
      <c r="G912" s="1346"/>
      <c r="H912" s="1346"/>
      <c r="I912" s="1346"/>
      <c r="J912" s="1346"/>
      <c r="K912" s="1346"/>
      <c r="L912" s="1346"/>
      <c r="M912" s="1346"/>
      <c r="N912" s="1346"/>
      <c r="O912" s="1346"/>
      <c r="P912" s="1346"/>
      <c r="Q912" s="1346"/>
    </row>
    <row r="913" spans="2:17">
      <c r="B913" s="1070"/>
      <c r="C913" s="1070"/>
      <c r="D913" s="1070"/>
      <c r="E913" s="1070"/>
      <c r="F913" s="1346"/>
      <c r="G913" s="1346"/>
      <c r="H913" s="1346"/>
      <c r="I913" s="1346"/>
      <c r="J913" s="1346"/>
      <c r="K913" s="1346"/>
      <c r="L913" s="1346"/>
      <c r="M913" s="1346"/>
      <c r="N913" s="1346"/>
      <c r="O913" s="1346"/>
      <c r="P913" s="1346"/>
      <c r="Q913" s="1346"/>
    </row>
    <row r="914" spans="2:17">
      <c r="B914" s="1070"/>
      <c r="C914" s="1070"/>
      <c r="D914" s="1070"/>
      <c r="E914" s="1070"/>
      <c r="F914" s="1346"/>
      <c r="G914" s="1346"/>
      <c r="H914" s="1346"/>
      <c r="I914" s="1346"/>
      <c r="J914" s="1346"/>
      <c r="K914" s="1346"/>
      <c r="L914" s="1346"/>
      <c r="M914" s="1346"/>
      <c r="N914" s="1346"/>
      <c r="O914" s="1346"/>
      <c r="P914" s="1346"/>
      <c r="Q914" s="1346"/>
    </row>
    <row r="915" spans="2:17">
      <c r="B915" s="1070"/>
      <c r="C915" s="1070"/>
      <c r="D915" s="1070"/>
      <c r="E915" s="1070"/>
      <c r="F915" s="1346"/>
      <c r="G915" s="1346"/>
      <c r="H915" s="1346"/>
      <c r="I915" s="1346"/>
      <c r="J915" s="1346"/>
      <c r="K915" s="1346"/>
      <c r="L915" s="1346"/>
      <c r="M915" s="1346"/>
      <c r="N915" s="1346"/>
      <c r="O915" s="1346"/>
      <c r="P915" s="1346"/>
      <c r="Q915" s="1346"/>
    </row>
    <row r="916" spans="2:17">
      <c r="B916" s="1070"/>
      <c r="C916" s="1070"/>
      <c r="D916" s="1070"/>
      <c r="E916" s="1070"/>
      <c r="F916" s="1346"/>
      <c r="G916" s="1346"/>
      <c r="H916" s="1346"/>
      <c r="I916" s="1346"/>
      <c r="J916" s="1346"/>
      <c r="K916" s="1346"/>
      <c r="L916" s="1346"/>
      <c r="M916" s="1346"/>
      <c r="N916" s="1346"/>
      <c r="O916" s="1346"/>
      <c r="P916" s="1346"/>
      <c r="Q916" s="1346"/>
    </row>
    <row r="917" spans="2:17">
      <c r="B917" s="1070"/>
      <c r="C917" s="1070"/>
      <c r="D917" s="1070"/>
      <c r="E917" s="1070"/>
      <c r="F917" s="1346"/>
      <c r="G917" s="1346"/>
      <c r="H917" s="1346"/>
      <c r="I917" s="1346"/>
      <c r="J917" s="1346"/>
      <c r="K917" s="1346"/>
      <c r="L917" s="1346"/>
      <c r="M917" s="1346"/>
      <c r="N917" s="1346"/>
      <c r="O917" s="1346"/>
      <c r="P917" s="1346"/>
      <c r="Q917" s="1346"/>
    </row>
    <row r="918" spans="2:17">
      <c r="B918" s="1070"/>
      <c r="C918" s="1070"/>
      <c r="D918" s="1070"/>
      <c r="E918" s="1070"/>
      <c r="F918" s="1346"/>
      <c r="G918" s="1346"/>
      <c r="H918" s="1346"/>
      <c r="I918" s="1346"/>
      <c r="J918" s="1346"/>
      <c r="K918" s="1346"/>
      <c r="L918" s="1346"/>
      <c r="M918" s="1346"/>
      <c r="N918" s="1346"/>
      <c r="O918" s="1346"/>
      <c r="P918" s="1346"/>
      <c r="Q918" s="1346"/>
    </row>
    <row r="919" spans="2:17">
      <c r="B919" s="1070"/>
      <c r="C919" s="1070"/>
      <c r="D919" s="1070"/>
      <c r="E919" s="1070"/>
      <c r="F919" s="1346"/>
      <c r="G919" s="1346"/>
      <c r="H919" s="1346"/>
      <c r="I919" s="1346"/>
      <c r="J919" s="1346"/>
      <c r="K919" s="1346"/>
      <c r="L919" s="1346"/>
      <c r="M919" s="1346"/>
      <c r="N919" s="1346"/>
      <c r="O919" s="1346"/>
      <c r="P919" s="1346"/>
      <c r="Q919" s="1346"/>
    </row>
    <row r="920" spans="2:17">
      <c r="B920" s="1070"/>
      <c r="C920" s="1070"/>
      <c r="D920" s="1070"/>
      <c r="E920" s="1070"/>
      <c r="F920" s="1346"/>
      <c r="G920" s="1346"/>
      <c r="H920" s="1346"/>
      <c r="I920" s="1346"/>
      <c r="J920" s="1346"/>
      <c r="K920" s="1346"/>
      <c r="L920" s="1346"/>
      <c r="M920" s="1346"/>
      <c r="N920" s="1346"/>
      <c r="O920" s="1346"/>
      <c r="P920" s="1346"/>
      <c r="Q920" s="1346"/>
    </row>
    <row r="921" spans="2:17">
      <c r="B921" s="1070"/>
      <c r="C921" s="1070"/>
      <c r="D921" s="1070"/>
      <c r="E921" s="1070"/>
      <c r="F921" s="1346"/>
      <c r="G921" s="1346"/>
      <c r="H921" s="1346"/>
      <c r="I921" s="1346"/>
      <c r="J921" s="1346"/>
      <c r="K921" s="1346"/>
      <c r="L921" s="1346"/>
      <c r="M921" s="1346"/>
      <c r="N921" s="1346"/>
      <c r="O921" s="1346"/>
      <c r="P921" s="1346"/>
      <c r="Q921" s="1346"/>
    </row>
    <row r="922" spans="2:17">
      <c r="B922" s="1070"/>
      <c r="C922" s="1070"/>
      <c r="D922" s="1070"/>
      <c r="E922" s="1070"/>
      <c r="F922" s="1346"/>
      <c r="G922" s="1346"/>
      <c r="H922" s="1346"/>
      <c r="I922" s="1346"/>
      <c r="J922" s="1346"/>
      <c r="K922" s="1346"/>
      <c r="L922" s="1346"/>
      <c r="M922" s="1346"/>
      <c r="N922" s="1346"/>
      <c r="O922" s="1346"/>
      <c r="P922" s="1346"/>
      <c r="Q922" s="1346"/>
    </row>
    <row r="923" spans="2:17">
      <c r="B923" s="1070"/>
      <c r="C923" s="1070"/>
      <c r="D923" s="1070"/>
      <c r="E923" s="1070"/>
      <c r="F923" s="1346"/>
      <c r="G923" s="1346"/>
      <c r="H923" s="1346"/>
      <c r="I923" s="1346"/>
      <c r="J923" s="1346"/>
      <c r="K923" s="1346"/>
      <c r="L923" s="1346"/>
      <c r="M923" s="1346"/>
      <c r="N923" s="1346"/>
      <c r="O923" s="1346"/>
      <c r="P923" s="1346"/>
      <c r="Q923" s="1346"/>
    </row>
    <row r="924" spans="2:17">
      <c r="B924" s="1070"/>
      <c r="C924" s="1070"/>
      <c r="D924" s="1070"/>
      <c r="E924" s="1070"/>
      <c r="F924" s="1346"/>
      <c r="G924" s="1346"/>
      <c r="H924" s="1346"/>
      <c r="I924" s="1346"/>
      <c r="J924" s="1346"/>
      <c r="K924" s="1346"/>
      <c r="L924" s="1346"/>
      <c r="M924" s="1346"/>
      <c r="N924" s="1346"/>
      <c r="O924" s="1346"/>
      <c r="P924" s="1346"/>
      <c r="Q924" s="1346"/>
    </row>
    <row r="925" spans="2:17">
      <c r="B925" s="1070"/>
      <c r="C925" s="1070"/>
      <c r="D925" s="1070"/>
      <c r="E925" s="1070"/>
      <c r="F925" s="1346"/>
      <c r="G925" s="1346"/>
      <c r="H925" s="1346"/>
      <c r="I925" s="1346"/>
      <c r="J925" s="1346"/>
      <c r="K925" s="1346"/>
      <c r="L925" s="1346"/>
      <c r="M925" s="1346"/>
      <c r="N925" s="1346"/>
      <c r="O925" s="1346"/>
      <c r="P925" s="1346"/>
      <c r="Q925" s="1346"/>
    </row>
    <row r="926" spans="2:17">
      <c r="B926" s="1070"/>
      <c r="C926" s="1070"/>
      <c r="D926" s="1070"/>
      <c r="E926" s="1070"/>
      <c r="F926" s="1346"/>
      <c r="G926" s="1346"/>
      <c r="H926" s="1346"/>
      <c r="I926" s="1346"/>
      <c r="J926" s="1346"/>
      <c r="K926" s="1346"/>
      <c r="L926" s="1346"/>
      <c r="M926" s="1346"/>
      <c r="N926" s="1346"/>
      <c r="O926" s="1346"/>
      <c r="P926" s="1346"/>
      <c r="Q926" s="1346"/>
    </row>
    <row r="927" spans="2:17">
      <c r="B927" s="1070"/>
      <c r="C927" s="1070"/>
      <c r="D927" s="1070"/>
      <c r="E927" s="1070"/>
      <c r="F927" s="1346"/>
      <c r="G927" s="1346"/>
      <c r="H927" s="1346"/>
      <c r="I927" s="1346"/>
      <c r="J927" s="1346"/>
      <c r="K927" s="1346"/>
      <c r="L927" s="1346"/>
      <c r="M927" s="1346"/>
      <c r="N927" s="1346"/>
      <c r="O927" s="1346"/>
      <c r="P927" s="1346"/>
      <c r="Q927" s="1346"/>
    </row>
    <row r="928" spans="2:17">
      <c r="B928" s="1070"/>
      <c r="C928" s="1070"/>
      <c r="D928" s="1070"/>
      <c r="E928" s="1070"/>
      <c r="F928" s="1346"/>
      <c r="G928" s="1346"/>
      <c r="H928" s="1346"/>
      <c r="I928" s="1346"/>
      <c r="J928" s="1346"/>
      <c r="K928" s="1346"/>
      <c r="L928" s="1346"/>
      <c r="M928" s="1346"/>
      <c r="N928" s="1346"/>
      <c r="O928" s="1346"/>
      <c r="P928" s="1346"/>
      <c r="Q928" s="1346"/>
    </row>
    <row r="929" spans="2:17">
      <c r="B929" s="1070"/>
      <c r="C929" s="1070"/>
      <c r="D929" s="1070"/>
      <c r="E929" s="1070"/>
      <c r="F929" s="1346"/>
      <c r="G929" s="1346"/>
      <c r="H929" s="1346"/>
      <c r="I929" s="1346"/>
      <c r="J929" s="1346"/>
      <c r="K929" s="1346"/>
      <c r="L929" s="1346"/>
      <c r="M929" s="1346"/>
      <c r="N929" s="1346"/>
      <c r="O929" s="1346"/>
      <c r="P929" s="1346"/>
      <c r="Q929" s="1346"/>
    </row>
    <row r="930" spans="2:17">
      <c r="B930" s="1070"/>
      <c r="C930" s="1070"/>
      <c r="D930" s="1070"/>
      <c r="E930" s="1070"/>
      <c r="F930" s="1346"/>
      <c r="G930" s="1346"/>
      <c r="H930" s="1346"/>
      <c r="I930" s="1346"/>
      <c r="J930" s="1346"/>
      <c r="K930" s="1346"/>
      <c r="L930" s="1346"/>
      <c r="M930" s="1346"/>
      <c r="N930" s="1346"/>
      <c r="O930" s="1346"/>
      <c r="P930" s="1346"/>
      <c r="Q930" s="1346"/>
    </row>
    <row r="931" spans="2:17">
      <c r="B931" s="1070"/>
      <c r="C931" s="1070"/>
      <c r="D931" s="1070"/>
      <c r="E931" s="1070"/>
      <c r="F931" s="1346"/>
      <c r="G931" s="1346"/>
      <c r="H931" s="1346"/>
      <c r="I931" s="1346"/>
      <c r="J931" s="1346"/>
      <c r="K931" s="1346"/>
      <c r="L931" s="1346"/>
      <c r="M931" s="1346"/>
      <c r="N931" s="1346"/>
      <c r="O931" s="1346"/>
      <c r="P931" s="1346"/>
      <c r="Q931" s="1346"/>
    </row>
    <row r="932" spans="2:17">
      <c r="B932" s="1070"/>
      <c r="C932" s="1070"/>
      <c r="D932" s="1070"/>
      <c r="E932" s="1070"/>
      <c r="F932" s="1346"/>
      <c r="G932" s="1346"/>
      <c r="H932" s="1346"/>
      <c r="I932" s="1346"/>
      <c r="J932" s="1346"/>
      <c r="K932" s="1346"/>
      <c r="L932" s="1346"/>
      <c r="M932" s="1346"/>
      <c r="N932" s="1346"/>
      <c r="O932" s="1346"/>
      <c r="P932" s="1346"/>
      <c r="Q932" s="1346"/>
    </row>
    <row r="933" spans="2:17">
      <c r="B933" s="1070"/>
      <c r="C933" s="1070"/>
      <c r="D933" s="1070"/>
      <c r="E933" s="1070"/>
      <c r="F933" s="1346"/>
      <c r="G933" s="1346"/>
      <c r="H933" s="1346"/>
      <c r="I933" s="1346"/>
      <c r="J933" s="1346"/>
      <c r="K933" s="1346"/>
      <c r="L933" s="1346"/>
      <c r="M933" s="1346"/>
      <c r="N933" s="1346"/>
      <c r="O933" s="1346"/>
      <c r="P933" s="1346"/>
      <c r="Q933" s="1346"/>
    </row>
    <row r="934" spans="2:17">
      <c r="B934" s="1070"/>
      <c r="C934" s="1070"/>
      <c r="D934" s="1070"/>
      <c r="E934" s="1070"/>
      <c r="F934" s="1346"/>
      <c r="G934" s="1346"/>
      <c r="H934" s="1346"/>
      <c r="I934" s="1346"/>
      <c r="J934" s="1346"/>
      <c r="K934" s="1346"/>
      <c r="L934" s="1346"/>
      <c r="M934" s="1346"/>
      <c r="N934" s="1346"/>
      <c r="O934" s="1346"/>
      <c r="P934" s="1346"/>
      <c r="Q934" s="1346"/>
    </row>
    <row r="935" spans="2:17">
      <c r="B935" s="1070"/>
      <c r="C935" s="1070"/>
      <c r="D935" s="1070"/>
      <c r="E935" s="1070"/>
      <c r="F935" s="1346"/>
      <c r="G935" s="1346"/>
      <c r="H935" s="1346"/>
      <c r="I935" s="1346"/>
      <c r="J935" s="1346"/>
      <c r="K935" s="1346"/>
      <c r="L935" s="1346"/>
      <c r="M935" s="1346"/>
      <c r="N935" s="1346"/>
      <c r="O935" s="1346"/>
      <c r="P935" s="1346"/>
      <c r="Q935" s="1346"/>
    </row>
    <row r="936" spans="2:17">
      <c r="B936" s="1070"/>
      <c r="C936" s="1070"/>
      <c r="D936" s="1070"/>
      <c r="E936" s="1070"/>
      <c r="F936" s="1346"/>
      <c r="G936" s="1346"/>
      <c r="H936" s="1346"/>
      <c r="I936" s="1346"/>
      <c r="J936" s="1346"/>
      <c r="K936" s="1346"/>
      <c r="L936" s="1346"/>
      <c r="M936" s="1346"/>
      <c r="N936" s="1346"/>
      <c r="O936" s="1346"/>
      <c r="P936" s="1346"/>
      <c r="Q936" s="1346"/>
    </row>
    <row r="937" spans="2:17">
      <c r="B937" s="1070"/>
      <c r="C937" s="1070"/>
      <c r="D937" s="1070"/>
      <c r="E937" s="1070"/>
      <c r="F937" s="1346"/>
      <c r="G937" s="1346"/>
      <c r="H937" s="1346"/>
      <c r="I937" s="1346"/>
      <c r="J937" s="1346"/>
      <c r="K937" s="1346"/>
      <c r="L937" s="1346"/>
      <c r="M937" s="1346"/>
      <c r="N937" s="1346"/>
      <c r="O937" s="1346"/>
      <c r="P937" s="1346"/>
      <c r="Q937" s="1346"/>
    </row>
    <row r="938" spans="2:17">
      <c r="B938" s="1070"/>
      <c r="C938" s="1070"/>
      <c r="D938" s="1070"/>
      <c r="E938" s="1070"/>
      <c r="F938" s="1346"/>
      <c r="G938" s="1346"/>
      <c r="H938" s="1346"/>
      <c r="I938" s="1346"/>
      <c r="J938" s="1346"/>
      <c r="K938" s="1346"/>
      <c r="L938" s="1346"/>
      <c r="M938" s="1346"/>
      <c r="N938" s="1346"/>
      <c r="O938" s="1346"/>
      <c r="P938" s="1346"/>
      <c r="Q938" s="1346"/>
    </row>
    <row r="939" spans="2:17">
      <c r="B939" s="1070"/>
      <c r="C939" s="1070"/>
      <c r="D939" s="1070"/>
      <c r="E939" s="1070"/>
      <c r="F939" s="1346"/>
      <c r="G939" s="1346"/>
      <c r="H939" s="1346"/>
      <c r="I939" s="1346"/>
      <c r="J939" s="1346"/>
      <c r="K939" s="1346"/>
      <c r="L939" s="1346"/>
      <c r="M939" s="1346"/>
      <c r="N939" s="1346"/>
      <c r="O939" s="1346"/>
      <c r="P939" s="1346"/>
      <c r="Q939" s="1346"/>
    </row>
    <row r="940" spans="2:17">
      <c r="B940" s="1070"/>
      <c r="C940" s="1070"/>
      <c r="D940" s="1070"/>
      <c r="E940" s="1070"/>
      <c r="F940" s="1346"/>
      <c r="G940" s="1346"/>
      <c r="H940" s="1346"/>
      <c r="I940" s="1346"/>
      <c r="J940" s="1346"/>
      <c r="K940" s="1346"/>
      <c r="L940" s="1346"/>
      <c r="M940" s="1346"/>
      <c r="N940" s="1346"/>
      <c r="O940" s="1346"/>
      <c r="P940" s="1346"/>
      <c r="Q940" s="1346"/>
    </row>
    <row r="941" spans="2:17">
      <c r="B941" s="1070"/>
      <c r="C941" s="1070"/>
      <c r="D941" s="1070"/>
      <c r="E941" s="1070"/>
      <c r="F941" s="1346"/>
      <c r="G941" s="1346"/>
      <c r="H941" s="1346"/>
      <c r="I941" s="1346"/>
      <c r="J941" s="1346"/>
      <c r="K941" s="1346"/>
      <c r="L941" s="1346"/>
      <c r="M941" s="1346"/>
      <c r="N941" s="1346"/>
      <c r="O941" s="1346"/>
      <c r="P941" s="1346"/>
      <c r="Q941" s="1346"/>
    </row>
    <row r="942" spans="2:17">
      <c r="B942" s="1070"/>
      <c r="C942" s="1070"/>
      <c r="D942" s="1070"/>
      <c r="E942" s="1070"/>
      <c r="F942" s="1346"/>
      <c r="G942" s="1346"/>
      <c r="H942" s="1346"/>
      <c r="I942" s="1346"/>
      <c r="J942" s="1346"/>
      <c r="K942" s="1346"/>
      <c r="L942" s="1346"/>
      <c r="M942" s="1346"/>
      <c r="N942" s="1346"/>
      <c r="O942" s="1346"/>
      <c r="P942" s="1346"/>
      <c r="Q942" s="1346"/>
    </row>
    <row r="943" spans="2:17">
      <c r="B943" s="1070"/>
      <c r="C943" s="1070"/>
      <c r="D943" s="1070"/>
      <c r="E943" s="1070"/>
      <c r="F943" s="1346"/>
      <c r="G943" s="1346"/>
      <c r="H943" s="1346"/>
      <c r="I943" s="1346"/>
      <c r="J943" s="1346"/>
      <c r="K943" s="1346"/>
      <c r="L943" s="1346"/>
      <c r="M943" s="1346"/>
      <c r="N943" s="1346"/>
      <c r="O943" s="1346"/>
      <c r="P943" s="1346"/>
      <c r="Q943" s="1346"/>
    </row>
    <row r="944" spans="2:17">
      <c r="B944" s="1070"/>
      <c r="C944" s="1070"/>
      <c r="D944" s="1070"/>
      <c r="E944" s="1070"/>
      <c r="F944" s="1346"/>
      <c r="G944" s="1346"/>
      <c r="H944" s="1346"/>
      <c r="I944" s="1346"/>
      <c r="J944" s="1346"/>
      <c r="K944" s="1346"/>
      <c r="L944" s="1346"/>
      <c r="M944" s="1346"/>
      <c r="N944" s="1346"/>
      <c r="O944" s="1346"/>
      <c r="P944" s="1346"/>
      <c r="Q944" s="1346"/>
    </row>
    <row r="945" spans="2:17">
      <c r="B945" s="1070"/>
      <c r="C945" s="1070"/>
      <c r="D945" s="1070"/>
      <c r="E945" s="1070"/>
      <c r="F945" s="1346"/>
      <c r="G945" s="1346"/>
      <c r="H945" s="1346"/>
      <c r="I945" s="1346"/>
      <c r="J945" s="1346"/>
      <c r="K945" s="1346"/>
      <c r="L945" s="1346"/>
      <c r="M945" s="1346"/>
      <c r="N945" s="1346"/>
      <c r="O945" s="1346"/>
      <c r="P945" s="1346"/>
      <c r="Q945" s="1346"/>
    </row>
    <row r="946" spans="2:17">
      <c r="B946" s="1070"/>
      <c r="C946" s="1070"/>
      <c r="D946" s="1070"/>
      <c r="E946" s="1070"/>
      <c r="F946" s="1346"/>
      <c r="G946" s="1346"/>
      <c r="H946" s="1346"/>
      <c r="I946" s="1346"/>
      <c r="J946" s="1346"/>
      <c r="K946" s="1346"/>
      <c r="L946" s="1346"/>
      <c r="M946" s="1346"/>
      <c r="N946" s="1346"/>
      <c r="O946" s="1346"/>
      <c r="P946" s="1346"/>
      <c r="Q946" s="1346"/>
    </row>
    <row r="947" spans="2:17">
      <c r="B947" s="1070"/>
      <c r="C947" s="1070"/>
      <c r="D947" s="1070"/>
      <c r="E947" s="1070"/>
      <c r="F947" s="1346"/>
      <c r="G947" s="1346"/>
      <c r="H947" s="1346"/>
      <c r="I947" s="1346"/>
      <c r="J947" s="1346"/>
      <c r="K947" s="1346"/>
      <c r="L947" s="1346"/>
      <c r="M947" s="1346"/>
      <c r="N947" s="1346"/>
      <c r="O947" s="1346"/>
      <c r="P947" s="1346"/>
      <c r="Q947" s="1346"/>
    </row>
    <row r="948" spans="2:17">
      <c r="B948" s="1070"/>
      <c r="C948" s="1070"/>
      <c r="D948" s="1070"/>
      <c r="E948" s="1070"/>
      <c r="F948" s="1346"/>
      <c r="G948" s="1346"/>
      <c r="H948" s="1346"/>
      <c r="I948" s="1346"/>
      <c r="J948" s="1346"/>
      <c r="K948" s="1346"/>
      <c r="L948" s="1346"/>
      <c r="M948" s="1346"/>
      <c r="N948" s="1346"/>
      <c r="O948" s="1346"/>
      <c r="P948" s="1346"/>
      <c r="Q948" s="1346"/>
    </row>
    <row r="949" spans="2:17">
      <c r="B949" s="1070"/>
      <c r="C949" s="1070"/>
      <c r="D949" s="1070"/>
      <c r="E949" s="1070"/>
      <c r="F949" s="1346"/>
      <c r="G949" s="1346"/>
      <c r="H949" s="1346"/>
      <c r="I949" s="1346"/>
      <c r="J949" s="1346"/>
      <c r="K949" s="1346"/>
      <c r="L949" s="1346"/>
      <c r="M949" s="1346"/>
      <c r="N949" s="1346"/>
      <c r="O949" s="1346"/>
      <c r="P949" s="1346"/>
      <c r="Q949" s="1346"/>
    </row>
    <row r="950" spans="2:17">
      <c r="B950" s="1070"/>
      <c r="C950" s="1070"/>
      <c r="D950" s="1070"/>
      <c r="E950" s="1070"/>
      <c r="F950" s="1346"/>
      <c r="G950" s="1346"/>
      <c r="H950" s="1346"/>
      <c r="I950" s="1346"/>
      <c r="J950" s="1346"/>
      <c r="K950" s="1346"/>
      <c r="L950" s="1346"/>
      <c r="M950" s="1346"/>
      <c r="N950" s="1346"/>
      <c r="O950" s="1346"/>
      <c r="P950" s="1346"/>
      <c r="Q950" s="1346"/>
    </row>
    <row r="951" spans="2:17">
      <c r="B951" s="1070"/>
      <c r="C951" s="1070"/>
      <c r="D951" s="1070"/>
      <c r="E951" s="1070"/>
      <c r="F951" s="1346"/>
      <c r="G951" s="1346"/>
      <c r="H951" s="1346"/>
      <c r="I951" s="1346"/>
      <c r="J951" s="1346"/>
      <c r="K951" s="1346"/>
      <c r="L951" s="1346"/>
      <c r="M951" s="1346"/>
      <c r="N951" s="1346"/>
      <c r="O951" s="1346"/>
      <c r="P951" s="1346"/>
      <c r="Q951" s="1346"/>
    </row>
    <row r="952" spans="2:17">
      <c r="B952" s="1070"/>
      <c r="C952" s="1070"/>
      <c r="D952" s="1070"/>
      <c r="E952" s="1070"/>
      <c r="F952" s="1346"/>
      <c r="G952" s="1346"/>
      <c r="H952" s="1346"/>
      <c r="I952" s="1346"/>
      <c r="J952" s="1346"/>
      <c r="K952" s="1346"/>
      <c r="L952" s="1346"/>
      <c r="M952" s="1346"/>
      <c r="N952" s="1346"/>
      <c r="O952" s="1346"/>
      <c r="P952" s="1346"/>
      <c r="Q952" s="1346"/>
    </row>
    <row r="953" spans="2:17">
      <c r="B953" s="1070"/>
      <c r="C953" s="1070"/>
      <c r="D953" s="1070"/>
      <c r="E953" s="1070"/>
      <c r="F953" s="1346"/>
      <c r="G953" s="1346"/>
      <c r="H953" s="1346"/>
      <c r="I953" s="1346"/>
      <c r="J953" s="1346"/>
      <c r="K953" s="1346"/>
      <c r="L953" s="1346"/>
      <c r="M953" s="1346"/>
      <c r="N953" s="1346"/>
      <c r="O953" s="1346"/>
      <c r="P953" s="1346"/>
      <c r="Q953" s="1346"/>
    </row>
    <row r="954" spans="2:17">
      <c r="B954" s="1070"/>
      <c r="C954" s="1070"/>
      <c r="D954" s="1070"/>
      <c r="E954" s="1070"/>
      <c r="F954" s="1346"/>
      <c r="G954" s="1346"/>
      <c r="H954" s="1346"/>
      <c r="I954" s="1346"/>
      <c r="J954" s="1346"/>
      <c r="K954" s="1346"/>
      <c r="L954" s="1346"/>
      <c r="M954" s="1346"/>
      <c r="N954" s="1346"/>
      <c r="O954" s="1346"/>
      <c r="P954" s="1346"/>
      <c r="Q954" s="1346"/>
    </row>
    <row r="955" spans="2:17">
      <c r="B955" s="1070"/>
      <c r="C955" s="1070"/>
      <c r="D955" s="1070"/>
      <c r="E955" s="1070"/>
      <c r="F955" s="1346"/>
      <c r="G955" s="1346"/>
      <c r="H955" s="1346"/>
      <c r="I955" s="1346"/>
      <c r="J955" s="1346"/>
      <c r="K955" s="1346"/>
      <c r="L955" s="1346"/>
      <c r="M955" s="1346"/>
      <c r="N955" s="1346"/>
      <c r="O955" s="1346"/>
      <c r="P955" s="1346"/>
      <c r="Q955" s="1346"/>
    </row>
    <row r="956" spans="2:17">
      <c r="B956" s="1070"/>
      <c r="C956" s="1070"/>
      <c r="D956" s="1070"/>
      <c r="E956" s="1070"/>
      <c r="F956" s="1346"/>
      <c r="G956" s="1346"/>
      <c r="H956" s="1346"/>
      <c r="I956" s="1346"/>
      <c r="J956" s="1346"/>
      <c r="K956" s="1346"/>
      <c r="L956" s="1346"/>
      <c r="M956" s="1346"/>
      <c r="N956" s="1346"/>
      <c r="O956" s="1346"/>
      <c r="P956" s="1346"/>
      <c r="Q956" s="1346"/>
    </row>
    <row r="957" spans="2:17">
      <c r="B957" s="1070"/>
      <c r="C957" s="1070"/>
      <c r="D957" s="1070"/>
      <c r="E957" s="1070"/>
      <c r="F957" s="1346"/>
      <c r="G957" s="1346"/>
      <c r="H957" s="1346"/>
      <c r="I957" s="1346"/>
      <c r="J957" s="1346"/>
      <c r="K957" s="1346"/>
      <c r="L957" s="1346"/>
      <c r="M957" s="1346"/>
      <c r="N957" s="1346"/>
      <c r="O957" s="1346"/>
      <c r="P957" s="1346"/>
      <c r="Q957" s="1346"/>
    </row>
    <row r="958" spans="2:17">
      <c r="B958" s="1070"/>
      <c r="C958" s="1070"/>
      <c r="D958" s="1070"/>
      <c r="E958" s="1070"/>
      <c r="F958" s="1346"/>
      <c r="G958" s="1346"/>
      <c r="H958" s="1346"/>
      <c r="I958" s="1346"/>
      <c r="J958" s="1346"/>
      <c r="K958" s="1346"/>
      <c r="L958" s="1346"/>
      <c r="M958" s="1346"/>
      <c r="N958" s="1346"/>
      <c r="O958" s="1346"/>
      <c r="P958" s="1346"/>
      <c r="Q958" s="1346"/>
    </row>
    <row r="959" spans="2:17">
      <c r="B959" s="1070"/>
      <c r="C959" s="1070"/>
      <c r="D959" s="1070"/>
      <c r="E959" s="1070"/>
      <c r="F959" s="1346"/>
      <c r="G959" s="1346"/>
      <c r="H959" s="1346"/>
      <c r="I959" s="1346"/>
      <c r="J959" s="1346"/>
      <c r="K959" s="1346"/>
      <c r="L959" s="1346"/>
      <c r="M959" s="1346"/>
      <c r="N959" s="1346"/>
      <c r="O959" s="1346"/>
      <c r="P959" s="1346"/>
      <c r="Q959" s="1346"/>
    </row>
    <row r="960" spans="2:17">
      <c r="B960" s="1070"/>
      <c r="C960" s="1070"/>
      <c r="D960" s="1070"/>
      <c r="E960" s="1070"/>
      <c r="F960" s="1346"/>
      <c r="G960" s="1346"/>
      <c r="H960" s="1346"/>
      <c r="I960" s="1346"/>
      <c r="J960" s="1346"/>
      <c r="K960" s="1346"/>
      <c r="L960" s="1346"/>
      <c r="M960" s="1346"/>
      <c r="N960" s="1346"/>
      <c r="O960" s="1346"/>
      <c r="P960" s="1346"/>
      <c r="Q960" s="1346"/>
    </row>
    <row r="961" spans="2:17">
      <c r="B961" s="1070"/>
      <c r="C961" s="1070"/>
      <c r="D961" s="1070"/>
      <c r="E961" s="1070"/>
      <c r="F961" s="1346"/>
      <c r="G961" s="1346"/>
      <c r="H961" s="1346"/>
      <c r="I961" s="1346"/>
      <c r="J961" s="1346"/>
      <c r="K961" s="1346"/>
      <c r="L961" s="1346"/>
      <c r="M961" s="1346"/>
      <c r="N961" s="1346"/>
      <c r="O961" s="1346"/>
      <c r="P961" s="1346"/>
      <c r="Q961" s="1346"/>
    </row>
    <row r="962" spans="2:17">
      <c r="B962" s="1070"/>
      <c r="C962" s="1070"/>
      <c r="D962" s="1070"/>
      <c r="E962" s="1070"/>
      <c r="F962" s="1346"/>
      <c r="G962" s="1346"/>
      <c r="H962" s="1346"/>
      <c r="I962" s="1346"/>
      <c r="J962" s="1346"/>
      <c r="K962" s="1346"/>
      <c r="L962" s="1346"/>
      <c r="M962" s="1346"/>
      <c r="N962" s="1346"/>
      <c r="O962" s="1346"/>
      <c r="P962" s="1346"/>
      <c r="Q962" s="1346"/>
    </row>
    <row r="963" spans="2:17">
      <c r="B963" s="1070"/>
      <c r="C963" s="1070"/>
      <c r="D963" s="1070"/>
      <c r="E963" s="1070"/>
      <c r="F963" s="1346"/>
      <c r="G963" s="1346"/>
      <c r="H963" s="1346"/>
      <c r="I963" s="1346"/>
      <c r="J963" s="1346"/>
      <c r="K963" s="1346"/>
      <c r="L963" s="1346"/>
      <c r="M963" s="1346"/>
      <c r="N963" s="1346"/>
      <c r="O963" s="1346"/>
      <c r="P963" s="1346"/>
      <c r="Q963" s="1346"/>
    </row>
    <row r="964" spans="2:17">
      <c r="B964" s="1070"/>
      <c r="C964" s="1070"/>
      <c r="D964" s="1070"/>
      <c r="E964" s="1070"/>
      <c r="F964" s="1346"/>
      <c r="G964" s="1346"/>
      <c r="H964" s="1346"/>
      <c r="I964" s="1346"/>
      <c r="J964" s="1346"/>
      <c r="K964" s="1346"/>
      <c r="L964" s="1346"/>
      <c r="M964" s="1346"/>
      <c r="N964" s="1346"/>
      <c r="O964" s="1346"/>
      <c r="P964" s="1346"/>
      <c r="Q964" s="1346"/>
    </row>
    <row r="965" spans="2:17">
      <c r="B965" s="1070"/>
      <c r="C965" s="1070"/>
      <c r="D965" s="1070"/>
      <c r="E965" s="1070"/>
      <c r="F965" s="1346"/>
      <c r="G965" s="1346"/>
      <c r="H965" s="1346"/>
      <c r="I965" s="1346"/>
      <c r="J965" s="1346"/>
      <c r="K965" s="1346"/>
      <c r="L965" s="1346"/>
      <c r="M965" s="1346"/>
      <c r="N965" s="1346"/>
      <c r="O965" s="1346"/>
      <c r="P965" s="1346"/>
      <c r="Q965" s="1346"/>
    </row>
    <row r="966" spans="2:17">
      <c r="B966" s="1070"/>
      <c r="C966" s="1070"/>
      <c r="D966" s="1070"/>
      <c r="E966" s="1070"/>
      <c r="F966" s="1346"/>
      <c r="G966" s="1346"/>
      <c r="H966" s="1346"/>
      <c r="I966" s="1346"/>
      <c r="J966" s="1346"/>
      <c r="K966" s="1346"/>
      <c r="L966" s="1346"/>
      <c r="M966" s="1346"/>
      <c r="N966" s="1346"/>
      <c r="O966" s="1346"/>
      <c r="P966" s="1346"/>
      <c r="Q966" s="1346"/>
    </row>
    <row r="967" spans="2:17">
      <c r="B967" s="1070"/>
      <c r="C967" s="1070"/>
      <c r="D967" s="1070"/>
      <c r="E967" s="1070"/>
      <c r="F967" s="1346"/>
      <c r="G967" s="1346"/>
      <c r="H967" s="1346"/>
      <c r="I967" s="1346"/>
      <c r="J967" s="1346"/>
      <c r="K967" s="1346"/>
      <c r="L967" s="1346"/>
      <c r="M967" s="1346"/>
      <c r="N967" s="1346"/>
      <c r="O967" s="1346"/>
      <c r="P967" s="1346"/>
      <c r="Q967" s="1346"/>
    </row>
    <row r="968" spans="2:17">
      <c r="B968" s="1070"/>
      <c r="C968" s="1070"/>
      <c r="D968" s="1070"/>
      <c r="E968" s="1070"/>
      <c r="F968" s="1346"/>
      <c r="G968" s="1346"/>
      <c r="H968" s="1346"/>
      <c r="I968" s="1346"/>
      <c r="J968" s="1346"/>
      <c r="K968" s="1346"/>
      <c r="L968" s="1346"/>
      <c r="M968" s="1346"/>
      <c r="N968" s="1346"/>
      <c r="O968" s="1346"/>
      <c r="P968" s="1346"/>
      <c r="Q968" s="1346"/>
    </row>
    <row r="969" spans="2:17">
      <c r="B969" s="1070"/>
      <c r="C969" s="1070"/>
      <c r="D969" s="1070"/>
      <c r="E969" s="1070"/>
      <c r="F969" s="1346"/>
      <c r="G969" s="1346"/>
      <c r="H969" s="1346"/>
      <c r="I969" s="1346"/>
      <c r="J969" s="1346"/>
      <c r="K969" s="1346"/>
      <c r="L969" s="1346"/>
      <c r="M969" s="1346"/>
      <c r="N969" s="1346"/>
      <c r="O969" s="1346"/>
      <c r="P969" s="1346"/>
      <c r="Q969" s="1346"/>
    </row>
    <row r="970" spans="2:17">
      <c r="B970" s="1070"/>
      <c r="C970" s="1070"/>
      <c r="D970" s="1070"/>
      <c r="E970" s="1070"/>
      <c r="F970" s="1346"/>
      <c r="G970" s="1346"/>
      <c r="H970" s="1346"/>
      <c r="I970" s="1346"/>
      <c r="J970" s="1346"/>
      <c r="K970" s="1346"/>
      <c r="L970" s="1346"/>
      <c r="M970" s="1346"/>
      <c r="N970" s="1346"/>
      <c r="O970" s="1346"/>
      <c r="P970" s="1346"/>
      <c r="Q970" s="1346"/>
    </row>
    <row r="971" spans="2:17">
      <c r="B971" s="1070"/>
      <c r="C971" s="1070"/>
      <c r="D971" s="1070"/>
      <c r="E971" s="1070"/>
      <c r="F971" s="1346"/>
      <c r="G971" s="1346"/>
      <c r="H971" s="1346"/>
      <c r="I971" s="1346"/>
      <c r="J971" s="1346"/>
      <c r="K971" s="1346"/>
      <c r="L971" s="1346"/>
      <c r="M971" s="1346"/>
      <c r="N971" s="1346"/>
      <c r="O971" s="1346"/>
      <c r="P971" s="1346"/>
      <c r="Q971" s="1346"/>
    </row>
    <row r="972" spans="2:17">
      <c r="B972" s="1070"/>
      <c r="C972" s="1070"/>
      <c r="D972" s="1070"/>
      <c r="E972" s="1070"/>
      <c r="F972" s="1346"/>
      <c r="G972" s="1346"/>
      <c r="H972" s="1346"/>
      <c r="I972" s="1346"/>
      <c r="J972" s="1346"/>
      <c r="K972" s="1346"/>
      <c r="L972" s="1346"/>
      <c r="M972" s="1346"/>
      <c r="N972" s="1346"/>
      <c r="O972" s="1346"/>
      <c r="P972" s="1346"/>
      <c r="Q972" s="1346"/>
    </row>
    <row r="973" spans="2:17">
      <c r="B973" s="1070"/>
      <c r="C973" s="1070"/>
      <c r="D973" s="1070"/>
      <c r="E973" s="1070"/>
      <c r="F973" s="1346"/>
      <c r="G973" s="1346"/>
      <c r="H973" s="1346"/>
      <c r="I973" s="1346"/>
      <c r="J973" s="1346"/>
      <c r="K973" s="1346"/>
      <c r="L973" s="1346"/>
      <c r="M973" s="1346"/>
      <c r="N973" s="1346"/>
      <c r="O973" s="1346"/>
      <c r="P973" s="1346"/>
      <c r="Q973" s="1346"/>
    </row>
    <row r="974" spans="2:17">
      <c r="B974" s="1070"/>
      <c r="C974" s="1070"/>
      <c r="D974" s="1070"/>
      <c r="E974" s="1070"/>
      <c r="F974" s="1346"/>
      <c r="G974" s="1346"/>
      <c r="H974" s="1346"/>
      <c r="I974" s="1346"/>
      <c r="J974" s="1346"/>
      <c r="K974" s="1346"/>
      <c r="L974" s="1346"/>
      <c r="M974" s="1346"/>
      <c r="N974" s="1346"/>
      <c r="O974" s="1346"/>
      <c r="P974" s="1346"/>
      <c r="Q974" s="1346"/>
    </row>
    <row r="975" spans="2:17">
      <c r="B975" s="1070"/>
      <c r="C975" s="1070"/>
      <c r="D975" s="1070"/>
      <c r="E975" s="1070"/>
      <c r="F975" s="1346"/>
      <c r="G975" s="1346"/>
      <c r="H975" s="1346"/>
      <c r="I975" s="1346"/>
      <c r="J975" s="1346"/>
      <c r="K975" s="1346"/>
      <c r="L975" s="1346"/>
      <c r="M975" s="1346"/>
      <c r="N975" s="1346"/>
      <c r="O975" s="1346"/>
      <c r="P975" s="1346"/>
      <c r="Q975" s="1346"/>
    </row>
    <row r="976" spans="2:17">
      <c r="B976" s="1070"/>
      <c r="C976" s="1070"/>
      <c r="D976" s="1070"/>
      <c r="E976" s="1070"/>
      <c r="F976" s="1346"/>
      <c r="G976" s="1346"/>
      <c r="H976" s="1346"/>
      <c r="I976" s="1346"/>
      <c r="J976" s="1346"/>
      <c r="K976" s="1346"/>
      <c r="L976" s="1346"/>
      <c r="M976" s="1346"/>
      <c r="N976" s="1346"/>
      <c r="O976" s="1346"/>
      <c r="P976" s="1346"/>
      <c r="Q976" s="1346"/>
    </row>
    <row r="977" spans="2:17">
      <c r="B977" s="1070"/>
      <c r="C977" s="1070"/>
      <c r="D977" s="1070"/>
      <c r="E977" s="1070"/>
      <c r="F977" s="1346"/>
      <c r="G977" s="1346"/>
      <c r="H977" s="1346"/>
      <c r="I977" s="1346"/>
      <c r="J977" s="1346"/>
      <c r="K977" s="1346"/>
      <c r="L977" s="1346"/>
      <c r="M977" s="1346"/>
      <c r="N977" s="1346"/>
      <c r="O977" s="1346"/>
      <c r="P977" s="1346"/>
      <c r="Q977" s="1346"/>
    </row>
    <row r="978" spans="2:17">
      <c r="B978" s="1070"/>
      <c r="C978" s="1070"/>
      <c r="D978" s="1070"/>
      <c r="E978" s="1070"/>
      <c r="F978" s="1346"/>
      <c r="G978" s="1346"/>
      <c r="H978" s="1346"/>
      <c r="I978" s="1346"/>
      <c r="J978" s="1346"/>
      <c r="K978" s="1346"/>
      <c r="L978" s="1346"/>
      <c r="M978" s="1346"/>
      <c r="N978" s="1346"/>
      <c r="O978" s="1346"/>
      <c r="P978" s="1346"/>
      <c r="Q978" s="1346"/>
    </row>
    <row r="979" spans="2:17">
      <c r="B979" s="1070"/>
      <c r="C979" s="1070"/>
      <c r="D979" s="1070"/>
      <c r="E979" s="1070"/>
      <c r="F979" s="1346"/>
      <c r="G979" s="1346"/>
      <c r="H979" s="1346"/>
      <c r="I979" s="1346"/>
      <c r="J979" s="1346"/>
      <c r="K979" s="1346"/>
      <c r="L979" s="1346"/>
      <c r="M979" s="1346"/>
      <c r="N979" s="1346"/>
      <c r="O979" s="1346"/>
      <c r="P979" s="1346"/>
      <c r="Q979" s="1346"/>
    </row>
    <row r="980" spans="2:17">
      <c r="B980" s="1070"/>
      <c r="C980" s="1070"/>
      <c r="D980" s="1070"/>
      <c r="E980" s="1070"/>
      <c r="F980" s="1346"/>
      <c r="G980" s="1346"/>
      <c r="H980" s="1346"/>
      <c r="I980" s="1346"/>
      <c r="J980" s="1346"/>
      <c r="K980" s="1346"/>
      <c r="L980" s="1346"/>
      <c r="M980" s="1346"/>
      <c r="N980" s="1346"/>
      <c r="O980" s="1346"/>
      <c r="P980" s="1346"/>
      <c r="Q980" s="1346"/>
    </row>
    <row r="981" spans="2:17">
      <c r="B981" s="1070"/>
      <c r="C981" s="1070"/>
      <c r="D981" s="1070"/>
      <c r="E981" s="1070"/>
      <c r="F981" s="1346"/>
      <c r="G981" s="1346"/>
      <c r="H981" s="1346"/>
      <c r="I981" s="1346"/>
      <c r="J981" s="1346"/>
      <c r="K981" s="1346"/>
      <c r="L981" s="1346"/>
      <c r="M981" s="1346"/>
      <c r="N981" s="1346"/>
      <c r="O981" s="1346"/>
      <c r="P981" s="1346"/>
      <c r="Q981" s="1346"/>
    </row>
    <row r="982" spans="2:17">
      <c r="B982" s="1070"/>
      <c r="C982" s="1070"/>
      <c r="D982" s="1070"/>
      <c r="E982" s="1070"/>
      <c r="F982" s="1346"/>
      <c r="G982" s="1346"/>
      <c r="H982" s="1346"/>
      <c r="I982" s="1346"/>
      <c r="J982" s="1346"/>
      <c r="K982" s="1346"/>
      <c r="L982" s="1346"/>
      <c r="M982" s="1346"/>
      <c r="N982" s="1346"/>
      <c r="O982" s="1346"/>
      <c r="P982" s="1346"/>
      <c r="Q982" s="1346"/>
    </row>
    <row r="983" spans="2:17">
      <c r="B983" s="1070"/>
      <c r="C983" s="1070"/>
      <c r="D983" s="1070"/>
      <c r="E983" s="1070"/>
      <c r="F983" s="1346"/>
      <c r="G983" s="1346"/>
      <c r="H983" s="1346"/>
      <c r="I983" s="1346"/>
      <c r="J983" s="1346"/>
      <c r="K983" s="1346"/>
      <c r="L983" s="1346"/>
      <c r="M983" s="1346"/>
      <c r="N983" s="1346"/>
      <c r="O983" s="1346"/>
      <c r="P983" s="1346"/>
      <c r="Q983" s="1346"/>
    </row>
    <row r="984" spans="2:17">
      <c r="B984" s="1070"/>
      <c r="C984" s="1070"/>
      <c r="D984" s="1070"/>
      <c r="E984" s="1070"/>
      <c r="F984" s="1346"/>
      <c r="G984" s="1346"/>
      <c r="H984" s="1346"/>
      <c r="I984" s="1346"/>
      <c r="J984" s="1346"/>
      <c r="K984" s="1346"/>
      <c r="L984" s="1346"/>
      <c r="M984" s="1346"/>
      <c r="N984" s="1346"/>
      <c r="O984" s="1346"/>
      <c r="P984" s="1346"/>
      <c r="Q984" s="1346"/>
    </row>
    <row r="985" spans="2:17">
      <c r="B985" s="1070"/>
      <c r="C985" s="1070"/>
      <c r="D985" s="1070"/>
      <c r="E985" s="1070"/>
      <c r="F985" s="1346"/>
      <c r="G985" s="1346"/>
      <c r="H985" s="1346"/>
      <c r="I985" s="1346"/>
      <c r="J985" s="1346"/>
      <c r="K985" s="1346"/>
      <c r="L985" s="1346"/>
      <c r="M985" s="1346"/>
      <c r="N985" s="1346"/>
      <c r="O985" s="1346"/>
      <c r="P985" s="1346"/>
      <c r="Q985" s="1346"/>
    </row>
    <row r="986" spans="2:17">
      <c r="B986" s="1070"/>
      <c r="C986" s="1070"/>
      <c r="D986" s="1070"/>
      <c r="E986" s="1070"/>
      <c r="F986" s="1346"/>
      <c r="G986" s="1346"/>
      <c r="H986" s="1346"/>
      <c r="I986" s="1346"/>
      <c r="J986" s="1346"/>
      <c r="K986" s="1346"/>
      <c r="L986" s="1346"/>
      <c r="M986" s="1346"/>
      <c r="N986" s="1346"/>
      <c r="O986" s="1346"/>
      <c r="P986" s="1346"/>
      <c r="Q986" s="1346"/>
    </row>
    <row r="987" spans="2:17">
      <c r="B987" s="1070"/>
      <c r="C987" s="1070"/>
      <c r="D987" s="1070"/>
      <c r="E987" s="1070"/>
      <c r="F987" s="1346"/>
      <c r="G987" s="1346"/>
      <c r="H987" s="1346"/>
      <c r="I987" s="1346"/>
      <c r="J987" s="1346"/>
      <c r="K987" s="1346"/>
      <c r="L987" s="1346"/>
      <c r="M987" s="1346"/>
      <c r="N987" s="1346"/>
      <c r="O987" s="1346"/>
      <c r="P987" s="1346"/>
      <c r="Q987" s="1346"/>
    </row>
    <row r="988" spans="2:17">
      <c r="B988" s="1070"/>
      <c r="C988" s="1070"/>
      <c r="D988" s="1070"/>
      <c r="E988" s="1070"/>
      <c r="F988" s="1346"/>
      <c r="G988" s="1346"/>
      <c r="H988" s="1346"/>
      <c r="I988" s="1346"/>
      <c r="J988" s="1346"/>
      <c r="K988" s="1346"/>
      <c r="L988" s="1346"/>
      <c r="M988" s="1346"/>
      <c r="N988" s="1346"/>
      <c r="O988" s="1346"/>
      <c r="P988" s="1346"/>
      <c r="Q988" s="1346"/>
    </row>
    <row r="989" spans="2:17">
      <c r="B989" s="1070"/>
      <c r="C989" s="1070"/>
      <c r="D989" s="1070"/>
      <c r="E989" s="1070"/>
      <c r="F989" s="1346"/>
      <c r="G989" s="1346"/>
      <c r="H989" s="1346"/>
      <c r="I989" s="1346"/>
      <c r="J989" s="1346"/>
      <c r="K989" s="1346"/>
      <c r="L989" s="1346"/>
      <c r="M989" s="1346"/>
      <c r="N989" s="1346"/>
      <c r="O989" s="1346"/>
      <c r="P989" s="1346"/>
      <c r="Q989" s="1346"/>
    </row>
    <row r="990" spans="2:17">
      <c r="B990" s="1070"/>
      <c r="C990" s="1070"/>
      <c r="D990" s="1070"/>
      <c r="E990" s="1070"/>
      <c r="F990" s="1346"/>
      <c r="G990" s="1346"/>
      <c r="H990" s="1346"/>
      <c r="I990" s="1346"/>
      <c r="J990" s="1346"/>
      <c r="K990" s="1346"/>
      <c r="L990" s="1346"/>
      <c r="M990" s="1346"/>
      <c r="N990" s="1346"/>
      <c r="O990" s="1346"/>
      <c r="P990" s="1346"/>
      <c r="Q990" s="1346"/>
    </row>
    <row r="991" spans="2:17">
      <c r="B991" s="1070"/>
      <c r="C991" s="1070"/>
      <c r="D991" s="1070"/>
      <c r="E991" s="1070"/>
      <c r="F991" s="1346"/>
      <c r="G991" s="1346"/>
      <c r="H991" s="1346"/>
      <c r="I991" s="1346"/>
      <c r="J991" s="1346"/>
      <c r="K991" s="1346"/>
      <c r="L991" s="1346"/>
      <c r="M991" s="1346"/>
      <c r="N991" s="1346"/>
      <c r="O991" s="1346"/>
      <c r="P991" s="1346"/>
      <c r="Q991" s="1346"/>
    </row>
    <row r="992" spans="2:17">
      <c r="B992" s="1070"/>
      <c r="C992" s="1070"/>
      <c r="D992" s="1070"/>
      <c r="E992" s="1070"/>
      <c r="F992" s="1346"/>
      <c r="G992" s="1346"/>
      <c r="H992" s="1346"/>
      <c r="I992" s="1346"/>
      <c r="J992" s="1346"/>
      <c r="K992" s="1346"/>
      <c r="L992" s="1346"/>
      <c r="M992" s="1346"/>
      <c r="N992" s="1346"/>
      <c r="O992" s="1346"/>
      <c r="P992" s="1346"/>
      <c r="Q992" s="1346"/>
    </row>
    <row r="993" spans="2:17">
      <c r="B993" s="1070"/>
      <c r="C993" s="1070"/>
      <c r="D993" s="1070"/>
      <c r="E993" s="1070"/>
      <c r="F993" s="1346"/>
      <c r="G993" s="1346"/>
      <c r="H993" s="1346"/>
      <c r="I993" s="1346"/>
      <c r="J993" s="1346"/>
      <c r="K993" s="1346"/>
      <c r="L993" s="1346"/>
      <c r="M993" s="1346"/>
      <c r="N993" s="1346"/>
      <c r="O993" s="1346"/>
      <c r="P993" s="1346"/>
      <c r="Q993" s="1346"/>
    </row>
    <row r="994" spans="2:17">
      <c r="B994" s="1070"/>
      <c r="C994" s="1070"/>
      <c r="D994" s="1070"/>
      <c r="E994" s="1070"/>
      <c r="F994" s="1346"/>
      <c r="G994" s="1346"/>
      <c r="H994" s="1346"/>
      <c r="I994" s="1346"/>
      <c r="J994" s="1346"/>
      <c r="K994" s="1346"/>
      <c r="L994" s="1346"/>
      <c r="M994" s="1346"/>
      <c r="N994" s="1346"/>
      <c r="O994" s="1346"/>
      <c r="P994" s="1346"/>
      <c r="Q994" s="1346"/>
    </row>
    <row r="995" spans="2:17">
      <c r="B995" s="1070"/>
      <c r="C995" s="1070"/>
      <c r="D995" s="1070"/>
      <c r="E995" s="1070"/>
      <c r="F995" s="1346"/>
      <c r="G995" s="1346"/>
      <c r="H995" s="1346"/>
      <c r="I995" s="1346"/>
      <c r="J995" s="1346"/>
      <c r="K995" s="1346"/>
      <c r="L995" s="1346"/>
      <c r="M995" s="1346"/>
      <c r="N995" s="1346"/>
      <c r="O995" s="1346"/>
      <c r="P995" s="1346"/>
      <c r="Q995" s="1346"/>
    </row>
    <row r="996" spans="2:17">
      <c r="B996" s="1070"/>
      <c r="C996" s="1070"/>
      <c r="D996" s="1070"/>
      <c r="E996" s="1070"/>
      <c r="F996" s="1346"/>
      <c r="G996" s="1346"/>
      <c r="H996" s="1346"/>
      <c r="I996" s="1346"/>
      <c r="J996" s="1346"/>
      <c r="K996" s="1346"/>
      <c r="L996" s="1346"/>
      <c r="M996" s="1346"/>
      <c r="N996" s="1346"/>
      <c r="O996" s="1346"/>
      <c r="P996" s="1346"/>
      <c r="Q996" s="1346"/>
    </row>
    <row r="997" spans="2:17">
      <c r="B997" s="1070"/>
      <c r="C997" s="1070"/>
      <c r="D997" s="1070"/>
      <c r="E997" s="1070"/>
      <c r="F997" s="1346"/>
      <c r="G997" s="1346"/>
      <c r="H997" s="1346"/>
      <c r="I997" s="1346"/>
      <c r="J997" s="1346"/>
      <c r="K997" s="1346"/>
      <c r="L997" s="1346"/>
      <c r="M997" s="1346"/>
      <c r="N997" s="1346"/>
      <c r="O997" s="1346"/>
      <c r="P997" s="1346"/>
      <c r="Q997" s="1346"/>
    </row>
    <row r="998" spans="2:17">
      <c r="B998" s="1070"/>
      <c r="C998" s="1070"/>
      <c r="D998" s="1070"/>
      <c r="E998" s="1070"/>
      <c r="F998" s="1346"/>
      <c r="G998" s="1346"/>
      <c r="H998" s="1346"/>
      <c r="I998" s="1346"/>
      <c r="J998" s="1346"/>
      <c r="K998" s="1346"/>
      <c r="L998" s="1346"/>
      <c r="M998" s="1346"/>
      <c r="N998" s="1346"/>
      <c r="O998" s="1346"/>
      <c r="P998" s="1346"/>
      <c r="Q998" s="1346"/>
    </row>
    <row r="999" spans="2:17">
      <c r="B999" s="1070"/>
      <c r="C999" s="1070"/>
      <c r="D999" s="1070"/>
      <c r="E999" s="1070"/>
      <c r="F999" s="1346"/>
      <c r="G999" s="1346"/>
      <c r="H999" s="1346"/>
      <c r="I999" s="1346"/>
      <c r="J999" s="1346"/>
      <c r="K999" s="1346"/>
      <c r="L999" s="1346"/>
      <c r="M999" s="1346"/>
      <c r="N999" s="1346"/>
      <c r="O999" s="1346"/>
      <c r="P999" s="1346"/>
      <c r="Q999" s="1346"/>
    </row>
    <row r="1000" spans="2:17">
      <c r="B1000" s="1070"/>
      <c r="C1000" s="1070"/>
      <c r="D1000" s="1070"/>
      <c r="E1000" s="1070"/>
      <c r="F1000" s="1346"/>
      <c r="G1000" s="1346"/>
      <c r="H1000" s="1346"/>
      <c r="I1000" s="1346"/>
      <c r="J1000" s="1346"/>
      <c r="K1000" s="1346"/>
      <c r="L1000" s="1346"/>
      <c r="M1000" s="1346"/>
      <c r="N1000" s="1346"/>
      <c r="O1000" s="1346"/>
      <c r="P1000" s="1346"/>
      <c r="Q1000" s="1346"/>
    </row>
    <row r="1001" spans="2:17">
      <c r="B1001" s="1070"/>
      <c r="C1001" s="1070"/>
      <c r="D1001" s="1070"/>
      <c r="E1001" s="1070"/>
      <c r="F1001" s="1346"/>
      <c r="G1001" s="1346"/>
      <c r="H1001" s="1346"/>
      <c r="I1001" s="1346"/>
      <c r="J1001" s="1346"/>
      <c r="K1001" s="1346"/>
      <c r="L1001" s="1346"/>
      <c r="M1001" s="1346"/>
      <c r="N1001" s="1346"/>
      <c r="O1001" s="1346"/>
      <c r="P1001" s="1346"/>
      <c r="Q1001" s="1346"/>
    </row>
    <row r="1002" spans="2:17">
      <c r="B1002" s="1070"/>
      <c r="C1002" s="1070"/>
      <c r="D1002" s="1070"/>
      <c r="E1002" s="1070"/>
      <c r="F1002" s="1346"/>
      <c r="G1002" s="1346"/>
      <c r="H1002" s="1346"/>
      <c r="I1002" s="1346"/>
      <c r="J1002" s="1346"/>
      <c r="K1002" s="1346"/>
      <c r="L1002" s="1346"/>
      <c r="M1002" s="1346"/>
      <c r="N1002" s="1346"/>
      <c r="O1002" s="1346"/>
      <c r="P1002" s="1346"/>
      <c r="Q1002" s="1346"/>
    </row>
    <row r="1003" spans="2:17">
      <c r="B1003" s="1070"/>
      <c r="C1003" s="1070"/>
      <c r="D1003" s="1070"/>
      <c r="E1003" s="1070"/>
      <c r="F1003" s="1346"/>
      <c r="G1003" s="1346"/>
      <c r="H1003" s="1346"/>
      <c r="I1003" s="1346"/>
      <c r="J1003" s="1346"/>
      <c r="K1003" s="1346"/>
      <c r="L1003" s="1346"/>
      <c r="M1003" s="1346"/>
      <c r="N1003" s="1346"/>
      <c r="O1003" s="1346"/>
      <c r="P1003" s="1346"/>
      <c r="Q1003" s="1346"/>
    </row>
    <row r="1004" spans="2:17">
      <c r="B1004" s="1070"/>
      <c r="C1004" s="1070"/>
      <c r="D1004" s="1070"/>
      <c r="E1004" s="1070"/>
      <c r="F1004" s="1346"/>
      <c r="G1004" s="1346"/>
      <c r="H1004" s="1346"/>
      <c r="I1004" s="1346"/>
      <c r="J1004" s="1346"/>
      <c r="K1004" s="1346"/>
      <c r="L1004" s="1346"/>
      <c r="M1004" s="1346"/>
      <c r="N1004" s="1346"/>
      <c r="O1004" s="1346"/>
      <c r="P1004" s="1346"/>
      <c r="Q1004" s="1346"/>
    </row>
    <row r="1005" spans="2:17">
      <c r="B1005" s="1070"/>
      <c r="C1005" s="1070"/>
      <c r="D1005" s="1070"/>
      <c r="E1005" s="1070"/>
      <c r="F1005" s="1346"/>
      <c r="G1005" s="1346"/>
      <c r="H1005" s="1346"/>
      <c r="I1005" s="1346"/>
      <c r="J1005" s="1346"/>
      <c r="K1005" s="1346"/>
      <c r="L1005" s="1346"/>
      <c r="M1005" s="1346"/>
      <c r="N1005" s="1346"/>
      <c r="O1005" s="1346"/>
      <c r="P1005" s="1346"/>
      <c r="Q1005" s="1346"/>
    </row>
    <row r="1006" spans="2:17">
      <c r="B1006" s="1070"/>
      <c r="C1006" s="1070"/>
      <c r="D1006" s="1070"/>
      <c r="E1006" s="1070"/>
      <c r="F1006" s="1346"/>
      <c r="G1006" s="1346"/>
      <c r="H1006" s="1346"/>
      <c r="I1006" s="1346"/>
      <c r="J1006" s="1346"/>
      <c r="K1006" s="1346"/>
      <c r="L1006" s="1346"/>
      <c r="M1006" s="1346"/>
      <c r="N1006" s="1346"/>
      <c r="O1006" s="1346"/>
      <c r="P1006" s="1346"/>
      <c r="Q1006" s="1346"/>
    </row>
    <row r="1007" spans="2:17">
      <c r="B1007" s="1070"/>
      <c r="C1007" s="1070"/>
      <c r="D1007" s="1070"/>
      <c r="E1007" s="1070"/>
      <c r="F1007" s="1346"/>
      <c r="G1007" s="1346"/>
      <c r="H1007" s="1346"/>
      <c r="I1007" s="1346"/>
      <c r="J1007" s="1346"/>
      <c r="K1007" s="1346"/>
      <c r="L1007" s="1346"/>
      <c r="M1007" s="1346"/>
      <c r="N1007" s="1346"/>
      <c r="O1007" s="1346"/>
      <c r="P1007" s="1346"/>
      <c r="Q1007" s="1346"/>
    </row>
    <row r="1008" spans="2:17">
      <c r="B1008" s="1070"/>
      <c r="C1008" s="1070"/>
      <c r="D1008" s="1070"/>
      <c r="E1008" s="1070"/>
      <c r="F1008" s="1346"/>
      <c r="G1008" s="1346"/>
      <c r="H1008" s="1346"/>
      <c r="I1008" s="1346"/>
      <c r="J1008" s="1346"/>
      <c r="K1008" s="1346"/>
      <c r="L1008" s="1346"/>
      <c r="M1008" s="1346"/>
      <c r="N1008" s="1346"/>
      <c r="O1008" s="1346"/>
      <c r="P1008" s="1346"/>
      <c r="Q1008" s="1346"/>
    </row>
    <row r="1009" spans="2:17">
      <c r="B1009" s="1070"/>
      <c r="C1009" s="1070"/>
      <c r="D1009" s="1070"/>
      <c r="E1009" s="1070"/>
      <c r="F1009" s="1346"/>
      <c r="G1009" s="1346"/>
      <c r="H1009" s="1346"/>
      <c r="I1009" s="1346"/>
      <c r="J1009" s="1346"/>
      <c r="K1009" s="1346"/>
      <c r="L1009" s="1346"/>
      <c r="M1009" s="1346"/>
      <c r="N1009" s="1346"/>
      <c r="O1009" s="1346"/>
      <c r="P1009" s="1346"/>
      <c r="Q1009" s="1346"/>
    </row>
    <row r="1010" spans="2:17">
      <c r="B1010" s="1070"/>
      <c r="C1010" s="1070"/>
      <c r="D1010" s="1070"/>
      <c r="E1010" s="1070"/>
      <c r="F1010" s="1346"/>
      <c r="G1010" s="1346"/>
      <c r="H1010" s="1346"/>
      <c r="I1010" s="1346"/>
      <c r="J1010" s="1346"/>
      <c r="K1010" s="1346"/>
      <c r="L1010" s="1346"/>
      <c r="M1010" s="1346"/>
      <c r="N1010" s="1346"/>
      <c r="O1010" s="1346"/>
      <c r="P1010" s="1346"/>
      <c r="Q1010" s="1346"/>
    </row>
    <row r="1011" spans="2:17">
      <c r="B1011" s="1070"/>
      <c r="C1011" s="1070"/>
      <c r="D1011" s="1070"/>
      <c r="E1011" s="1070"/>
      <c r="F1011" s="1346"/>
      <c r="G1011" s="1346"/>
      <c r="H1011" s="1346"/>
      <c r="I1011" s="1346"/>
      <c r="J1011" s="1346"/>
      <c r="K1011" s="1346"/>
      <c r="L1011" s="1346"/>
      <c r="M1011" s="1346"/>
      <c r="N1011" s="1346"/>
      <c r="O1011" s="1346"/>
      <c r="P1011" s="1346"/>
      <c r="Q1011" s="1346"/>
    </row>
    <row r="1012" spans="2:17">
      <c r="B1012" s="1070"/>
      <c r="C1012" s="1070"/>
      <c r="D1012" s="1070"/>
      <c r="E1012" s="1070"/>
      <c r="F1012" s="1346"/>
      <c r="G1012" s="1346"/>
      <c r="H1012" s="1346"/>
      <c r="I1012" s="1346"/>
      <c r="J1012" s="1346"/>
      <c r="K1012" s="1346"/>
      <c r="L1012" s="1346"/>
      <c r="M1012" s="1346"/>
      <c r="N1012" s="1346"/>
      <c r="O1012" s="1346"/>
      <c r="P1012" s="1346"/>
      <c r="Q1012" s="1346"/>
    </row>
    <row r="1013" spans="2:17">
      <c r="B1013" s="1070"/>
      <c r="C1013" s="1070"/>
      <c r="D1013" s="1070"/>
      <c r="E1013" s="1070"/>
      <c r="F1013" s="1346"/>
      <c r="G1013" s="1346"/>
      <c r="H1013" s="1346"/>
      <c r="I1013" s="1346"/>
      <c r="J1013" s="1346"/>
      <c r="K1013" s="1346"/>
      <c r="L1013" s="1346"/>
      <c r="M1013" s="1346"/>
      <c r="N1013" s="1346"/>
      <c r="O1013" s="1346"/>
      <c r="P1013" s="1346"/>
      <c r="Q1013" s="1346"/>
    </row>
    <row r="1014" spans="2:17">
      <c r="B1014" s="1070"/>
      <c r="C1014" s="1070"/>
      <c r="D1014" s="1070"/>
      <c r="E1014" s="1070"/>
      <c r="F1014" s="1346"/>
      <c r="G1014" s="1346"/>
      <c r="H1014" s="1346"/>
      <c r="I1014" s="1346"/>
      <c r="J1014" s="1346"/>
      <c r="K1014" s="1346"/>
      <c r="L1014" s="1346"/>
      <c r="M1014" s="1346"/>
      <c r="N1014" s="1346"/>
      <c r="O1014" s="1346"/>
      <c r="P1014" s="1346"/>
      <c r="Q1014" s="1346"/>
    </row>
    <row r="1015" spans="2:17">
      <c r="B1015" s="1070"/>
      <c r="C1015" s="1070"/>
      <c r="D1015" s="1070"/>
      <c r="E1015" s="1070"/>
      <c r="F1015" s="1346"/>
      <c r="G1015" s="1346"/>
      <c r="H1015" s="1346"/>
      <c r="I1015" s="1346"/>
      <c r="J1015" s="1346"/>
      <c r="K1015" s="1346"/>
      <c r="L1015" s="1346"/>
      <c r="M1015" s="1346"/>
      <c r="N1015" s="1346"/>
      <c r="O1015" s="1346"/>
      <c r="P1015" s="1346"/>
      <c r="Q1015" s="1346"/>
    </row>
    <row r="1016" spans="2:17">
      <c r="B1016" s="1070"/>
      <c r="C1016" s="1070"/>
      <c r="D1016" s="1070"/>
      <c r="E1016" s="1070"/>
      <c r="F1016" s="1346"/>
      <c r="G1016" s="1346"/>
      <c r="H1016" s="1346"/>
      <c r="I1016" s="1346"/>
      <c r="J1016" s="1346"/>
      <c r="K1016" s="1346"/>
      <c r="L1016" s="1346"/>
      <c r="M1016" s="1346"/>
      <c r="N1016" s="1346"/>
      <c r="O1016" s="1346"/>
      <c r="P1016" s="1346"/>
      <c r="Q1016" s="1346"/>
    </row>
    <row r="1017" spans="2:17">
      <c r="B1017" s="1070"/>
      <c r="C1017" s="1070"/>
      <c r="D1017" s="1070"/>
      <c r="E1017" s="1070"/>
      <c r="F1017" s="1346"/>
      <c r="G1017" s="1346"/>
      <c r="H1017" s="1346"/>
      <c r="I1017" s="1346"/>
      <c r="J1017" s="1346"/>
      <c r="K1017" s="1346"/>
      <c r="L1017" s="1346"/>
      <c r="M1017" s="1346"/>
      <c r="N1017" s="1346"/>
      <c r="O1017" s="1346"/>
      <c r="P1017" s="1346"/>
      <c r="Q1017" s="1346"/>
    </row>
    <row r="1018" spans="2:17">
      <c r="B1018" s="1070"/>
      <c r="C1018" s="1070"/>
      <c r="D1018" s="1070"/>
      <c r="E1018" s="1070"/>
      <c r="F1018" s="1346"/>
      <c r="G1018" s="1346"/>
      <c r="H1018" s="1346"/>
      <c r="I1018" s="1346"/>
      <c r="J1018" s="1346"/>
      <c r="K1018" s="1346"/>
      <c r="L1018" s="1346"/>
      <c r="M1018" s="1346"/>
      <c r="N1018" s="1346"/>
      <c r="O1018" s="1346"/>
      <c r="P1018" s="1346"/>
      <c r="Q1018" s="1346"/>
    </row>
    <row r="1019" spans="2:17">
      <c r="B1019" s="1070"/>
      <c r="C1019" s="1070"/>
      <c r="D1019" s="1070"/>
      <c r="E1019" s="1070"/>
      <c r="F1019" s="1346"/>
      <c r="G1019" s="1346"/>
      <c r="H1019" s="1346"/>
      <c r="I1019" s="1346"/>
      <c r="J1019" s="1346"/>
      <c r="K1019" s="1346"/>
      <c r="L1019" s="1346"/>
      <c r="M1019" s="1346"/>
      <c r="N1019" s="1346"/>
      <c r="O1019" s="1346"/>
      <c r="P1019" s="1346"/>
      <c r="Q1019" s="1346"/>
    </row>
    <row r="1020" spans="2:17">
      <c r="B1020" s="1070"/>
      <c r="C1020" s="1070"/>
      <c r="D1020" s="1070"/>
      <c r="E1020" s="1070"/>
      <c r="F1020" s="1346"/>
      <c r="G1020" s="1346"/>
      <c r="H1020" s="1346"/>
      <c r="I1020" s="1346"/>
      <c r="J1020" s="1346"/>
      <c r="K1020" s="1346"/>
      <c r="L1020" s="1346"/>
      <c r="M1020" s="1346"/>
      <c r="N1020" s="1346"/>
      <c r="O1020" s="1346"/>
      <c r="P1020" s="1346"/>
      <c r="Q1020" s="1346"/>
    </row>
    <row r="1021" spans="2:17">
      <c r="B1021" s="1070"/>
      <c r="C1021" s="1070"/>
      <c r="D1021" s="1070"/>
      <c r="E1021" s="1070"/>
      <c r="F1021" s="1346"/>
      <c r="G1021" s="1346"/>
      <c r="H1021" s="1346"/>
      <c r="I1021" s="1346"/>
      <c r="J1021" s="1346"/>
      <c r="K1021" s="1346"/>
      <c r="L1021" s="1346"/>
      <c r="M1021" s="1346"/>
      <c r="N1021" s="1346"/>
      <c r="O1021" s="1346"/>
      <c r="P1021" s="1346"/>
      <c r="Q1021" s="1346"/>
    </row>
    <row r="1022" spans="2:17">
      <c r="B1022" s="1070"/>
      <c r="C1022" s="1070"/>
      <c r="D1022" s="1070"/>
      <c r="E1022" s="1070"/>
      <c r="F1022" s="1346"/>
      <c r="G1022" s="1346"/>
      <c r="H1022" s="1346"/>
      <c r="I1022" s="1346"/>
      <c r="J1022" s="1346"/>
      <c r="K1022" s="1346"/>
      <c r="L1022" s="1346"/>
      <c r="M1022" s="1346"/>
      <c r="N1022" s="1346"/>
      <c r="O1022" s="1346"/>
      <c r="P1022" s="1346"/>
      <c r="Q1022" s="1346"/>
    </row>
    <row r="1023" spans="2:17">
      <c r="B1023" s="1070"/>
      <c r="C1023" s="1070"/>
      <c r="D1023" s="1070"/>
      <c r="E1023" s="1070"/>
      <c r="F1023" s="1346"/>
      <c r="G1023" s="1346"/>
      <c r="H1023" s="1346"/>
      <c r="I1023" s="1346"/>
      <c r="J1023" s="1346"/>
      <c r="K1023" s="1346"/>
      <c r="L1023" s="1346"/>
      <c r="M1023" s="1346"/>
      <c r="N1023" s="1346"/>
      <c r="O1023" s="1346"/>
      <c r="P1023" s="1346"/>
      <c r="Q1023" s="1346"/>
    </row>
    <row r="1024" spans="2:17">
      <c r="B1024" s="1070"/>
      <c r="C1024" s="1070"/>
      <c r="D1024" s="1070"/>
      <c r="E1024" s="1070"/>
      <c r="F1024" s="1346"/>
      <c r="G1024" s="1346"/>
      <c r="H1024" s="1346"/>
      <c r="I1024" s="1346"/>
      <c r="J1024" s="1346"/>
      <c r="K1024" s="1346"/>
      <c r="L1024" s="1346"/>
      <c r="M1024" s="1346"/>
      <c r="N1024" s="1346"/>
      <c r="O1024" s="1346"/>
      <c r="P1024" s="1346"/>
      <c r="Q1024" s="1346"/>
    </row>
    <row r="1025" spans="2:17">
      <c r="B1025" s="1070"/>
      <c r="C1025" s="1070"/>
      <c r="D1025" s="1070"/>
      <c r="E1025" s="1070"/>
      <c r="F1025" s="1346"/>
      <c r="G1025" s="1346"/>
      <c r="H1025" s="1346"/>
      <c r="I1025" s="1346"/>
      <c r="J1025" s="1346"/>
      <c r="K1025" s="1346"/>
      <c r="L1025" s="1346"/>
      <c r="M1025" s="1346"/>
      <c r="N1025" s="1346"/>
      <c r="O1025" s="1346"/>
      <c r="P1025" s="1346"/>
      <c r="Q1025" s="1346"/>
    </row>
    <row r="1026" spans="2:17">
      <c r="B1026" s="1070"/>
      <c r="C1026" s="1070"/>
      <c r="D1026" s="1070"/>
      <c r="E1026" s="1070"/>
      <c r="F1026" s="1346"/>
      <c r="G1026" s="1346"/>
      <c r="H1026" s="1346"/>
      <c r="I1026" s="1346"/>
      <c r="J1026" s="1346"/>
      <c r="K1026" s="1346"/>
      <c r="L1026" s="1346"/>
      <c r="M1026" s="1346"/>
      <c r="N1026" s="1346"/>
      <c r="O1026" s="1346"/>
      <c r="P1026" s="1346"/>
      <c r="Q1026" s="1346"/>
    </row>
    <row r="1027" spans="2:17">
      <c r="B1027" s="1070"/>
      <c r="C1027" s="1070"/>
      <c r="D1027" s="1070"/>
      <c r="E1027" s="1070"/>
      <c r="F1027" s="1346"/>
      <c r="G1027" s="1346"/>
      <c r="H1027" s="1346"/>
      <c r="I1027" s="1346"/>
      <c r="J1027" s="1346"/>
      <c r="K1027" s="1346"/>
      <c r="L1027" s="1346"/>
      <c r="M1027" s="1346"/>
      <c r="N1027" s="1346"/>
      <c r="O1027" s="1346"/>
      <c r="P1027" s="1346"/>
      <c r="Q1027" s="1346"/>
    </row>
    <row r="1028" spans="2:17">
      <c r="B1028" s="1070"/>
      <c r="C1028" s="1070"/>
      <c r="D1028" s="1070"/>
      <c r="E1028" s="1070"/>
      <c r="F1028" s="1346"/>
      <c r="G1028" s="1346"/>
      <c r="H1028" s="1346"/>
      <c r="I1028" s="1346"/>
      <c r="J1028" s="1346"/>
      <c r="K1028" s="1346"/>
      <c r="L1028" s="1346"/>
      <c r="M1028" s="1346"/>
      <c r="N1028" s="1346"/>
      <c r="O1028" s="1346"/>
      <c r="P1028" s="1346"/>
      <c r="Q1028" s="1346"/>
    </row>
    <row r="1029" spans="2:17">
      <c r="B1029" s="1070"/>
      <c r="C1029" s="1070"/>
      <c r="D1029" s="1070"/>
      <c r="E1029" s="1070"/>
      <c r="F1029" s="1346"/>
      <c r="G1029" s="1346"/>
      <c r="H1029" s="1346"/>
      <c r="I1029" s="1346"/>
      <c r="J1029" s="1346"/>
      <c r="K1029" s="1346"/>
      <c r="L1029" s="1346"/>
      <c r="M1029" s="1346"/>
      <c r="N1029" s="1346"/>
      <c r="O1029" s="1346"/>
      <c r="P1029" s="1346"/>
      <c r="Q1029" s="1346"/>
    </row>
    <row r="1030" spans="2:17">
      <c r="B1030" s="1070"/>
      <c r="C1030" s="1070"/>
      <c r="D1030" s="1070"/>
      <c r="E1030" s="1070"/>
      <c r="F1030" s="1346"/>
      <c r="G1030" s="1346"/>
      <c r="H1030" s="1346"/>
      <c r="I1030" s="1346"/>
      <c r="J1030" s="1346"/>
      <c r="K1030" s="1346"/>
      <c r="L1030" s="1346"/>
      <c r="M1030" s="1346"/>
      <c r="N1030" s="1346"/>
      <c r="O1030" s="1346"/>
      <c r="P1030" s="1346"/>
      <c r="Q1030" s="1346"/>
    </row>
    <row r="1031" spans="2:17">
      <c r="B1031" s="1070"/>
      <c r="C1031" s="1070"/>
      <c r="D1031" s="1070"/>
      <c r="E1031" s="1070"/>
      <c r="F1031" s="1346"/>
      <c r="G1031" s="1346"/>
      <c r="H1031" s="1346"/>
      <c r="I1031" s="1346"/>
      <c r="J1031" s="1346"/>
      <c r="K1031" s="1346"/>
      <c r="L1031" s="1346"/>
      <c r="M1031" s="1346"/>
      <c r="N1031" s="1346"/>
      <c r="O1031" s="1346"/>
      <c r="P1031" s="1346"/>
      <c r="Q1031" s="1346"/>
    </row>
    <row r="1032" spans="2:17">
      <c r="B1032" s="1070"/>
      <c r="C1032" s="1070"/>
      <c r="D1032" s="1070"/>
      <c r="E1032" s="1070"/>
      <c r="F1032" s="1346"/>
      <c r="G1032" s="1346"/>
      <c r="H1032" s="1346"/>
      <c r="I1032" s="1346"/>
      <c r="J1032" s="1346"/>
      <c r="K1032" s="1346"/>
      <c r="L1032" s="1346"/>
      <c r="M1032" s="1346"/>
      <c r="N1032" s="1346"/>
      <c r="O1032" s="1346"/>
      <c r="P1032" s="1346"/>
      <c r="Q1032" s="1346"/>
    </row>
    <row r="1033" spans="2:17">
      <c r="B1033" s="1070"/>
      <c r="C1033" s="1070"/>
      <c r="D1033" s="1070"/>
      <c r="E1033" s="1070"/>
      <c r="F1033" s="1346"/>
      <c r="G1033" s="1346"/>
      <c r="H1033" s="1346"/>
      <c r="I1033" s="1346"/>
      <c r="J1033" s="1346"/>
      <c r="K1033" s="1346"/>
      <c r="L1033" s="1346"/>
      <c r="M1033" s="1346"/>
      <c r="N1033" s="1346"/>
      <c r="O1033" s="1346"/>
      <c r="P1033" s="1346"/>
      <c r="Q1033" s="1346"/>
    </row>
    <row r="1034" spans="2:17">
      <c r="B1034" s="1070"/>
      <c r="C1034" s="1070"/>
      <c r="D1034" s="1070"/>
      <c r="E1034" s="1070"/>
      <c r="F1034" s="1346"/>
      <c r="G1034" s="1346"/>
      <c r="H1034" s="1346"/>
      <c r="I1034" s="1346"/>
      <c r="J1034" s="1346"/>
      <c r="K1034" s="1346"/>
      <c r="L1034" s="1346"/>
      <c r="M1034" s="1346"/>
      <c r="N1034" s="1346"/>
      <c r="O1034" s="1346"/>
      <c r="P1034" s="1346"/>
      <c r="Q1034" s="1346"/>
    </row>
    <row r="1035" spans="2:17">
      <c r="B1035" s="1070"/>
      <c r="C1035" s="1070"/>
      <c r="D1035" s="1070"/>
      <c r="E1035" s="1070"/>
      <c r="F1035" s="1346"/>
      <c r="G1035" s="1346"/>
      <c r="H1035" s="1346"/>
      <c r="I1035" s="1346"/>
      <c r="J1035" s="1346"/>
      <c r="K1035" s="1346"/>
      <c r="L1035" s="1346"/>
      <c r="M1035" s="1346"/>
      <c r="N1035" s="1346"/>
      <c r="O1035" s="1346"/>
      <c r="P1035" s="1346"/>
      <c r="Q1035" s="1346"/>
    </row>
    <row r="1036" spans="2:17">
      <c r="B1036" s="1070"/>
      <c r="C1036" s="1070"/>
      <c r="D1036" s="1070"/>
      <c r="E1036" s="1070"/>
      <c r="F1036" s="1346"/>
      <c r="G1036" s="1346"/>
      <c r="H1036" s="1346"/>
      <c r="I1036" s="1346"/>
      <c r="J1036" s="1346"/>
      <c r="K1036" s="1346"/>
      <c r="L1036" s="1346"/>
      <c r="M1036" s="1346"/>
      <c r="N1036" s="1346"/>
      <c r="O1036" s="1346"/>
      <c r="P1036" s="1346"/>
      <c r="Q1036" s="1346"/>
    </row>
    <row r="1037" spans="2:17">
      <c r="B1037" s="1070"/>
      <c r="C1037" s="1070"/>
      <c r="D1037" s="1070"/>
      <c r="E1037" s="1070"/>
      <c r="F1037" s="1346"/>
      <c r="G1037" s="1346"/>
      <c r="H1037" s="1346"/>
      <c r="I1037" s="1346"/>
      <c r="J1037" s="1346"/>
      <c r="K1037" s="1346"/>
      <c r="L1037" s="1346"/>
      <c r="M1037" s="1346"/>
      <c r="N1037" s="1346"/>
      <c r="O1037" s="1346"/>
      <c r="P1037" s="1346"/>
      <c r="Q1037" s="1346"/>
    </row>
    <row r="1038" spans="2:17">
      <c r="B1038" s="1070"/>
      <c r="C1038" s="1070"/>
      <c r="D1038" s="1070"/>
      <c r="E1038" s="1070"/>
      <c r="F1038" s="1346"/>
      <c r="G1038" s="1346"/>
      <c r="H1038" s="1346"/>
      <c r="I1038" s="1346"/>
      <c r="J1038" s="1346"/>
      <c r="K1038" s="1346"/>
      <c r="L1038" s="1346"/>
      <c r="M1038" s="1346"/>
      <c r="N1038" s="1346"/>
      <c r="O1038" s="1346"/>
      <c r="P1038" s="1346"/>
      <c r="Q1038" s="1346"/>
    </row>
    <row r="1039" spans="2:17">
      <c r="B1039" s="1070"/>
      <c r="C1039" s="1070"/>
      <c r="D1039" s="1070"/>
      <c r="E1039" s="1070"/>
      <c r="F1039" s="1346"/>
      <c r="G1039" s="1346"/>
      <c r="H1039" s="1346"/>
      <c r="I1039" s="1346"/>
      <c r="J1039" s="1346"/>
      <c r="K1039" s="1346"/>
      <c r="L1039" s="1346"/>
      <c r="M1039" s="1346"/>
      <c r="N1039" s="1346"/>
      <c r="O1039" s="1346"/>
      <c r="P1039" s="1346"/>
      <c r="Q1039" s="1346"/>
    </row>
    <row r="1040" spans="2:17">
      <c r="B1040" s="1070"/>
      <c r="C1040" s="1070"/>
      <c r="D1040" s="1070"/>
      <c r="E1040" s="1070"/>
      <c r="F1040" s="1346"/>
      <c r="G1040" s="1346"/>
      <c r="H1040" s="1346"/>
      <c r="I1040" s="1346"/>
      <c r="J1040" s="1346"/>
      <c r="K1040" s="1346"/>
      <c r="L1040" s="1346"/>
      <c r="M1040" s="1346"/>
      <c r="N1040" s="1346"/>
      <c r="O1040" s="1346"/>
      <c r="P1040" s="1346"/>
      <c r="Q1040" s="1346"/>
    </row>
    <row r="1041" spans="2:17">
      <c r="B1041" s="1070"/>
      <c r="C1041" s="1070"/>
      <c r="D1041" s="1070"/>
      <c r="E1041" s="1070"/>
      <c r="F1041" s="1346"/>
      <c r="G1041" s="1346"/>
      <c r="H1041" s="1346"/>
      <c r="I1041" s="1346"/>
      <c r="J1041" s="1346"/>
      <c r="K1041" s="1346"/>
      <c r="L1041" s="1346"/>
      <c r="M1041" s="1346"/>
      <c r="N1041" s="1346"/>
      <c r="O1041" s="1346"/>
      <c r="P1041" s="1346"/>
      <c r="Q1041" s="1346"/>
    </row>
    <row r="1042" spans="2:17">
      <c r="B1042" s="1070"/>
      <c r="C1042" s="1070"/>
      <c r="D1042" s="1070"/>
      <c r="E1042" s="1070"/>
      <c r="F1042" s="1346"/>
      <c r="G1042" s="1346"/>
      <c r="H1042" s="1346"/>
      <c r="I1042" s="1346"/>
      <c r="J1042" s="1346"/>
      <c r="K1042" s="1346"/>
      <c r="L1042" s="1346"/>
      <c r="M1042" s="1346"/>
      <c r="N1042" s="1346"/>
      <c r="O1042" s="1346"/>
      <c r="P1042" s="1346"/>
      <c r="Q1042" s="1346"/>
    </row>
    <row r="1043" spans="2:17">
      <c r="B1043" s="1070"/>
      <c r="C1043" s="1070"/>
      <c r="D1043" s="1070"/>
      <c r="E1043" s="1070"/>
      <c r="F1043" s="1346"/>
      <c r="G1043" s="1346"/>
      <c r="H1043" s="1346"/>
      <c r="I1043" s="1346"/>
      <c r="J1043" s="1346"/>
      <c r="K1043" s="1346"/>
      <c r="L1043" s="1346"/>
      <c r="M1043" s="1346"/>
      <c r="N1043" s="1346"/>
      <c r="O1043" s="1346"/>
      <c r="P1043" s="1346"/>
      <c r="Q1043" s="1346"/>
    </row>
    <row r="1044" spans="2:17">
      <c r="B1044" s="1070"/>
      <c r="C1044" s="1070"/>
      <c r="D1044" s="1070"/>
      <c r="E1044" s="1070"/>
      <c r="F1044" s="1346"/>
      <c r="G1044" s="1346"/>
      <c r="H1044" s="1346"/>
      <c r="I1044" s="1346"/>
      <c r="J1044" s="1346"/>
      <c r="K1044" s="1346"/>
      <c r="L1044" s="1346"/>
      <c r="M1044" s="1346"/>
      <c r="N1044" s="1346"/>
      <c r="O1044" s="1346"/>
      <c r="P1044" s="1346"/>
      <c r="Q1044" s="1346"/>
    </row>
    <row r="1045" spans="2:17">
      <c r="B1045" s="1070"/>
      <c r="C1045" s="1070"/>
      <c r="D1045" s="1070"/>
      <c r="E1045" s="1070"/>
      <c r="F1045" s="1346"/>
      <c r="G1045" s="1346"/>
      <c r="H1045" s="1346"/>
      <c r="I1045" s="1346"/>
      <c r="J1045" s="1346"/>
      <c r="K1045" s="1346"/>
      <c r="L1045" s="1346"/>
      <c r="M1045" s="1346"/>
      <c r="N1045" s="1346"/>
      <c r="O1045" s="1346"/>
      <c r="P1045" s="1346"/>
      <c r="Q1045" s="1346"/>
    </row>
    <row r="1046" spans="2:17">
      <c r="B1046" s="1070"/>
      <c r="C1046" s="1070"/>
      <c r="D1046" s="1070"/>
      <c r="E1046" s="1070"/>
      <c r="F1046" s="1346"/>
      <c r="G1046" s="1346"/>
      <c r="H1046" s="1346"/>
      <c r="I1046" s="1346"/>
      <c r="J1046" s="1346"/>
      <c r="K1046" s="1346"/>
      <c r="L1046" s="1346"/>
      <c r="M1046" s="1346"/>
      <c r="N1046" s="1346"/>
      <c r="O1046" s="1346"/>
      <c r="P1046" s="1346"/>
      <c r="Q1046" s="1346"/>
    </row>
    <row r="1047" spans="2:17">
      <c r="B1047" s="1070"/>
      <c r="C1047" s="1070"/>
      <c r="D1047" s="1070"/>
      <c r="E1047" s="1070"/>
      <c r="F1047" s="1346"/>
      <c r="G1047" s="1346"/>
      <c r="H1047" s="1346"/>
      <c r="I1047" s="1346"/>
      <c r="J1047" s="1346"/>
      <c r="K1047" s="1346"/>
      <c r="L1047" s="1346"/>
      <c r="M1047" s="1346"/>
      <c r="N1047" s="1346"/>
      <c r="O1047" s="1346"/>
      <c r="P1047" s="1346"/>
      <c r="Q1047" s="1346"/>
    </row>
    <row r="1048" spans="2:17">
      <c r="B1048" s="1070"/>
      <c r="C1048" s="1070"/>
      <c r="D1048" s="1070"/>
      <c r="E1048" s="1070"/>
      <c r="F1048" s="1346"/>
      <c r="G1048" s="1346"/>
      <c r="H1048" s="1346"/>
      <c r="I1048" s="1346"/>
      <c r="J1048" s="1346"/>
      <c r="K1048" s="1346"/>
      <c r="L1048" s="1346"/>
      <c r="M1048" s="1346"/>
      <c r="N1048" s="1346"/>
      <c r="O1048" s="1346"/>
      <c r="P1048" s="1346"/>
      <c r="Q1048" s="1346"/>
    </row>
    <row r="1049" spans="2:17">
      <c r="B1049" s="1070"/>
      <c r="C1049" s="1070"/>
      <c r="D1049" s="1070"/>
      <c r="E1049" s="1070"/>
      <c r="F1049" s="1346"/>
      <c r="G1049" s="1346"/>
      <c r="H1049" s="1346"/>
      <c r="I1049" s="1346"/>
      <c r="J1049" s="1346"/>
      <c r="K1049" s="1346"/>
      <c r="L1049" s="1346"/>
      <c r="M1049" s="1346"/>
      <c r="N1049" s="1346"/>
      <c r="O1049" s="1346"/>
      <c r="P1049" s="1346"/>
      <c r="Q1049" s="1346"/>
    </row>
    <row r="1050" spans="2:17">
      <c r="B1050" s="1070"/>
      <c r="C1050" s="1070"/>
      <c r="D1050" s="1070"/>
      <c r="E1050" s="1070"/>
      <c r="F1050" s="1346"/>
      <c r="G1050" s="1346"/>
      <c r="H1050" s="1346"/>
      <c r="I1050" s="1346"/>
      <c r="J1050" s="1346"/>
      <c r="K1050" s="1346"/>
      <c r="L1050" s="1346"/>
      <c r="M1050" s="1346"/>
      <c r="N1050" s="1346"/>
      <c r="O1050" s="1346"/>
      <c r="P1050" s="1346"/>
      <c r="Q1050" s="1346"/>
    </row>
    <row r="1051" spans="2:17">
      <c r="B1051" s="1070"/>
      <c r="C1051" s="1070"/>
      <c r="D1051" s="1070"/>
      <c r="E1051" s="1070"/>
      <c r="F1051" s="1346"/>
      <c r="G1051" s="1346"/>
      <c r="H1051" s="1346"/>
      <c r="I1051" s="1346"/>
      <c r="J1051" s="1346"/>
      <c r="K1051" s="1346"/>
      <c r="L1051" s="1346"/>
      <c r="M1051" s="1346"/>
      <c r="N1051" s="1346"/>
      <c r="O1051" s="1346"/>
      <c r="P1051" s="1346"/>
      <c r="Q1051" s="1346"/>
    </row>
    <row r="1052" spans="2:17">
      <c r="B1052" s="1070"/>
      <c r="C1052" s="1070"/>
      <c r="D1052" s="1070"/>
      <c r="E1052" s="1070"/>
      <c r="F1052" s="1346"/>
      <c r="G1052" s="1346"/>
      <c r="H1052" s="1346"/>
      <c r="I1052" s="1346"/>
      <c r="J1052" s="1346"/>
      <c r="K1052" s="1346"/>
      <c r="L1052" s="1346"/>
      <c r="M1052" s="1346"/>
      <c r="N1052" s="1346"/>
      <c r="O1052" s="1346"/>
      <c r="P1052" s="1346"/>
      <c r="Q1052" s="1346"/>
    </row>
    <row r="1053" spans="2:17">
      <c r="B1053" s="1070"/>
      <c r="C1053" s="1070"/>
      <c r="D1053" s="1070"/>
      <c r="E1053" s="1070"/>
      <c r="F1053" s="1346"/>
      <c r="G1053" s="1346"/>
      <c r="H1053" s="1346"/>
      <c r="I1053" s="1346"/>
      <c r="J1053" s="1346"/>
      <c r="K1053" s="1346"/>
      <c r="L1053" s="1346"/>
      <c r="M1053" s="1346"/>
      <c r="N1053" s="1346"/>
      <c r="O1053" s="1346"/>
      <c r="P1053" s="1346"/>
      <c r="Q1053" s="1346"/>
    </row>
    <row r="1054" spans="2:17">
      <c r="B1054" s="1070"/>
      <c r="C1054" s="1070"/>
      <c r="D1054" s="1070"/>
      <c r="E1054" s="1070"/>
      <c r="F1054" s="1346"/>
      <c r="G1054" s="1346"/>
      <c r="H1054" s="1346"/>
      <c r="I1054" s="1346"/>
      <c r="J1054" s="1346"/>
      <c r="K1054" s="1346"/>
      <c r="L1054" s="1346"/>
      <c r="M1054" s="1346"/>
      <c r="N1054" s="1346"/>
      <c r="O1054" s="1346"/>
      <c r="P1054" s="1346"/>
      <c r="Q1054" s="1346"/>
    </row>
    <row r="1055" spans="2:17">
      <c r="B1055" s="1070"/>
      <c r="C1055" s="1070"/>
      <c r="D1055" s="1070"/>
      <c r="E1055" s="1070"/>
      <c r="F1055" s="1346"/>
      <c r="G1055" s="1346"/>
      <c r="H1055" s="1346"/>
      <c r="I1055" s="1346"/>
      <c r="J1055" s="1346"/>
      <c r="K1055" s="1346"/>
      <c r="L1055" s="1346"/>
      <c r="M1055" s="1346"/>
      <c r="N1055" s="1346"/>
      <c r="O1055" s="1346"/>
      <c r="P1055" s="1346"/>
      <c r="Q1055" s="1346"/>
    </row>
    <row r="1056" spans="2:17">
      <c r="B1056" s="1070"/>
      <c r="C1056" s="1070"/>
      <c r="D1056" s="1070"/>
      <c r="E1056" s="1070"/>
      <c r="F1056" s="1346"/>
      <c r="G1056" s="1346"/>
      <c r="H1056" s="1346"/>
      <c r="I1056" s="1346"/>
      <c r="J1056" s="1346"/>
      <c r="K1056" s="1346"/>
      <c r="L1056" s="1346"/>
      <c r="M1056" s="1346"/>
      <c r="N1056" s="1346"/>
      <c r="O1056" s="1346"/>
      <c r="P1056" s="1346"/>
      <c r="Q1056" s="1346"/>
    </row>
    <row r="1057" spans="2:17">
      <c r="B1057" s="1070"/>
      <c r="C1057" s="1070"/>
      <c r="D1057" s="1070"/>
      <c r="E1057" s="1070"/>
      <c r="F1057" s="1346"/>
      <c r="G1057" s="1346"/>
      <c r="H1057" s="1346"/>
      <c r="I1057" s="1346"/>
      <c r="J1057" s="1346"/>
      <c r="K1057" s="1346"/>
      <c r="L1057" s="1346"/>
      <c r="M1057" s="1346"/>
      <c r="N1057" s="1346"/>
      <c r="O1057" s="1346"/>
      <c r="P1057" s="1346"/>
      <c r="Q1057" s="1346"/>
    </row>
    <row r="1058" spans="2:17">
      <c r="B1058" s="1070"/>
      <c r="C1058" s="1070"/>
      <c r="D1058" s="1070"/>
      <c r="E1058" s="1070"/>
      <c r="F1058" s="1346"/>
      <c r="G1058" s="1346"/>
      <c r="H1058" s="1346"/>
      <c r="I1058" s="1346"/>
      <c r="J1058" s="1346"/>
      <c r="K1058" s="1346"/>
      <c r="L1058" s="1346"/>
      <c r="M1058" s="1346"/>
      <c r="N1058" s="1346"/>
      <c r="O1058" s="1346"/>
      <c r="P1058" s="1346"/>
      <c r="Q1058" s="1346"/>
    </row>
    <row r="1059" spans="2:17">
      <c r="B1059" s="1070"/>
      <c r="C1059" s="1070"/>
      <c r="D1059" s="1070"/>
      <c r="E1059" s="1070"/>
      <c r="F1059" s="1346"/>
      <c r="G1059" s="1346"/>
      <c r="H1059" s="1346"/>
      <c r="I1059" s="1346"/>
      <c r="J1059" s="1346"/>
      <c r="K1059" s="1346"/>
      <c r="L1059" s="1346"/>
      <c r="M1059" s="1346"/>
      <c r="N1059" s="1346"/>
      <c r="O1059" s="1346"/>
      <c r="P1059" s="1346"/>
      <c r="Q1059" s="1346"/>
    </row>
    <row r="1060" spans="2:17">
      <c r="B1060" s="1070"/>
      <c r="C1060" s="1070"/>
      <c r="D1060" s="1070"/>
      <c r="E1060" s="1070"/>
      <c r="F1060" s="1346"/>
      <c r="G1060" s="1346"/>
      <c r="H1060" s="1346"/>
      <c r="I1060" s="1346"/>
      <c r="J1060" s="1346"/>
      <c r="K1060" s="1346"/>
      <c r="L1060" s="1346"/>
      <c r="M1060" s="1346"/>
      <c r="N1060" s="1346"/>
      <c r="O1060" s="1346"/>
      <c r="P1060" s="1346"/>
      <c r="Q1060" s="1346"/>
    </row>
    <row r="1061" spans="2:17">
      <c r="B1061" s="1070"/>
      <c r="C1061" s="1070"/>
      <c r="D1061" s="1070"/>
      <c r="E1061" s="1070"/>
      <c r="F1061" s="1346"/>
      <c r="G1061" s="1346"/>
      <c r="H1061" s="1346"/>
      <c r="I1061" s="1346"/>
      <c r="J1061" s="1346"/>
      <c r="K1061" s="1346"/>
      <c r="L1061" s="1346"/>
      <c r="M1061" s="1346"/>
      <c r="N1061" s="1346"/>
      <c r="O1061" s="1346"/>
      <c r="P1061" s="1346"/>
      <c r="Q1061" s="1346"/>
    </row>
    <row r="1062" spans="2:17">
      <c r="B1062" s="1070"/>
      <c r="C1062" s="1070"/>
      <c r="D1062" s="1070"/>
      <c r="E1062" s="1070"/>
      <c r="F1062" s="1346"/>
      <c r="G1062" s="1346"/>
      <c r="H1062" s="1346"/>
      <c r="I1062" s="1346"/>
      <c r="J1062" s="1346"/>
      <c r="K1062" s="1346"/>
      <c r="L1062" s="1346"/>
      <c r="M1062" s="1346"/>
      <c r="N1062" s="1346"/>
      <c r="O1062" s="1346"/>
      <c r="P1062" s="1346"/>
      <c r="Q1062" s="1346"/>
    </row>
    <row r="1063" spans="2:17">
      <c r="B1063" s="1070"/>
      <c r="C1063" s="1070"/>
      <c r="D1063" s="1070"/>
      <c r="E1063" s="1070"/>
      <c r="F1063" s="1346"/>
      <c r="G1063" s="1346"/>
      <c r="H1063" s="1346"/>
      <c r="I1063" s="1346"/>
      <c r="J1063" s="1346"/>
      <c r="K1063" s="1346"/>
      <c r="L1063" s="1346"/>
      <c r="M1063" s="1346"/>
      <c r="N1063" s="1346"/>
      <c r="O1063" s="1346"/>
      <c r="P1063" s="1346"/>
      <c r="Q1063" s="1346"/>
    </row>
    <row r="1064" spans="2:17">
      <c r="B1064" s="1070"/>
      <c r="C1064" s="1070"/>
      <c r="D1064" s="1070"/>
      <c r="E1064" s="1070"/>
      <c r="F1064" s="1346"/>
      <c r="G1064" s="1346"/>
      <c r="H1064" s="1346"/>
      <c r="I1064" s="1346"/>
      <c r="J1064" s="1346"/>
      <c r="K1064" s="1346"/>
      <c r="L1064" s="1346"/>
      <c r="M1064" s="1346"/>
      <c r="N1064" s="1346"/>
      <c r="O1064" s="1346"/>
      <c r="P1064" s="1346"/>
      <c r="Q1064" s="1346"/>
    </row>
    <row r="1065" spans="2:17">
      <c r="B1065" s="1070"/>
      <c r="C1065" s="1070"/>
      <c r="D1065" s="1070"/>
      <c r="E1065" s="1070"/>
      <c r="F1065" s="1346"/>
      <c r="G1065" s="1346"/>
      <c r="H1065" s="1346"/>
      <c r="I1065" s="1346"/>
      <c r="J1065" s="1346"/>
      <c r="K1065" s="1346"/>
      <c r="L1065" s="1346"/>
      <c r="M1065" s="1346"/>
      <c r="N1065" s="1346"/>
      <c r="O1065" s="1346"/>
      <c r="P1065" s="1346"/>
      <c r="Q1065" s="1346"/>
    </row>
    <row r="1066" spans="2:17">
      <c r="B1066" s="1070"/>
      <c r="C1066" s="1070"/>
      <c r="D1066" s="1070"/>
      <c r="E1066" s="1070"/>
      <c r="F1066" s="1346"/>
      <c r="G1066" s="1346"/>
      <c r="H1066" s="1346"/>
      <c r="I1066" s="1346"/>
      <c r="J1066" s="1346"/>
      <c r="K1066" s="1346"/>
      <c r="L1066" s="1346"/>
      <c r="M1066" s="1346"/>
      <c r="N1066" s="1346"/>
      <c r="O1066" s="1346"/>
      <c r="P1066" s="1346"/>
      <c r="Q1066" s="1346"/>
    </row>
    <row r="1067" spans="2:17">
      <c r="B1067" s="1070"/>
      <c r="C1067" s="1070"/>
      <c r="D1067" s="1070"/>
      <c r="E1067" s="1070"/>
      <c r="F1067" s="1346"/>
      <c r="G1067" s="1346"/>
      <c r="H1067" s="1346"/>
      <c r="I1067" s="1346"/>
      <c r="J1067" s="1346"/>
      <c r="K1067" s="1346"/>
      <c r="L1067" s="1346"/>
      <c r="M1067" s="1346"/>
      <c r="N1067" s="1346"/>
      <c r="O1067" s="1346"/>
      <c r="P1067" s="1346"/>
      <c r="Q1067" s="1346"/>
    </row>
    <row r="1068" spans="2:17">
      <c r="B1068" s="1070"/>
      <c r="C1068" s="1070"/>
      <c r="D1068" s="1070"/>
      <c r="E1068" s="1070"/>
      <c r="F1068" s="1346"/>
      <c r="G1068" s="1346"/>
      <c r="H1068" s="1346"/>
      <c r="I1068" s="1346"/>
      <c r="J1068" s="1346"/>
      <c r="K1068" s="1346"/>
      <c r="L1068" s="1346"/>
      <c r="M1068" s="1346"/>
      <c r="N1068" s="1346"/>
      <c r="O1068" s="1346"/>
      <c r="P1068" s="1346"/>
      <c r="Q1068" s="1346"/>
    </row>
    <row r="1069" spans="2:17">
      <c r="B1069" s="1070"/>
      <c r="C1069" s="1070"/>
      <c r="D1069" s="1070"/>
      <c r="E1069" s="1070"/>
      <c r="F1069" s="1346"/>
      <c r="G1069" s="1346"/>
      <c r="H1069" s="1346"/>
      <c r="I1069" s="1346"/>
      <c r="J1069" s="1346"/>
      <c r="K1069" s="1346"/>
      <c r="L1069" s="1346"/>
      <c r="M1069" s="1346"/>
      <c r="N1069" s="1346"/>
      <c r="O1069" s="1346"/>
      <c r="P1069" s="1346"/>
      <c r="Q1069" s="1346"/>
    </row>
    <row r="1070" spans="2:17">
      <c r="B1070" s="1070"/>
      <c r="C1070" s="1070"/>
      <c r="D1070" s="1070"/>
      <c r="E1070" s="1070"/>
      <c r="F1070" s="1346"/>
      <c r="G1070" s="1346"/>
      <c r="H1070" s="1346"/>
      <c r="I1070" s="1346"/>
      <c r="J1070" s="1346"/>
      <c r="K1070" s="1346"/>
      <c r="L1070" s="1346"/>
      <c r="M1070" s="1346"/>
      <c r="N1070" s="1346"/>
      <c r="O1070" s="1346"/>
      <c r="P1070" s="1346"/>
      <c r="Q1070" s="1346"/>
    </row>
    <row r="1071" spans="2:17">
      <c r="B1071" s="1070"/>
      <c r="C1071" s="1070"/>
      <c r="D1071" s="1070"/>
      <c r="E1071" s="1070"/>
      <c r="F1071" s="1346"/>
      <c r="G1071" s="1346"/>
      <c r="H1071" s="1346"/>
      <c r="I1071" s="1346"/>
      <c r="J1071" s="1346"/>
      <c r="K1071" s="1346"/>
      <c r="L1071" s="1346"/>
      <c r="M1071" s="1346"/>
      <c r="N1071" s="1346"/>
      <c r="O1071" s="1346"/>
      <c r="P1071" s="1346"/>
      <c r="Q1071" s="1346"/>
    </row>
    <row r="1072" spans="2:17">
      <c r="B1072" s="1070"/>
      <c r="C1072" s="1070"/>
      <c r="D1072" s="1070"/>
      <c r="E1072" s="1070"/>
      <c r="F1072" s="1346"/>
      <c r="G1072" s="1346"/>
      <c r="H1072" s="1346"/>
      <c r="I1072" s="1346"/>
      <c r="J1072" s="1346"/>
      <c r="K1072" s="1346"/>
      <c r="L1072" s="1346"/>
      <c r="M1072" s="1346"/>
      <c r="N1072" s="1346"/>
      <c r="O1072" s="1346"/>
      <c r="P1072" s="1346"/>
      <c r="Q1072" s="1346"/>
    </row>
    <row r="1073" spans="2:17">
      <c r="B1073" s="1070"/>
      <c r="C1073" s="1070"/>
      <c r="D1073" s="1070"/>
      <c r="E1073" s="1070"/>
      <c r="F1073" s="1346"/>
      <c r="G1073" s="1346"/>
      <c r="H1073" s="1346"/>
      <c r="I1073" s="1346"/>
      <c r="J1073" s="1346"/>
      <c r="K1073" s="1346"/>
      <c r="L1073" s="1346"/>
      <c r="M1073" s="1346"/>
      <c r="N1073" s="1346"/>
      <c r="O1073" s="1346"/>
      <c r="P1073" s="1346"/>
      <c r="Q1073" s="1346"/>
    </row>
    <row r="1074" spans="2:17">
      <c r="B1074" s="1070"/>
      <c r="C1074" s="1070"/>
      <c r="D1074" s="1070"/>
      <c r="E1074" s="1070"/>
      <c r="F1074" s="1346"/>
      <c r="G1074" s="1346"/>
      <c r="H1074" s="1346"/>
      <c r="I1074" s="1346"/>
      <c r="J1074" s="1346"/>
      <c r="K1074" s="1346"/>
      <c r="L1074" s="1346"/>
      <c r="M1074" s="1346"/>
      <c r="N1074" s="1346"/>
      <c r="O1074" s="1346"/>
      <c r="P1074" s="1346"/>
      <c r="Q1074" s="1346"/>
    </row>
    <row r="1075" spans="2:17">
      <c r="B1075" s="1070"/>
      <c r="C1075" s="1070"/>
      <c r="D1075" s="1070"/>
      <c r="E1075" s="1070"/>
      <c r="F1075" s="1346"/>
      <c r="G1075" s="1346"/>
      <c r="H1075" s="1346"/>
      <c r="I1075" s="1346"/>
      <c r="J1075" s="1346"/>
      <c r="K1075" s="1346"/>
      <c r="L1075" s="1346"/>
      <c r="M1075" s="1346"/>
      <c r="N1075" s="1346"/>
      <c r="O1075" s="1346"/>
      <c r="P1075" s="1346"/>
      <c r="Q1075" s="1346"/>
    </row>
    <row r="1076" spans="2:17">
      <c r="B1076" s="1070"/>
      <c r="C1076" s="1070"/>
      <c r="D1076" s="1070"/>
      <c r="E1076" s="1070"/>
      <c r="F1076" s="1346"/>
      <c r="G1076" s="1346"/>
      <c r="H1076" s="1346"/>
      <c r="I1076" s="1346"/>
      <c r="J1076" s="1346"/>
      <c r="K1076" s="1346"/>
      <c r="L1076" s="1346"/>
      <c r="M1076" s="1346"/>
      <c r="N1076" s="1346"/>
      <c r="O1076" s="1346"/>
      <c r="P1076" s="1346"/>
      <c r="Q1076" s="1346"/>
    </row>
    <row r="1077" spans="2:17">
      <c r="B1077" s="1070"/>
      <c r="C1077" s="1070"/>
      <c r="D1077" s="1070"/>
      <c r="E1077" s="1070"/>
      <c r="F1077" s="1346"/>
      <c r="G1077" s="1346"/>
      <c r="H1077" s="1346"/>
      <c r="I1077" s="1346"/>
      <c r="J1077" s="1346"/>
      <c r="K1077" s="1346"/>
      <c r="L1077" s="1346"/>
      <c r="M1077" s="1346"/>
      <c r="N1077" s="1346"/>
      <c r="O1077" s="1346"/>
      <c r="P1077" s="1346"/>
      <c r="Q1077" s="1346"/>
    </row>
    <row r="1078" spans="2:17">
      <c r="B1078" s="1070"/>
      <c r="C1078" s="1070"/>
      <c r="D1078" s="1070"/>
      <c r="E1078" s="1070"/>
      <c r="F1078" s="1346"/>
      <c r="G1078" s="1346"/>
      <c r="H1078" s="1346"/>
      <c r="I1078" s="1346"/>
      <c r="J1078" s="1346"/>
      <c r="K1078" s="1346"/>
      <c r="L1078" s="1346"/>
      <c r="M1078" s="1346"/>
      <c r="N1078" s="1346"/>
      <c r="O1078" s="1346"/>
      <c r="P1078" s="1346"/>
      <c r="Q1078" s="1346"/>
    </row>
    <row r="1079" spans="2:17">
      <c r="B1079" s="1070"/>
      <c r="C1079" s="1070"/>
      <c r="D1079" s="1070"/>
      <c r="E1079" s="1070"/>
      <c r="F1079" s="1346"/>
      <c r="G1079" s="1346"/>
      <c r="H1079" s="1346"/>
      <c r="I1079" s="1346"/>
      <c r="J1079" s="1346"/>
      <c r="K1079" s="1346"/>
      <c r="L1079" s="1346"/>
      <c r="M1079" s="1346"/>
      <c r="N1079" s="1346"/>
      <c r="O1079" s="1346"/>
      <c r="P1079" s="1346"/>
      <c r="Q1079" s="1346"/>
    </row>
    <row r="1080" spans="2:17">
      <c r="B1080" s="1070"/>
      <c r="C1080" s="1070"/>
      <c r="D1080" s="1070"/>
      <c r="E1080" s="1070"/>
      <c r="F1080" s="1346"/>
      <c r="G1080" s="1346"/>
      <c r="H1080" s="1346"/>
      <c r="I1080" s="1346"/>
      <c r="J1080" s="1346"/>
      <c r="K1080" s="1346"/>
      <c r="L1080" s="1346"/>
      <c r="M1080" s="1346"/>
      <c r="N1080" s="1346"/>
      <c r="O1080" s="1346"/>
      <c r="P1080" s="1346"/>
      <c r="Q1080" s="1346"/>
    </row>
    <row r="1081" spans="2:17">
      <c r="B1081" s="1070"/>
      <c r="C1081" s="1070"/>
      <c r="D1081" s="1070"/>
      <c r="E1081" s="1070"/>
      <c r="F1081" s="1346"/>
      <c r="G1081" s="1346"/>
      <c r="H1081" s="1346"/>
      <c r="I1081" s="1346"/>
      <c r="J1081" s="1346"/>
      <c r="K1081" s="1346"/>
      <c r="L1081" s="1346"/>
      <c r="M1081" s="1346"/>
      <c r="N1081" s="1346"/>
      <c r="O1081" s="1346"/>
      <c r="P1081" s="1346"/>
      <c r="Q1081" s="1346"/>
    </row>
    <row r="1082" spans="2:17">
      <c r="B1082" s="1070"/>
      <c r="C1082" s="1070"/>
      <c r="D1082" s="1070"/>
      <c r="E1082" s="1070"/>
      <c r="F1082" s="1346"/>
      <c r="G1082" s="1346"/>
      <c r="H1082" s="1346"/>
      <c r="I1082" s="1346"/>
      <c r="J1082" s="1346"/>
      <c r="K1082" s="1346"/>
      <c r="L1082" s="1346"/>
      <c r="M1082" s="1346"/>
      <c r="N1082" s="1346"/>
      <c r="O1082" s="1346"/>
      <c r="P1082" s="1346"/>
      <c r="Q1082" s="1346"/>
    </row>
    <row r="1083" spans="2:17">
      <c r="B1083" s="1070"/>
      <c r="C1083" s="1070"/>
      <c r="D1083" s="1070"/>
      <c r="E1083" s="1070"/>
      <c r="F1083" s="1346"/>
      <c r="G1083" s="1346"/>
      <c r="H1083" s="1346"/>
      <c r="I1083" s="1346"/>
      <c r="J1083" s="1346"/>
      <c r="K1083" s="1346"/>
      <c r="L1083" s="1346"/>
      <c r="M1083" s="1346"/>
      <c r="N1083" s="1346"/>
      <c r="O1083" s="1346"/>
      <c r="P1083" s="1346"/>
      <c r="Q1083" s="1346"/>
    </row>
    <row r="1084" spans="2:17">
      <c r="B1084" s="1070"/>
      <c r="C1084" s="1070"/>
      <c r="D1084" s="1070"/>
      <c r="E1084" s="1070"/>
      <c r="F1084" s="1346"/>
      <c r="G1084" s="1346"/>
      <c r="H1084" s="1346"/>
      <c r="I1084" s="1346"/>
      <c r="J1084" s="1346"/>
      <c r="K1084" s="1346"/>
      <c r="L1084" s="1346"/>
      <c r="M1084" s="1346"/>
      <c r="N1084" s="1346"/>
      <c r="O1084" s="1346"/>
      <c r="P1084" s="1346"/>
      <c r="Q1084" s="1346"/>
    </row>
    <row r="1085" spans="2:17">
      <c r="B1085" s="1070"/>
      <c r="C1085" s="1070"/>
      <c r="D1085" s="1070"/>
      <c r="E1085" s="1070"/>
      <c r="F1085" s="1346"/>
      <c r="G1085" s="1346"/>
      <c r="H1085" s="1346"/>
      <c r="I1085" s="1346"/>
      <c r="J1085" s="1346"/>
      <c r="K1085" s="1346"/>
      <c r="L1085" s="1346"/>
      <c r="M1085" s="1346"/>
      <c r="N1085" s="1346"/>
      <c r="O1085" s="1346"/>
      <c r="P1085" s="1346"/>
      <c r="Q1085" s="1346"/>
    </row>
    <row r="1086" spans="2:17">
      <c r="B1086" s="1070"/>
      <c r="C1086" s="1070"/>
      <c r="D1086" s="1070"/>
      <c r="E1086" s="1070"/>
      <c r="F1086" s="1346"/>
      <c r="G1086" s="1346"/>
      <c r="H1086" s="1346"/>
      <c r="I1086" s="1346"/>
      <c r="J1086" s="1346"/>
      <c r="K1086" s="1346"/>
      <c r="L1086" s="1346"/>
      <c r="M1086" s="1346"/>
      <c r="N1086" s="1346"/>
      <c r="O1086" s="1346"/>
      <c r="P1086" s="1346"/>
      <c r="Q1086" s="1346"/>
    </row>
    <row r="1087" spans="2:17">
      <c r="B1087" s="1070"/>
      <c r="C1087" s="1070"/>
      <c r="D1087" s="1070"/>
      <c r="E1087" s="1070"/>
      <c r="F1087" s="1346"/>
      <c r="G1087" s="1346"/>
      <c r="H1087" s="1346"/>
      <c r="I1087" s="1346"/>
      <c r="J1087" s="1346"/>
      <c r="K1087" s="1346"/>
      <c r="L1087" s="1346"/>
      <c r="M1087" s="1346"/>
      <c r="N1087" s="1346"/>
      <c r="O1087" s="1346"/>
      <c r="P1087" s="1346"/>
      <c r="Q1087" s="1346"/>
    </row>
    <row r="1088" spans="2:17">
      <c r="B1088" s="1070"/>
      <c r="C1088" s="1070"/>
      <c r="D1088" s="1070"/>
      <c r="E1088" s="1070"/>
      <c r="F1088" s="1346"/>
      <c r="G1088" s="1346"/>
      <c r="H1088" s="1346"/>
      <c r="I1088" s="1346"/>
      <c r="J1088" s="1346"/>
      <c r="K1088" s="1346"/>
      <c r="L1088" s="1346"/>
      <c r="M1088" s="1346"/>
      <c r="N1088" s="1346"/>
      <c r="O1088" s="1346"/>
      <c r="P1088" s="1346"/>
      <c r="Q1088" s="1346"/>
    </row>
    <row r="1089" spans="2:17">
      <c r="B1089" s="1070"/>
      <c r="C1089" s="1070"/>
      <c r="D1089" s="1070"/>
      <c r="E1089" s="1070"/>
      <c r="F1089" s="1346"/>
      <c r="G1089" s="1346"/>
      <c r="H1089" s="1346"/>
      <c r="I1089" s="1346"/>
      <c r="J1089" s="1346"/>
      <c r="K1089" s="1346"/>
      <c r="L1089" s="1346"/>
      <c r="M1089" s="1346"/>
      <c r="N1089" s="1346"/>
      <c r="O1089" s="1346"/>
      <c r="P1089" s="1346"/>
      <c r="Q1089" s="1346"/>
    </row>
    <row r="1090" spans="2:17">
      <c r="B1090" s="1070"/>
      <c r="C1090" s="1070"/>
      <c r="D1090" s="1070"/>
      <c r="E1090" s="1070"/>
      <c r="F1090" s="1346"/>
      <c r="G1090" s="1346"/>
      <c r="H1090" s="1346"/>
      <c r="I1090" s="1346"/>
      <c r="J1090" s="1346"/>
      <c r="K1090" s="1346"/>
      <c r="L1090" s="1346"/>
      <c r="M1090" s="1346"/>
      <c r="N1090" s="1346"/>
      <c r="O1090" s="1346"/>
      <c r="P1090" s="1346"/>
      <c r="Q1090" s="1346"/>
    </row>
    <row r="1091" spans="2:17">
      <c r="B1091" s="1070"/>
      <c r="C1091" s="1070"/>
      <c r="D1091" s="1070"/>
      <c r="E1091" s="1070"/>
      <c r="F1091" s="1346"/>
      <c r="G1091" s="1346"/>
      <c r="H1091" s="1346"/>
      <c r="I1091" s="1346"/>
      <c r="J1091" s="1346"/>
      <c r="K1091" s="1346"/>
      <c r="L1091" s="1346"/>
      <c r="M1091" s="1346"/>
      <c r="N1091" s="1346"/>
      <c r="O1091" s="1346"/>
      <c r="P1091" s="1346"/>
      <c r="Q1091" s="1346"/>
    </row>
    <row r="1092" spans="2:17">
      <c r="B1092" s="1070"/>
      <c r="C1092" s="1070"/>
      <c r="D1092" s="1070"/>
      <c r="E1092" s="1070"/>
      <c r="F1092" s="1346"/>
      <c r="G1092" s="1346"/>
      <c r="H1092" s="1346"/>
      <c r="I1092" s="1346"/>
      <c r="J1092" s="1346"/>
      <c r="K1092" s="1346"/>
      <c r="L1092" s="1346"/>
      <c r="M1092" s="1346"/>
      <c r="N1092" s="1346"/>
      <c r="O1092" s="1346"/>
      <c r="P1092" s="1346"/>
      <c r="Q1092" s="1346"/>
    </row>
    <row r="1093" spans="2:17">
      <c r="B1093" s="1070"/>
      <c r="C1093" s="1070"/>
      <c r="D1093" s="1070"/>
      <c r="E1093" s="1070"/>
      <c r="F1093" s="1346"/>
      <c r="G1093" s="1346"/>
      <c r="H1093" s="1346"/>
      <c r="I1093" s="1346"/>
      <c r="J1093" s="1346"/>
      <c r="K1093" s="1346"/>
      <c r="L1093" s="1346"/>
      <c r="M1093" s="1346"/>
      <c r="N1093" s="1346"/>
      <c r="O1093" s="1346"/>
      <c r="P1093" s="1346"/>
      <c r="Q1093" s="1346"/>
    </row>
    <row r="1094" spans="2:17">
      <c r="B1094" s="1070"/>
      <c r="C1094" s="1070"/>
      <c r="D1094" s="1070"/>
      <c r="E1094" s="1070"/>
      <c r="F1094" s="1346"/>
      <c r="G1094" s="1346"/>
      <c r="H1094" s="1346"/>
      <c r="I1094" s="1346"/>
      <c r="J1094" s="1346"/>
      <c r="K1094" s="1346"/>
      <c r="L1094" s="1346"/>
      <c r="M1094" s="1346"/>
      <c r="N1094" s="1346"/>
      <c r="O1094" s="1346"/>
      <c r="P1094" s="1346"/>
      <c r="Q1094" s="1346"/>
    </row>
    <row r="1095" spans="2:17">
      <c r="B1095" s="1070"/>
      <c r="C1095" s="1070"/>
      <c r="D1095" s="1070"/>
      <c r="E1095" s="1070"/>
      <c r="F1095" s="1346"/>
      <c r="G1095" s="1346"/>
      <c r="H1095" s="1346"/>
      <c r="I1095" s="1346"/>
      <c r="J1095" s="1346"/>
      <c r="K1095" s="1346"/>
      <c r="L1095" s="1346"/>
      <c r="M1095" s="1346"/>
      <c r="N1095" s="1346"/>
      <c r="O1095" s="1346"/>
      <c r="P1095" s="1346"/>
      <c r="Q1095" s="1346"/>
    </row>
    <row r="1096" spans="2:17">
      <c r="B1096" s="1070"/>
      <c r="C1096" s="1070"/>
      <c r="D1096" s="1070"/>
      <c r="E1096" s="1070"/>
      <c r="F1096" s="1346"/>
      <c r="G1096" s="1346"/>
      <c r="H1096" s="1346"/>
      <c r="I1096" s="1346"/>
      <c r="J1096" s="1346"/>
      <c r="K1096" s="1346"/>
      <c r="L1096" s="1346"/>
      <c r="M1096" s="1346"/>
      <c r="N1096" s="1346"/>
      <c r="O1096" s="1346"/>
      <c r="P1096" s="1346"/>
      <c r="Q1096" s="1346"/>
    </row>
    <row r="1097" spans="2:17">
      <c r="B1097" s="1070"/>
      <c r="C1097" s="1070"/>
      <c r="D1097" s="1070"/>
      <c r="E1097" s="1070"/>
      <c r="F1097" s="1346"/>
      <c r="G1097" s="1346"/>
      <c r="H1097" s="1346"/>
      <c r="I1097" s="1346"/>
      <c r="J1097" s="1346"/>
      <c r="K1097" s="1346"/>
      <c r="L1097" s="1346"/>
      <c r="M1097" s="1346"/>
      <c r="N1097" s="1346"/>
      <c r="O1097" s="1346"/>
      <c r="P1097" s="1346"/>
      <c r="Q1097" s="1346"/>
    </row>
    <row r="1098" spans="2:17">
      <c r="B1098" s="1070"/>
      <c r="C1098" s="1070"/>
      <c r="D1098" s="1070"/>
      <c r="E1098" s="1070"/>
      <c r="F1098" s="1346"/>
      <c r="G1098" s="1346"/>
      <c r="H1098" s="1346"/>
      <c r="I1098" s="1346"/>
      <c r="J1098" s="1346"/>
      <c r="K1098" s="1346"/>
      <c r="L1098" s="1346"/>
      <c r="M1098" s="1346"/>
      <c r="N1098" s="1346"/>
      <c r="O1098" s="1346"/>
      <c r="P1098" s="1346"/>
      <c r="Q1098" s="1346"/>
    </row>
    <row r="1099" spans="2:17">
      <c r="B1099" s="1070"/>
      <c r="C1099" s="1070"/>
      <c r="D1099" s="1070"/>
      <c r="E1099" s="1070"/>
      <c r="F1099" s="1346"/>
      <c r="G1099" s="1346"/>
      <c r="H1099" s="1346"/>
      <c r="I1099" s="1346"/>
      <c r="J1099" s="1346"/>
      <c r="K1099" s="1346"/>
      <c r="L1099" s="1346"/>
      <c r="M1099" s="1346"/>
      <c r="N1099" s="1346"/>
      <c r="O1099" s="1346"/>
      <c r="P1099" s="1346"/>
      <c r="Q1099" s="1346"/>
    </row>
    <row r="1100" spans="2:17">
      <c r="B1100" s="1070"/>
      <c r="C1100" s="1070"/>
      <c r="D1100" s="1070"/>
      <c r="E1100" s="1070"/>
      <c r="F1100" s="1346"/>
      <c r="G1100" s="1346"/>
      <c r="H1100" s="1346"/>
      <c r="I1100" s="1346"/>
      <c r="J1100" s="1346"/>
      <c r="K1100" s="1346"/>
      <c r="L1100" s="1346"/>
      <c r="M1100" s="1346"/>
      <c r="N1100" s="1346"/>
      <c r="O1100" s="1346"/>
      <c r="P1100" s="1346"/>
      <c r="Q1100" s="1346"/>
    </row>
    <row r="1101" spans="2:17">
      <c r="B1101" s="1070"/>
      <c r="C1101" s="1070"/>
      <c r="D1101" s="1070"/>
      <c r="E1101" s="1070"/>
      <c r="F1101" s="1346"/>
      <c r="G1101" s="1346"/>
      <c r="H1101" s="1346"/>
      <c r="I1101" s="1346"/>
      <c r="J1101" s="1346"/>
      <c r="K1101" s="1346"/>
      <c r="L1101" s="1346"/>
      <c r="M1101" s="1346"/>
      <c r="N1101" s="1346"/>
      <c r="O1101" s="1346"/>
      <c r="P1101" s="1346"/>
      <c r="Q1101" s="1346"/>
    </row>
    <row r="1102" spans="2:17">
      <c r="B1102" s="1070"/>
      <c r="C1102" s="1070"/>
      <c r="D1102" s="1070"/>
      <c r="E1102" s="1070"/>
      <c r="F1102" s="1346"/>
      <c r="G1102" s="1346"/>
      <c r="H1102" s="1346"/>
      <c r="I1102" s="1346"/>
      <c r="J1102" s="1346"/>
      <c r="K1102" s="1346"/>
      <c r="L1102" s="1346"/>
      <c r="M1102" s="1346"/>
      <c r="N1102" s="1346"/>
      <c r="O1102" s="1346"/>
      <c r="P1102" s="1346"/>
      <c r="Q1102" s="1346"/>
    </row>
    <row r="1103" spans="2:17">
      <c r="B1103" s="1070"/>
      <c r="C1103" s="1070"/>
      <c r="D1103" s="1070"/>
      <c r="E1103" s="1070"/>
      <c r="F1103" s="1346"/>
      <c r="G1103" s="1346"/>
      <c r="H1103" s="1346"/>
      <c r="I1103" s="1346"/>
      <c r="J1103" s="1346"/>
      <c r="K1103" s="1346"/>
      <c r="L1103" s="1346"/>
      <c r="M1103" s="1346"/>
      <c r="N1103" s="1346"/>
      <c r="O1103" s="1346"/>
      <c r="P1103" s="1346"/>
      <c r="Q1103" s="1346"/>
    </row>
    <row r="1104" spans="2:17">
      <c r="B1104" s="1070"/>
      <c r="C1104" s="1070"/>
      <c r="D1104" s="1070"/>
      <c r="E1104" s="1070"/>
      <c r="F1104" s="1346"/>
      <c r="G1104" s="1346"/>
      <c r="H1104" s="1346"/>
      <c r="I1104" s="1346"/>
      <c r="J1104" s="1346"/>
      <c r="K1104" s="1346"/>
      <c r="L1104" s="1346"/>
      <c r="M1104" s="1346"/>
      <c r="N1104" s="1346"/>
      <c r="O1104" s="1346"/>
      <c r="P1104" s="1346"/>
      <c r="Q1104" s="1346"/>
    </row>
    <row r="1105" spans="2:17">
      <c r="B1105" s="1070"/>
      <c r="C1105" s="1070"/>
      <c r="D1105" s="1070"/>
      <c r="E1105" s="1070"/>
      <c r="F1105" s="1346"/>
      <c r="G1105" s="1346"/>
      <c r="H1105" s="1346"/>
      <c r="I1105" s="1346"/>
      <c r="J1105" s="1346"/>
      <c r="K1105" s="1346"/>
      <c r="L1105" s="1346"/>
      <c r="M1105" s="1346"/>
      <c r="N1105" s="1346"/>
      <c r="O1105" s="1346"/>
      <c r="P1105" s="1346"/>
      <c r="Q1105" s="1346"/>
    </row>
    <row r="1106" spans="2:17">
      <c r="B1106" s="1070"/>
      <c r="C1106" s="1070"/>
      <c r="D1106" s="1070"/>
      <c r="E1106" s="1070"/>
      <c r="F1106" s="1346"/>
      <c r="G1106" s="1346"/>
      <c r="H1106" s="1346"/>
      <c r="I1106" s="1346"/>
      <c r="J1106" s="1346"/>
      <c r="K1106" s="1346"/>
      <c r="L1106" s="1346"/>
      <c r="M1106" s="1346"/>
      <c r="N1106" s="1346"/>
      <c r="O1106" s="1346"/>
      <c r="P1106" s="1346"/>
      <c r="Q1106" s="1346"/>
    </row>
    <row r="1107" spans="2:17">
      <c r="B1107" s="1070"/>
      <c r="C1107" s="1070"/>
      <c r="D1107" s="1070"/>
      <c r="E1107" s="1070"/>
      <c r="F1107" s="1346"/>
      <c r="G1107" s="1346"/>
      <c r="H1107" s="1346"/>
      <c r="I1107" s="1346"/>
      <c r="J1107" s="1346"/>
      <c r="K1107" s="1346"/>
      <c r="L1107" s="1346"/>
      <c r="M1107" s="1346"/>
      <c r="N1107" s="1346"/>
      <c r="O1107" s="1346"/>
      <c r="P1107" s="1346"/>
      <c r="Q1107" s="1346"/>
    </row>
    <row r="1108" spans="2:17">
      <c r="B1108" s="1070"/>
      <c r="C1108" s="1070"/>
      <c r="D1108" s="1070"/>
      <c r="E1108" s="1070"/>
      <c r="F1108" s="1346"/>
      <c r="G1108" s="1346"/>
      <c r="H1108" s="1346"/>
      <c r="I1108" s="1346"/>
      <c r="J1108" s="1346"/>
      <c r="K1108" s="1346"/>
      <c r="L1108" s="1346"/>
      <c r="M1108" s="1346"/>
      <c r="N1108" s="1346"/>
      <c r="O1108" s="1346"/>
      <c r="P1108" s="1346"/>
      <c r="Q1108" s="1346"/>
    </row>
    <row r="1109" spans="2:17">
      <c r="B1109" s="1070"/>
      <c r="C1109" s="1070"/>
      <c r="D1109" s="1070"/>
      <c r="E1109" s="1070"/>
      <c r="F1109" s="1346"/>
      <c r="G1109" s="1346"/>
      <c r="H1109" s="1346"/>
      <c r="I1109" s="1346"/>
      <c r="J1109" s="1346"/>
      <c r="K1109" s="1346"/>
      <c r="L1109" s="1346"/>
      <c r="M1109" s="1346"/>
      <c r="N1109" s="1346"/>
      <c r="O1109" s="1346"/>
      <c r="P1109" s="1346"/>
      <c r="Q1109" s="1346"/>
    </row>
    <row r="1110" spans="2:17">
      <c r="B1110" s="1070"/>
      <c r="C1110" s="1070"/>
      <c r="D1110" s="1070"/>
      <c r="E1110" s="1070"/>
      <c r="F1110" s="1346"/>
      <c r="G1110" s="1346"/>
      <c r="H1110" s="1346"/>
      <c r="I1110" s="1346"/>
      <c r="J1110" s="1346"/>
      <c r="K1110" s="1346"/>
      <c r="L1110" s="1346"/>
      <c r="M1110" s="1346"/>
      <c r="N1110" s="1346"/>
      <c r="O1110" s="1346"/>
      <c r="P1110" s="1346"/>
      <c r="Q1110" s="1346"/>
    </row>
    <row r="1111" spans="2:17">
      <c r="B1111" s="1070"/>
      <c r="C1111" s="1070"/>
      <c r="D1111" s="1070"/>
      <c r="E1111" s="1070"/>
      <c r="F1111" s="1346"/>
      <c r="G1111" s="1346"/>
      <c r="H1111" s="1346"/>
      <c r="I1111" s="1346"/>
      <c r="J1111" s="1346"/>
      <c r="K1111" s="1346"/>
      <c r="L1111" s="1346"/>
      <c r="M1111" s="1346"/>
      <c r="N1111" s="1346"/>
      <c r="O1111" s="1346"/>
      <c r="P1111" s="1346"/>
      <c r="Q1111" s="1346"/>
    </row>
    <row r="1112" spans="2:17">
      <c r="B1112" s="1070"/>
      <c r="C1112" s="1070"/>
      <c r="D1112" s="1070"/>
      <c r="E1112" s="1070"/>
      <c r="F1112" s="1346"/>
      <c r="G1112" s="1346"/>
      <c r="H1112" s="1346"/>
      <c r="I1112" s="1346"/>
      <c r="J1112" s="1346"/>
      <c r="K1112" s="1346"/>
      <c r="L1112" s="1346"/>
      <c r="M1112" s="1346"/>
      <c r="N1112" s="1346"/>
      <c r="O1112" s="1346"/>
      <c r="P1112" s="1346"/>
      <c r="Q1112" s="1346"/>
    </row>
    <row r="1113" spans="2:17">
      <c r="B1113" s="1070"/>
      <c r="C1113" s="1070"/>
      <c r="D1113" s="1070"/>
      <c r="E1113" s="1070"/>
      <c r="F1113" s="1346"/>
      <c r="G1113" s="1346"/>
      <c r="H1113" s="1346"/>
      <c r="I1113" s="1346"/>
      <c r="J1113" s="1346"/>
      <c r="K1113" s="1346"/>
      <c r="L1113" s="1346"/>
      <c r="M1113" s="1346"/>
      <c r="N1113" s="1346"/>
      <c r="O1113" s="1346"/>
      <c r="P1113" s="1346"/>
      <c r="Q1113" s="1346"/>
    </row>
    <row r="1114" spans="2:17">
      <c r="B1114" s="1070"/>
      <c r="C1114" s="1070"/>
      <c r="D1114" s="1070"/>
      <c r="E1114" s="1070"/>
      <c r="F1114" s="1346"/>
      <c r="G1114" s="1346"/>
      <c r="H1114" s="1346"/>
      <c r="I1114" s="1346"/>
      <c r="J1114" s="1346"/>
      <c r="K1114" s="1346"/>
      <c r="L1114" s="1346"/>
      <c r="M1114" s="1346"/>
      <c r="N1114" s="1346"/>
      <c r="O1114" s="1346"/>
      <c r="P1114" s="1346"/>
      <c r="Q1114" s="1346"/>
    </row>
    <row r="1115" spans="2:17">
      <c r="B1115" s="1070"/>
      <c r="C1115" s="1070"/>
      <c r="D1115" s="1070"/>
      <c r="E1115" s="1070"/>
      <c r="F1115" s="1346"/>
      <c r="G1115" s="1346"/>
      <c r="H1115" s="1346"/>
      <c r="I1115" s="1346"/>
      <c r="J1115" s="1346"/>
      <c r="K1115" s="1346"/>
      <c r="L1115" s="1346"/>
      <c r="M1115" s="1346"/>
      <c r="N1115" s="1346"/>
      <c r="O1115" s="1346"/>
      <c r="P1115" s="1346"/>
      <c r="Q1115" s="1346"/>
    </row>
    <row r="1116" spans="2:17">
      <c r="B1116" s="1070"/>
      <c r="C1116" s="1070"/>
      <c r="D1116" s="1070"/>
      <c r="E1116" s="1070"/>
      <c r="F1116" s="1346"/>
      <c r="G1116" s="1346"/>
      <c r="H1116" s="1346"/>
      <c r="I1116" s="1346"/>
      <c r="J1116" s="1346"/>
      <c r="K1116" s="1346"/>
      <c r="L1116" s="1346"/>
      <c r="M1116" s="1346"/>
      <c r="N1116" s="1346"/>
      <c r="O1116" s="1346"/>
      <c r="P1116" s="1346"/>
      <c r="Q1116" s="1346"/>
    </row>
    <row r="1117" spans="2:17">
      <c r="B1117" s="1070"/>
      <c r="C1117" s="1070"/>
      <c r="D1117" s="1070"/>
      <c r="E1117" s="1070"/>
      <c r="F1117" s="1346"/>
      <c r="G1117" s="1346"/>
      <c r="H1117" s="1346"/>
      <c r="I1117" s="1346"/>
      <c r="J1117" s="1346"/>
      <c r="K1117" s="1346"/>
      <c r="L1117" s="1346"/>
      <c r="M1117" s="1346"/>
      <c r="N1117" s="1346"/>
      <c r="O1117" s="1346"/>
      <c r="P1117" s="1346"/>
      <c r="Q1117" s="1346"/>
    </row>
    <row r="1118" spans="2:17">
      <c r="B1118" s="1070"/>
      <c r="C1118" s="1070"/>
      <c r="D1118" s="1070"/>
      <c r="E1118" s="1070"/>
      <c r="F1118" s="1346"/>
      <c r="G1118" s="1346"/>
      <c r="H1118" s="1346"/>
      <c r="I1118" s="1346"/>
      <c r="J1118" s="1346"/>
      <c r="K1118" s="1346"/>
      <c r="L1118" s="1346"/>
      <c r="M1118" s="1346"/>
      <c r="N1118" s="1346"/>
      <c r="O1118" s="1346"/>
      <c r="P1118" s="1346"/>
      <c r="Q1118" s="1346"/>
    </row>
    <row r="1119" spans="2:17">
      <c r="B1119" s="1070"/>
      <c r="C1119" s="1070"/>
      <c r="D1119" s="1070"/>
      <c r="E1119" s="1070"/>
      <c r="F1119" s="1346"/>
      <c r="G1119" s="1346"/>
      <c r="H1119" s="1346"/>
      <c r="I1119" s="1346"/>
      <c r="J1119" s="1346"/>
      <c r="K1119" s="1346"/>
      <c r="L1119" s="1346"/>
      <c r="M1119" s="1346"/>
      <c r="N1119" s="1346"/>
      <c r="O1119" s="1346"/>
      <c r="P1119" s="1346"/>
      <c r="Q1119" s="1346"/>
    </row>
    <row r="1120" spans="2:17">
      <c r="B1120" s="1070"/>
      <c r="C1120" s="1070"/>
      <c r="D1120" s="1070"/>
      <c r="E1120" s="1070"/>
      <c r="F1120" s="1346"/>
      <c r="G1120" s="1346"/>
      <c r="H1120" s="1346"/>
      <c r="I1120" s="1346"/>
      <c r="J1120" s="1346"/>
      <c r="K1120" s="1346"/>
      <c r="L1120" s="1346"/>
      <c r="M1120" s="1346"/>
      <c r="N1120" s="1346"/>
      <c r="O1120" s="1346"/>
      <c r="P1120" s="1346"/>
      <c r="Q1120" s="1346"/>
    </row>
    <row r="1121" spans="2:17">
      <c r="B1121" s="1070"/>
      <c r="C1121" s="1070"/>
      <c r="D1121" s="1070"/>
      <c r="E1121" s="1070"/>
      <c r="F1121" s="1346"/>
      <c r="G1121" s="1346"/>
      <c r="H1121" s="1346"/>
      <c r="I1121" s="1346"/>
      <c r="J1121" s="1346"/>
      <c r="K1121" s="1346"/>
      <c r="L1121" s="1346"/>
      <c r="M1121" s="1346"/>
      <c r="N1121" s="1346"/>
      <c r="O1121" s="1346"/>
      <c r="P1121" s="1346"/>
      <c r="Q1121" s="1346"/>
    </row>
    <row r="1122" spans="2:17">
      <c r="B1122" s="1070"/>
      <c r="C1122" s="1070"/>
      <c r="D1122" s="1070"/>
      <c r="E1122" s="1070"/>
      <c r="F1122" s="1346"/>
      <c r="G1122" s="1346"/>
      <c r="H1122" s="1346"/>
      <c r="I1122" s="1346"/>
      <c r="J1122" s="1346"/>
      <c r="K1122" s="1346"/>
      <c r="L1122" s="1346"/>
      <c r="M1122" s="1346"/>
      <c r="N1122" s="1346"/>
      <c r="O1122" s="1346"/>
      <c r="P1122" s="1346"/>
      <c r="Q1122" s="1346"/>
    </row>
    <row r="1123" spans="2:17">
      <c r="B1123" s="1070"/>
      <c r="C1123" s="1070"/>
      <c r="D1123" s="1070"/>
      <c r="E1123" s="1070"/>
      <c r="F1123" s="1346"/>
      <c r="G1123" s="1346"/>
      <c r="H1123" s="1346"/>
      <c r="I1123" s="1346"/>
      <c r="J1123" s="1346"/>
      <c r="K1123" s="1346"/>
      <c r="L1123" s="1346"/>
      <c r="M1123" s="1346"/>
      <c r="N1123" s="1346"/>
      <c r="O1123" s="1346"/>
      <c r="P1123" s="1346"/>
      <c r="Q1123" s="1346"/>
    </row>
    <row r="1124" spans="2:17">
      <c r="B1124" s="1070"/>
      <c r="C1124" s="1070"/>
      <c r="D1124" s="1070"/>
      <c r="E1124" s="1070"/>
      <c r="F1124" s="1346"/>
      <c r="G1124" s="1346"/>
      <c r="H1124" s="1346"/>
      <c r="I1124" s="1346"/>
      <c r="J1124" s="1346"/>
      <c r="K1124" s="1346"/>
      <c r="L1124" s="1346"/>
      <c r="M1124" s="1346"/>
      <c r="N1124" s="1346"/>
      <c r="O1124" s="1346"/>
      <c r="P1124" s="1346"/>
      <c r="Q1124" s="1346"/>
    </row>
    <row r="1125" spans="2:17">
      <c r="B1125" s="1070"/>
      <c r="C1125" s="1070"/>
      <c r="D1125" s="1070"/>
      <c r="E1125" s="1070"/>
      <c r="F1125" s="1346"/>
      <c r="G1125" s="1346"/>
      <c r="H1125" s="1346"/>
      <c r="I1125" s="1346"/>
      <c r="J1125" s="1346"/>
      <c r="K1125" s="1346"/>
      <c r="L1125" s="1346"/>
      <c r="M1125" s="1346"/>
      <c r="N1125" s="1346"/>
      <c r="O1125" s="1346"/>
      <c r="P1125" s="1346"/>
      <c r="Q1125" s="1346"/>
    </row>
    <row r="1126" spans="2:17">
      <c r="B1126" s="1070"/>
      <c r="C1126" s="1070"/>
      <c r="D1126" s="1070"/>
      <c r="E1126" s="1070"/>
      <c r="F1126" s="1346"/>
      <c r="G1126" s="1346"/>
      <c r="H1126" s="1346"/>
      <c r="I1126" s="1346"/>
      <c r="J1126" s="1346"/>
      <c r="K1126" s="1346"/>
      <c r="L1126" s="1346"/>
      <c r="M1126" s="1346"/>
      <c r="N1126" s="1346"/>
      <c r="O1126" s="1346"/>
      <c r="P1126" s="1346"/>
      <c r="Q1126" s="1346"/>
    </row>
    <row r="1127" spans="2:17">
      <c r="B1127" s="1070"/>
      <c r="C1127" s="1070"/>
      <c r="D1127" s="1070"/>
      <c r="E1127" s="1070"/>
      <c r="F1127" s="1346"/>
      <c r="G1127" s="1346"/>
      <c r="H1127" s="1346"/>
      <c r="I1127" s="1346"/>
      <c r="J1127" s="1346"/>
      <c r="K1127" s="1346"/>
      <c r="L1127" s="1346"/>
      <c r="M1127" s="1346"/>
      <c r="N1127" s="1346"/>
      <c r="O1127" s="1346"/>
      <c r="P1127" s="1346"/>
      <c r="Q1127" s="1346"/>
    </row>
    <row r="1128" spans="2:17">
      <c r="B1128" s="1070"/>
      <c r="C1128" s="1070"/>
      <c r="D1128" s="1070"/>
      <c r="E1128" s="1070"/>
      <c r="F1128" s="1346"/>
      <c r="G1128" s="1346"/>
      <c r="H1128" s="1346"/>
      <c r="I1128" s="1346"/>
      <c r="J1128" s="1346"/>
      <c r="K1128" s="1346"/>
      <c r="L1128" s="1346"/>
      <c r="M1128" s="1346"/>
      <c r="N1128" s="1346"/>
      <c r="O1128" s="1346"/>
      <c r="P1128" s="1346"/>
      <c r="Q1128" s="1346"/>
    </row>
    <row r="1129" spans="2:17">
      <c r="B1129" s="1070"/>
      <c r="C1129" s="1070"/>
      <c r="D1129" s="1070"/>
      <c r="E1129" s="1070"/>
      <c r="F1129" s="1346"/>
      <c r="G1129" s="1346"/>
      <c r="H1129" s="1346"/>
      <c r="I1129" s="1346"/>
      <c r="J1129" s="1346"/>
      <c r="K1129" s="1346"/>
      <c r="L1129" s="1346"/>
      <c r="M1129" s="1346"/>
      <c r="N1129" s="1346"/>
      <c r="O1129" s="1346"/>
      <c r="P1129" s="1346"/>
      <c r="Q1129" s="1346"/>
    </row>
    <row r="1130" spans="2:17">
      <c r="B1130" s="1070"/>
      <c r="C1130" s="1070"/>
      <c r="D1130" s="1070"/>
      <c r="E1130" s="1070"/>
      <c r="F1130" s="1346"/>
      <c r="G1130" s="1346"/>
      <c r="H1130" s="1346"/>
      <c r="I1130" s="1346"/>
      <c r="J1130" s="1346"/>
      <c r="K1130" s="1346"/>
      <c r="L1130" s="1346"/>
      <c r="M1130" s="1346"/>
      <c r="N1130" s="1346"/>
      <c r="O1130" s="1346"/>
      <c r="P1130" s="1346"/>
      <c r="Q1130" s="1346"/>
    </row>
    <row r="1131" spans="2:17">
      <c r="B1131" s="1070"/>
      <c r="C1131" s="1070"/>
      <c r="D1131" s="1070"/>
      <c r="E1131" s="1070"/>
      <c r="F1131" s="1346"/>
      <c r="G1131" s="1346"/>
      <c r="H1131" s="1346"/>
      <c r="I1131" s="1346"/>
      <c r="J1131" s="1346"/>
      <c r="K1131" s="1346"/>
      <c r="L1131" s="1346"/>
      <c r="M1131" s="1346"/>
      <c r="N1131" s="1346"/>
      <c r="O1131" s="1346"/>
      <c r="P1131" s="1346"/>
      <c r="Q1131" s="1346"/>
    </row>
    <row r="1132" spans="2:17">
      <c r="B1132" s="1070"/>
      <c r="C1132" s="1070"/>
      <c r="D1132" s="1070"/>
      <c r="E1132" s="1070"/>
      <c r="F1132" s="1346"/>
      <c r="G1132" s="1346"/>
      <c r="H1132" s="1346"/>
      <c r="I1132" s="1346"/>
      <c r="J1132" s="1346"/>
      <c r="K1132" s="1346"/>
      <c r="L1132" s="1346"/>
      <c r="M1132" s="1346"/>
      <c r="N1132" s="1346"/>
      <c r="O1132" s="1346"/>
      <c r="P1132" s="1346"/>
      <c r="Q1132" s="1346"/>
    </row>
    <row r="1133" spans="2:17">
      <c r="B1133" s="1070"/>
      <c r="C1133" s="1070"/>
      <c r="D1133" s="1070"/>
      <c r="E1133" s="1070"/>
      <c r="F1133" s="1346"/>
      <c r="G1133" s="1346"/>
      <c r="H1133" s="1346"/>
      <c r="I1133" s="1346"/>
      <c r="J1133" s="1346"/>
      <c r="K1133" s="1346"/>
      <c r="L1133" s="1346"/>
      <c r="M1133" s="1346"/>
      <c r="N1133" s="1346"/>
      <c r="O1133" s="1346"/>
      <c r="P1133" s="1346"/>
      <c r="Q1133" s="1346"/>
    </row>
    <row r="1134" spans="2:17">
      <c r="B1134" s="1070"/>
      <c r="C1134" s="1070"/>
      <c r="D1134" s="1070"/>
      <c r="E1134" s="1070"/>
      <c r="F1134" s="1346"/>
      <c r="G1134" s="1346"/>
      <c r="H1134" s="1346"/>
      <c r="I1134" s="1346"/>
      <c r="J1134" s="1346"/>
      <c r="K1134" s="1346"/>
      <c r="L1134" s="1346"/>
      <c r="M1134" s="1346"/>
      <c r="N1134" s="1346"/>
      <c r="O1134" s="1346"/>
      <c r="P1134" s="1346"/>
      <c r="Q1134" s="1346"/>
    </row>
    <row r="1135" spans="2:17">
      <c r="B1135" s="1070"/>
      <c r="C1135" s="1070"/>
      <c r="D1135" s="1070"/>
      <c r="E1135" s="1070"/>
      <c r="F1135" s="1346"/>
      <c r="G1135" s="1346"/>
      <c r="H1135" s="1346"/>
      <c r="I1135" s="1346"/>
      <c r="J1135" s="1346"/>
      <c r="K1135" s="1346"/>
      <c r="L1135" s="1346"/>
      <c r="M1135" s="1346"/>
      <c r="N1135" s="1346"/>
      <c r="O1135" s="1346"/>
      <c r="P1135" s="1346"/>
      <c r="Q1135" s="1346"/>
    </row>
    <row r="1136" spans="2:17">
      <c r="B1136" s="1070"/>
      <c r="C1136" s="1070"/>
      <c r="D1136" s="1070"/>
      <c r="E1136" s="1070"/>
      <c r="F1136" s="1346"/>
      <c r="G1136" s="1346"/>
      <c r="H1136" s="1346"/>
      <c r="I1136" s="1346"/>
      <c r="J1136" s="1346"/>
      <c r="K1136" s="1346"/>
      <c r="L1136" s="1346"/>
      <c r="M1136" s="1346"/>
      <c r="N1136" s="1346"/>
      <c r="O1136" s="1346"/>
      <c r="P1136" s="1346"/>
      <c r="Q1136" s="1346"/>
    </row>
    <row r="1137" spans="2:17">
      <c r="B1137" s="1070"/>
      <c r="C1137" s="1070"/>
      <c r="D1137" s="1070"/>
      <c r="E1137" s="1070"/>
      <c r="F1137" s="1346"/>
      <c r="G1137" s="1346"/>
      <c r="H1137" s="1346"/>
      <c r="I1137" s="1346"/>
      <c r="J1137" s="1346"/>
      <c r="K1137" s="1346"/>
      <c r="L1137" s="1346"/>
      <c r="M1137" s="1346"/>
      <c r="N1137" s="1346"/>
      <c r="O1137" s="1346"/>
      <c r="P1137" s="1346"/>
      <c r="Q1137" s="1346"/>
    </row>
    <row r="1138" spans="2:17">
      <c r="B1138" s="1070"/>
      <c r="C1138" s="1070"/>
      <c r="D1138" s="1070"/>
      <c r="E1138" s="1070"/>
      <c r="F1138" s="1346"/>
      <c r="G1138" s="1346"/>
      <c r="H1138" s="1346"/>
      <c r="I1138" s="1346"/>
      <c r="J1138" s="1346"/>
      <c r="K1138" s="1346"/>
      <c r="L1138" s="1346"/>
      <c r="M1138" s="1346"/>
      <c r="N1138" s="1346"/>
      <c r="O1138" s="1346"/>
      <c r="P1138" s="1346"/>
      <c r="Q1138" s="1346"/>
    </row>
    <row r="1139" spans="2:17">
      <c r="B1139" s="1070"/>
      <c r="C1139" s="1070"/>
      <c r="D1139" s="1070"/>
      <c r="E1139" s="1070"/>
      <c r="F1139" s="1346"/>
      <c r="G1139" s="1346"/>
      <c r="H1139" s="1346"/>
      <c r="I1139" s="1346"/>
      <c r="J1139" s="1346"/>
      <c r="K1139" s="1346"/>
      <c r="L1139" s="1346"/>
      <c r="M1139" s="1346"/>
      <c r="N1139" s="1346"/>
      <c r="O1139" s="1346"/>
      <c r="P1139" s="1346"/>
      <c r="Q1139" s="1346"/>
    </row>
    <row r="1140" spans="2:17">
      <c r="B1140" s="1070"/>
      <c r="C1140" s="1070"/>
      <c r="D1140" s="1070"/>
      <c r="E1140" s="1070"/>
      <c r="F1140" s="1346"/>
      <c r="G1140" s="1346"/>
      <c r="H1140" s="1346"/>
      <c r="I1140" s="1346"/>
      <c r="J1140" s="1346"/>
      <c r="K1140" s="1346"/>
      <c r="L1140" s="1346"/>
      <c r="M1140" s="1346"/>
      <c r="N1140" s="1346"/>
      <c r="O1140" s="1346"/>
      <c r="P1140" s="1346"/>
      <c r="Q1140" s="1346"/>
    </row>
    <row r="1141" spans="2:17">
      <c r="B1141" s="1070"/>
      <c r="C1141" s="1070"/>
      <c r="D1141" s="1070"/>
      <c r="E1141" s="1070"/>
      <c r="F1141" s="1346"/>
      <c r="G1141" s="1346"/>
      <c r="H1141" s="1346"/>
      <c r="I1141" s="1346"/>
      <c r="J1141" s="1346"/>
      <c r="K1141" s="1346"/>
      <c r="L1141" s="1346"/>
      <c r="M1141" s="1346"/>
      <c r="N1141" s="1346"/>
      <c r="O1141" s="1346"/>
      <c r="P1141" s="1346"/>
      <c r="Q1141" s="1346"/>
    </row>
    <row r="1142" spans="2:17">
      <c r="B1142" s="1070"/>
      <c r="C1142" s="1070"/>
      <c r="D1142" s="1070"/>
      <c r="E1142" s="1070"/>
      <c r="F1142" s="1346"/>
      <c r="G1142" s="1346"/>
      <c r="H1142" s="1346"/>
      <c r="I1142" s="1346"/>
      <c r="J1142" s="1346"/>
      <c r="K1142" s="1346"/>
      <c r="L1142" s="1346"/>
      <c r="M1142" s="1346"/>
      <c r="N1142" s="1346"/>
      <c r="O1142" s="1346"/>
      <c r="P1142" s="1346"/>
      <c r="Q1142" s="1346"/>
    </row>
    <row r="1143" spans="2:17">
      <c r="B1143" s="1070"/>
      <c r="C1143" s="1070"/>
      <c r="D1143" s="1070"/>
      <c r="E1143" s="1070"/>
      <c r="F1143" s="1346"/>
      <c r="G1143" s="1346"/>
      <c r="H1143" s="1346"/>
      <c r="I1143" s="1346"/>
      <c r="J1143" s="1346"/>
      <c r="K1143" s="1346"/>
      <c r="L1143" s="1346"/>
      <c r="M1143" s="1346"/>
      <c r="N1143" s="1346"/>
      <c r="O1143" s="1346"/>
      <c r="P1143" s="1346"/>
      <c r="Q1143" s="1346"/>
    </row>
    <row r="1144" spans="2:17">
      <c r="B1144" s="1070"/>
      <c r="C1144" s="1070"/>
      <c r="D1144" s="1070"/>
      <c r="E1144" s="1070"/>
      <c r="F1144" s="1346"/>
      <c r="G1144" s="1346"/>
      <c r="H1144" s="1346"/>
      <c r="I1144" s="1346"/>
      <c r="J1144" s="1346"/>
      <c r="K1144" s="1346"/>
      <c r="L1144" s="1346"/>
      <c r="M1144" s="1346"/>
      <c r="N1144" s="1346"/>
      <c r="O1144" s="1346"/>
      <c r="P1144" s="1346"/>
      <c r="Q1144" s="1346"/>
    </row>
    <row r="1145" spans="2:17">
      <c r="B1145" s="1070"/>
      <c r="C1145" s="1070"/>
      <c r="D1145" s="1070"/>
      <c r="E1145" s="1070"/>
      <c r="F1145" s="1346"/>
      <c r="G1145" s="1346"/>
      <c r="H1145" s="1346"/>
      <c r="I1145" s="1346"/>
      <c r="J1145" s="1346"/>
      <c r="K1145" s="1346"/>
      <c r="L1145" s="1346"/>
      <c r="M1145" s="1346"/>
      <c r="N1145" s="1346"/>
      <c r="O1145" s="1346"/>
      <c r="P1145" s="1346"/>
      <c r="Q1145" s="1346"/>
    </row>
    <row r="1146" spans="2:17">
      <c r="B1146" s="1070"/>
      <c r="C1146" s="1070"/>
      <c r="D1146" s="1070"/>
      <c r="E1146" s="1070"/>
      <c r="F1146" s="1346"/>
      <c r="G1146" s="1346"/>
      <c r="H1146" s="1346"/>
      <c r="I1146" s="1346"/>
      <c r="J1146" s="1346"/>
      <c r="K1146" s="1346"/>
      <c r="L1146" s="1346"/>
      <c r="M1146" s="1346"/>
      <c r="N1146" s="1346"/>
      <c r="O1146" s="1346"/>
      <c r="P1146" s="1346"/>
      <c r="Q1146" s="1346"/>
    </row>
    <row r="1147" spans="2:17">
      <c r="B1147" s="1070"/>
      <c r="C1147" s="1070"/>
      <c r="D1147" s="1070"/>
      <c r="E1147" s="1070"/>
      <c r="F1147" s="1346"/>
      <c r="G1147" s="1346"/>
      <c r="H1147" s="1346"/>
      <c r="I1147" s="1346"/>
      <c r="J1147" s="1346"/>
      <c r="K1147" s="1346"/>
      <c r="L1147" s="1346"/>
      <c r="M1147" s="1346"/>
      <c r="N1147" s="1346"/>
      <c r="O1147" s="1346"/>
      <c r="P1147" s="1346"/>
      <c r="Q1147" s="1346"/>
    </row>
    <row r="1148" spans="2:17">
      <c r="B1148" s="1070"/>
      <c r="C1148" s="1070"/>
      <c r="D1148" s="1070"/>
      <c r="E1148" s="1070"/>
      <c r="F1148" s="1346"/>
      <c r="G1148" s="1346"/>
      <c r="H1148" s="1346"/>
      <c r="I1148" s="1346"/>
      <c r="J1148" s="1346"/>
      <c r="K1148" s="1346"/>
      <c r="L1148" s="1346"/>
      <c r="M1148" s="1346"/>
      <c r="N1148" s="1346"/>
      <c r="O1148" s="1346"/>
      <c r="P1148" s="1346"/>
      <c r="Q1148" s="1346"/>
    </row>
    <row r="1149" spans="2:17">
      <c r="B1149" s="1070"/>
      <c r="C1149" s="1070"/>
      <c r="D1149" s="1070"/>
      <c r="E1149" s="1070"/>
      <c r="F1149" s="1346"/>
      <c r="G1149" s="1346"/>
      <c r="H1149" s="1346"/>
      <c r="I1149" s="1346"/>
      <c r="J1149" s="1346"/>
      <c r="K1149" s="1346"/>
      <c r="L1149" s="1346"/>
      <c r="M1149" s="1346"/>
      <c r="N1149" s="1346"/>
      <c r="O1149" s="1346"/>
      <c r="P1149" s="1346"/>
      <c r="Q1149" s="1346"/>
    </row>
    <row r="1150" spans="2:17">
      <c r="B1150" s="1070"/>
      <c r="C1150" s="1070"/>
      <c r="D1150" s="1070"/>
      <c r="E1150" s="1070"/>
      <c r="F1150" s="1346"/>
      <c r="G1150" s="1346"/>
      <c r="H1150" s="1346"/>
      <c r="I1150" s="1346"/>
      <c r="J1150" s="1346"/>
      <c r="K1150" s="1346"/>
      <c r="L1150" s="1346"/>
      <c r="M1150" s="1346"/>
      <c r="N1150" s="1346"/>
      <c r="O1150" s="1346"/>
      <c r="P1150" s="1346"/>
      <c r="Q1150" s="1346"/>
    </row>
    <row r="1151" spans="2:17">
      <c r="B1151" s="1070"/>
      <c r="C1151" s="1070"/>
      <c r="D1151" s="1070"/>
      <c r="E1151" s="1070"/>
      <c r="F1151" s="1346"/>
      <c r="G1151" s="1346"/>
      <c r="H1151" s="1346"/>
      <c r="I1151" s="1346"/>
      <c r="J1151" s="1346"/>
      <c r="K1151" s="1346"/>
      <c r="L1151" s="1346"/>
      <c r="M1151" s="1346"/>
      <c r="N1151" s="1346"/>
      <c r="O1151" s="1346"/>
      <c r="P1151" s="1346"/>
      <c r="Q1151" s="1346"/>
    </row>
    <row r="1152" spans="2:17">
      <c r="B1152" s="1070"/>
      <c r="C1152" s="1070"/>
      <c r="D1152" s="1070"/>
      <c r="E1152" s="1070"/>
      <c r="F1152" s="1346"/>
      <c r="G1152" s="1346"/>
      <c r="H1152" s="1346"/>
      <c r="I1152" s="1346"/>
      <c r="J1152" s="1346"/>
      <c r="K1152" s="1346"/>
      <c r="L1152" s="1346"/>
      <c r="M1152" s="1346"/>
      <c r="N1152" s="1346"/>
      <c r="O1152" s="1346"/>
      <c r="P1152" s="1346"/>
      <c r="Q1152" s="1346"/>
    </row>
    <row r="1153" spans="2:17">
      <c r="B1153" s="1070"/>
      <c r="C1153" s="1070"/>
      <c r="D1153" s="1070"/>
      <c r="E1153" s="1070"/>
      <c r="F1153" s="1346"/>
      <c r="G1153" s="1346"/>
      <c r="H1153" s="1346"/>
      <c r="I1153" s="1346"/>
      <c r="J1153" s="1346"/>
      <c r="K1153" s="1346"/>
      <c r="L1153" s="1346"/>
      <c r="M1153" s="1346"/>
      <c r="N1153" s="1346"/>
      <c r="O1153" s="1346"/>
      <c r="P1153" s="1346"/>
      <c r="Q1153" s="1346"/>
    </row>
    <row r="1154" spans="2:17">
      <c r="B1154" s="1070"/>
      <c r="C1154" s="1070"/>
      <c r="D1154" s="1070"/>
      <c r="E1154" s="1070"/>
      <c r="F1154" s="1346"/>
      <c r="G1154" s="1346"/>
      <c r="H1154" s="1346"/>
      <c r="I1154" s="1346"/>
      <c r="J1154" s="1346"/>
      <c r="K1154" s="1346"/>
      <c r="L1154" s="1346"/>
      <c r="M1154" s="1346"/>
      <c r="N1154" s="1346"/>
      <c r="O1154" s="1346"/>
      <c r="P1154" s="1346"/>
      <c r="Q1154" s="1346"/>
    </row>
    <row r="1155" spans="2:17">
      <c r="B1155" s="1070"/>
      <c r="C1155" s="1070"/>
      <c r="D1155" s="1070"/>
      <c r="E1155" s="1070"/>
      <c r="F1155" s="1346"/>
      <c r="G1155" s="1346"/>
      <c r="H1155" s="1346"/>
      <c r="I1155" s="1346"/>
      <c r="J1155" s="1346"/>
      <c r="K1155" s="1346"/>
      <c r="L1155" s="1346"/>
      <c r="M1155" s="1346"/>
      <c r="N1155" s="1346"/>
      <c r="O1155" s="1346"/>
      <c r="P1155" s="1346"/>
      <c r="Q1155" s="1346"/>
    </row>
    <row r="1156" spans="2:17">
      <c r="B1156" s="1070"/>
      <c r="C1156" s="1070"/>
      <c r="D1156" s="1070"/>
      <c r="E1156" s="1070"/>
      <c r="F1156" s="1346"/>
      <c r="G1156" s="1346"/>
      <c r="H1156" s="1346"/>
      <c r="I1156" s="1346"/>
      <c r="J1156" s="1346"/>
      <c r="K1156" s="1346"/>
      <c r="L1156" s="1346"/>
      <c r="M1156" s="1346"/>
      <c r="N1156" s="1346"/>
      <c r="O1156" s="1346"/>
      <c r="P1156" s="1346"/>
      <c r="Q1156" s="1346"/>
    </row>
    <row r="1157" spans="2:17">
      <c r="B1157" s="1070"/>
      <c r="C1157" s="1070"/>
      <c r="D1157" s="1070"/>
      <c r="E1157" s="1070"/>
      <c r="F1157" s="1346"/>
      <c r="G1157" s="1346"/>
      <c r="H1157" s="1346"/>
      <c r="I1157" s="1346"/>
      <c r="J1157" s="1346"/>
      <c r="K1157" s="1346"/>
      <c r="L1157" s="1346"/>
      <c r="M1157" s="1346"/>
      <c r="N1157" s="1346"/>
      <c r="O1157" s="1346"/>
      <c r="P1157" s="1346"/>
      <c r="Q1157" s="1346"/>
    </row>
    <row r="1158" spans="2:17">
      <c r="B1158" s="1070"/>
      <c r="C1158" s="1070"/>
      <c r="D1158" s="1070"/>
      <c r="E1158" s="1070"/>
      <c r="F1158" s="1346"/>
      <c r="G1158" s="1346"/>
      <c r="H1158" s="1346"/>
      <c r="I1158" s="1346"/>
      <c r="J1158" s="1346"/>
      <c r="K1158" s="1346"/>
      <c r="L1158" s="1346"/>
      <c r="M1158" s="1346"/>
      <c r="N1158" s="1346"/>
      <c r="O1158" s="1346"/>
      <c r="P1158" s="1346"/>
      <c r="Q1158" s="1346"/>
    </row>
    <row r="1159" spans="2:17">
      <c r="B1159" s="1070"/>
      <c r="C1159" s="1070"/>
      <c r="D1159" s="1070"/>
      <c r="E1159" s="1070"/>
      <c r="F1159" s="1346"/>
      <c r="G1159" s="1346"/>
      <c r="H1159" s="1346"/>
      <c r="I1159" s="1346"/>
      <c r="J1159" s="1346"/>
      <c r="K1159" s="1346"/>
      <c r="L1159" s="1346"/>
      <c r="M1159" s="1346"/>
      <c r="N1159" s="1346"/>
      <c r="O1159" s="1346"/>
      <c r="P1159" s="1346"/>
      <c r="Q1159" s="1346"/>
    </row>
    <row r="1160" spans="2:17">
      <c r="B1160" s="1070"/>
      <c r="C1160" s="1070"/>
      <c r="D1160" s="1070"/>
      <c r="E1160" s="1070"/>
      <c r="F1160" s="1346"/>
      <c r="G1160" s="1346"/>
      <c r="H1160" s="1346"/>
      <c r="I1160" s="1346"/>
      <c r="J1160" s="1346"/>
      <c r="K1160" s="1346"/>
      <c r="L1160" s="1346"/>
      <c r="M1160" s="1346"/>
      <c r="N1160" s="1346"/>
      <c r="O1160" s="1346"/>
      <c r="P1160" s="1346"/>
      <c r="Q1160" s="1346"/>
    </row>
    <row r="1161" spans="2:17">
      <c r="B1161" s="1070"/>
      <c r="C1161" s="1070"/>
      <c r="D1161" s="1070"/>
      <c r="E1161" s="1070"/>
      <c r="F1161" s="1346"/>
      <c r="G1161" s="1346"/>
      <c r="H1161" s="1346"/>
      <c r="I1161" s="1346"/>
      <c r="J1161" s="1346"/>
      <c r="K1161" s="1346"/>
      <c r="L1161" s="1346"/>
      <c r="M1161" s="1346"/>
      <c r="N1161" s="1346"/>
      <c r="O1161" s="1346"/>
      <c r="P1161" s="1346"/>
      <c r="Q1161" s="1346"/>
    </row>
    <row r="1162" spans="2:17">
      <c r="B1162" s="1070"/>
      <c r="C1162" s="1070"/>
      <c r="D1162" s="1070"/>
      <c r="E1162" s="1070"/>
      <c r="F1162" s="1346"/>
      <c r="G1162" s="1346"/>
      <c r="H1162" s="1346"/>
      <c r="I1162" s="1346"/>
      <c r="J1162" s="1346"/>
      <c r="K1162" s="1346"/>
      <c r="L1162" s="1346"/>
      <c r="M1162" s="1346"/>
      <c r="N1162" s="1346"/>
      <c r="O1162" s="1346"/>
      <c r="P1162" s="1346"/>
      <c r="Q1162" s="1346"/>
    </row>
    <row r="1163" spans="2:17">
      <c r="B1163" s="1070"/>
      <c r="C1163" s="1070"/>
      <c r="D1163" s="1070"/>
      <c r="E1163" s="1070"/>
      <c r="F1163" s="1346"/>
      <c r="G1163" s="1346"/>
      <c r="H1163" s="1346"/>
      <c r="I1163" s="1346"/>
      <c r="J1163" s="1346"/>
      <c r="K1163" s="1346"/>
      <c r="L1163" s="1346"/>
      <c r="M1163" s="1346"/>
      <c r="N1163" s="1346"/>
      <c r="O1163" s="1346"/>
      <c r="P1163" s="1346"/>
      <c r="Q1163" s="1346"/>
    </row>
    <row r="1164" spans="2:17">
      <c r="B1164" s="1070"/>
      <c r="C1164" s="1070"/>
      <c r="D1164" s="1070"/>
      <c r="E1164" s="1070"/>
      <c r="F1164" s="1346"/>
      <c r="G1164" s="1346"/>
      <c r="H1164" s="1346"/>
      <c r="I1164" s="1346"/>
      <c r="J1164" s="1346"/>
      <c r="K1164" s="1346"/>
      <c r="L1164" s="1346"/>
      <c r="M1164" s="1346"/>
      <c r="N1164" s="1346"/>
      <c r="O1164" s="1346"/>
      <c r="P1164" s="1346"/>
      <c r="Q1164" s="1346"/>
    </row>
    <row r="1165" spans="2:17">
      <c r="B1165" s="1070"/>
      <c r="C1165" s="1070"/>
      <c r="D1165" s="1070"/>
      <c r="E1165" s="1070"/>
      <c r="F1165" s="1346"/>
      <c r="G1165" s="1346"/>
      <c r="H1165" s="1346"/>
      <c r="I1165" s="1346"/>
      <c r="J1165" s="1346"/>
      <c r="K1165" s="1346"/>
      <c r="L1165" s="1346"/>
      <c r="M1165" s="1346"/>
      <c r="N1165" s="1346"/>
      <c r="O1165" s="1346"/>
      <c r="P1165" s="1346"/>
      <c r="Q1165" s="1346"/>
    </row>
    <row r="1166" spans="2:17">
      <c r="B1166" s="1070"/>
      <c r="C1166" s="1070"/>
      <c r="D1166" s="1070"/>
      <c r="E1166" s="1070"/>
      <c r="F1166" s="1346"/>
      <c r="G1166" s="1346"/>
      <c r="H1166" s="1346"/>
      <c r="I1166" s="1346"/>
      <c r="J1166" s="1346"/>
      <c r="K1166" s="1346"/>
      <c r="L1166" s="1346"/>
      <c r="M1166" s="1346"/>
      <c r="N1166" s="1346"/>
      <c r="O1166" s="1346"/>
      <c r="P1166" s="1346"/>
      <c r="Q1166" s="1346"/>
    </row>
    <row r="1167" spans="2:17">
      <c r="B1167" s="1070"/>
      <c r="C1167" s="1070"/>
      <c r="D1167" s="1070"/>
      <c r="E1167" s="1070"/>
      <c r="F1167" s="1346"/>
      <c r="G1167" s="1346"/>
      <c r="H1167" s="1346"/>
      <c r="I1167" s="1346"/>
      <c r="J1167" s="1346"/>
      <c r="K1167" s="1346"/>
      <c r="L1167" s="1346"/>
      <c r="M1167" s="1346"/>
      <c r="N1167" s="1346"/>
      <c r="O1167" s="1346"/>
      <c r="P1167" s="1346"/>
      <c r="Q1167" s="1346"/>
    </row>
    <row r="1168" spans="2:17">
      <c r="B1168" s="1070"/>
      <c r="C1168" s="1070"/>
      <c r="D1168" s="1070"/>
      <c r="E1168" s="1070"/>
      <c r="F1168" s="1346"/>
      <c r="G1168" s="1346"/>
      <c r="H1168" s="1346"/>
      <c r="I1168" s="1346"/>
      <c r="J1168" s="1346"/>
      <c r="K1168" s="1346"/>
      <c r="L1168" s="1346"/>
      <c r="M1168" s="1346"/>
      <c r="N1168" s="1346"/>
      <c r="O1168" s="1346"/>
      <c r="P1168" s="1346"/>
      <c r="Q1168" s="1346"/>
    </row>
    <row r="1169" spans="2:17">
      <c r="B1169" s="1070"/>
      <c r="C1169" s="1070"/>
      <c r="D1169" s="1070"/>
      <c r="E1169" s="1070"/>
      <c r="F1169" s="1346"/>
      <c r="G1169" s="1346"/>
      <c r="H1169" s="1346"/>
      <c r="I1169" s="1346"/>
      <c r="J1169" s="1346"/>
      <c r="K1169" s="1346"/>
      <c r="L1169" s="1346"/>
      <c r="M1169" s="1346"/>
      <c r="N1169" s="1346"/>
      <c r="O1169" s="1346"/>
      <c r="P1169" s="1346"/>
      <c r="Q1169" s="1346"/>
    </row>
    <row r="1170" spans="2:17">
      <c r="B1170" s="1070"/>
      <c r="C1170" s="1070"/>
      <c r="D1170" s="1070"/>
      <c r="E1170" s="1070"/>
      <c r="F1170" s="1346"/>
      <c r="G1170" s="1346"/>
      <c r="H1170" s="1346"/>
      <c r="I1170" s="1346"/>
      <c r="J1170" s="1346"/>
      <c r="K1170" s="1346"/>
      <c r="L1170" s="1346"/>
      <c r="M1170" s="1346"/>
      <c r="N1170" s="1346"/>
      <c r="O1170" s="1346"/>
      <c r="P1170" s="1346"/>
      <c r="Q1170" s="1346"/>
    </row>
    <row r="1171" spans="2:17">
      <c r="B1171" s="1070"/>
      <c r="C1171" s="1070"/>
      <c r="D1171" s="1070"/>
      <c r="E1171" s="1070"/>
      <c r="F1171" s="1346"/>
      <c r="G1171" s="1346"/>
      <c r="H1171" s="1346"/>
      <c r="I1171" s="1346"/>
      <c r="J1171" s="1346"/>
      <c r="K1171" s="1346"/>
      <c r="L1171" s="1346"/>
      <c r="M1171" s="1346"/>
      <c r="N1171" s="1346"/>
      <c r="O1171" s="1346"/>
      <c r="P1171" s="1346"/>
      <c r="Q1171" s="1346"/>
    </row>
    <row r="1172" spans="2:17">
      <c r="B1172" s="1070"/>
      <c r="C1172" s="1070"/>
      <c r="D1172" s="1070"/>
      <c r="E1172" s="1070"/>
      <c r="F1172" s="1346"/>
      <c r="G1172" s="1346"/>
      <c r="H1172" s="1346"/>
      <c r="I1172" s="1346"/>
      <c r="J1172" s="1346"/>
      <c r="K1172" s="1346"/>
      <c r="L1172" s="1346"/>
      <c r="M1172" s="1346"/>
      <c r="N1172" s="1346"/>
      <c r="O1172" s="1346"/>
      <c r="P1172" s="1346"/>
      <c r="Q1172" s="1346"/>
    </row>
    <row r="1173" spans="2:17">
      <c r="B1173" s="1070"/>
      <c r="C1173" s="1070"/>
      <c r="D1173" s="1070"/>
      <c r="E1173" s="1070"/>
      <c r="F1173" s="1346"/>
      <c r="G1173" s="1346"/>
      <c r="H1173" s="1346"/>
      <c r="I1173" s="1346"/>
      <c r="J1173" s="1346"/>
      <c r="K1173" s="1346"/>
      <c r="L1173" s="1346"/>
      <c r="M1173" s="1346"/>
      <c r="N1173" s="1346"/>
      <c r="O1173" s="1346"/>
      <c r="P1173" s="1346"/>
      <c r="Q1173" s="1346"/>
    </row>
    <row r="1174" spans="2:17">
      <c r="B1174" s="1070"/>
      <c r="C1174" s="1070"/>
      <c r="D1174" s="1070"/>
      <c r="E1174" s="1070"/>
      <c r="F1174" s="1346"/>
      <c r="G1174" s="1346"/>
      <c r="H1174" s="1346"/>
      <c r="I1174" s="1346"/>
      <c r="J1174" s="1346"/>
      <c r="K1174" s="1346"/>
      <c r="L1174" s="1346"/>
      <c r="M1174" s="1346"/>
      <c r="N1174" s="1346"/>
      <c r="O1174" s="1346"/>
      <c r="P1174" s="1346"/>
      <c r="Q1174" s="1346"/>
    </row>
    <row r="1175" spans="2:17">
      <c r="B1175" s="1070"/>
      <c r="C1175" s="1070"/>
      <c r="D1175" s="1070"/>
      <c r="E1175" s="1070"/>
      <c r="F1175" s="1346"/>
      <c r="G1175" s="1346"/>
      <c r="H1175" s="1346"/>
      <c r="I1175" s="1346"/>
      <c r="J1175" s="1346"/>
      <c r="K1175" s="1346"/>
      <c r="L1175" s="1346"/>
      <c r="M1175" s="1346"/>
      <c r="N1175" s="1346"/>
      <c r="O1175" s="1346"/>
      <c r="P1175" s="1346"/>
      <c r="Q1175" s="1346"/>
    </row>
    <row r="1176" spans="2:17">
      <c r="B1176" s="1070"/>
      <c r="C1176" s="1070"/>
      <c r="D1176" s="1070"/>
      <c r="E1176" s="1070"/>
      <c r="F1176" s="1346"/>
      <c r="G1176" s="1346"/>
      <c r="H1176" s="1346"/>
      <c r="I1176" s="1346"/>
      <c r="J1176" s="1346"/>
      <c r="K1176" s="1346"/>
      <c r="L1176" s="1346"/>
      <c r="M1176" s="1346"/>
      <c r="N1176" s="1346"/>
      <c r="O1176" s="1346"/>
      <c r="P1176" s="1346"/>
      <c r="Q1176" s="1346"/>
    </row>
    <row r="1177" spans="2:17">
      <c r="B1177" s="1070"/>
      <c r="C1177" s="1070"/>
      <c r="D1177" s="1070"/>
      <c r="E1177" s="1070"/>
      <c r="F1177" s="1346"/>
      <c r="G1177" s="1346"/>
      <c r="H1177" s="1346"/>
      <c r="I1177" s="1346"/>
      <c r="J1177" s="1346"/>
      <c r="K1177" s="1346"/>
      <c r="L1177" s="1346"/>
      <c r="M1177" s="1346"/>
      <c r="N1177" s="1346"/>
      <c r="O1177" s="1346"/>
      <c r="P1177" s="1346"/>
      <c r="Q1177" s="1346"/>
    </row>
    <row r="1178" spans="2:17">
      <c r="B1178" s="1070"/>
      <c r="C1178" s="1070"/>
      <c r="D1178" s="1070"/>
      <c r="E1178" s="1070"/>
      <c r="F1178" s="1346"/>
      <c r="G1178" s="1346"/>
      <c r="H1178" s="1346"/>
      <c r="I1178" s="1346"/>
      <c r="J1178" s="1346"/>
      <c r="K1178" s="1346"/>
      <c r="L1178" s="1346"/>
      <c r="M1178" s="1346"/>
      <c r="N1178" s="1346"/>
      <c r="O1178" s="1346"/>
      <c r="P1178" s="1346"/>
      <c r="Q1178" s="1346"/>
    </row>
    <row r="1179" spans="2:17">
      <c r="B1179" s="1070"/>
      <c r="C1179" s="1070"/>
      <c r="D1179" s="1070"/>
      <c r="E1179" s="1070"/>
      <c r="F1179" s="1346"/>
      <c r="G1179" s="1346"/>
      <c r="H1179" s="1346"/>
      <c r="I1179" s="1346"/>
      <c r="J1179" s="1346"/>
      <c r="K1179" s="1346"/>
      <c r="L1179" s="1346"/>
      <c r="M1179" s="1346"/>
      <c r="N1179" s="1346"/>
      <c r="O1179" s="1346"/>
      <c r="P1179" s="1346"/>
      <c r="Q1179" s="1346"/>
    </row>
    <row r="1180" spans="2:17">
      <c r="B1180" s="1070"/>
      <c r="C1180" s="1070"/>
      <c r="D1180" s="1070"/>
      <c r="E1180" s="1070"/>
      <c r="F1180" s="1346"/>
      <c r="G1180" s="1346"/>
      <c r="H1180" s="1346"/>
      <c r="I1180" s="1346"/>
      <c r="J1180" s="1346"/>
      <c r="K1180" s="1346"/>
      <c r="L1180" s="1346"/>
      <c r="M1180" s="1346"/>
      <c r="N1180" s="1346"/>
      <c r="O1180" s="1346"/>
      <c r="P1180" s="1346"/>
      <c r="Q1180" s="1346"/>
    </row>
    <row r="1181" spans="2:17">
      <c r="B1181" s="1070"/>
      <c r="C1181" s="1070"/>
      <c r="D1181" s="1070"/>
      <c r="E1181" s="1070"/>
      <c r="F1181" s="1346"/>
      <c r="G1181" s="1346"/>
      <c r="H1181" s="1346"/>
      <c r="I1181" s="1346"/>
      <c r="J1181" s="1346"/>
      <c r="K1181" s="1346"/>
      <c r="L1181" s="1346"/>
      <c r="M1181" s="1346"/>
      <c r="N1181" s="1346"/>
      <c r="O1181" s="1346"/>
      <c r="P1181" s="1346"/>
      <c r="Q1181" s="1346"/>
    </row>
    <row r="1182" spans="2:17">
      <c r="B1182" s="1070"/>
      <c r="C1182" s="1070"/>
      <c r="D1182" s="1070"/>
      <c r="E1182" s="1070"/>
      <c r="F1182" s="1346"/>
      <c r="G1182" s="1346"/>
      <c r="H1182" s="1346"/>
      <c r="I1182" s="1346"/>
      <c r="J1182" s="1346"/>
      <c r="K1182" s="1346"/>
      <c r="L1182" s="1346"/>
      <c r="M1182" s="1346"/>
      <c r="N1182" s="1346"/>
      <c r="O1182" s="1346"/>
      <c r="P1182" s="1346"/>
      <c r="Q1182" s="1346"/>
    </row>
    <row r="1183" spans="2:17">
      <c r="B1183" s="1070"/>
      <c r="C1183" s="1070"/>
      <c r="D1183" s="1070"/>
      <c r="E1183" s="1070"/>
      <c r="F1183" s="1346"/>
      <c r="G1183" s="1346"/>
      <c r="H1183" s="1346"/>
      <c r="I1183" s="1346"/>
      <c r="J1183" s="1346"/>
      <c r="K1183" s="1346"/>
      <c r="L1183" s="1346"/>
      <c r="M1183" s="1346"/>
      <c r="N1183" s="1346"/>
      <c r="O1183" s="1346"/>
      <c r="P1183" s="1346"/>
      <c r="Q1183" s="1346"/>
    </row>
    <row r="1184" spans="2:17">
      <c r="B1184" s="1070"/>
      <c r="C1184" s="1070"/>
      <c r="D1184" s="1070"/>
      <c r="E1184" s="1070"/>
      <c r="F1184" s="1346"/>
      <c r="G1184" s="1346"/>
      <c r="H1184" s="1346"/>
      <c r="I1184" s="1346"/>
      <c r="J1184" s="1346"/>
      <c r="K1184" s="1346"/>
      <c r="L1184" s="1346"/>
      <c r="M1184" s="1346"/>
      <c r="N1184" s="1346"/>
      <c r="O1184" s="1346"/>
      <c r="P1184" s="1346"/>
      <c r="Q1184" s="1346"/>
    </row>
    <row r="1185" spans="2:17">
      <c r="B1185" s="1070"/>
      <c r="C1185" s="1070"/>
      <c r="D1185" s="1070"/>
      <c r="E1185" s="1070"/>
      <c r="F1185" s="1346"/>
      <c r="G1185" s="1346"/>
      <c r="H1185" s="1346"/>
      <c r="I1185" s="1346"/>
      <c r="J1185" s="1346"/>
      <c r="K1185" s="1346"/>
      <c r="L1185" s="1346"/>
      <c r="M1185" s="1346"/>
      <c r="N1185" s="1346"/>
      <c r="O1185" s="1346"/>
      <c r="P1185" s="1346"/>
      <c r="Q1185" s="1346"/>
    </row>
    <row r="1186" spans="2:17">
      <c r="B1186" s="1070"/>
      <c r="C1186" s="1070"/>
      <c r="D1186" s="1070"/>
      <c r="E1186" s="1070"/>
      <c r="F1186" s="1346"/>
      <c r="G1186" s="1346"/>
      <c r="H1186" s="1346"/>
      <c r="I1186" s="1346"/>
      <c r="J1186" s="1346"/>
      <c r="K1186" s="1346"/>
      <c r="L1186" s="1346"/>
      <c r="M1186" s="1346"/>
      <c r="N1186" s="1346"/>
      <c r="O1186" s="1346"/>
      <c r="P1186" s="1346"/>
      <c r="Q1186" s="1346"/>
    </row>
    <row r="1187" spans="2:17">
      <c r="B1187" s="1070"/>
      <c r="C1187" s="1070"/>
      <c r="D1187" s="1070"/>
      <c r="E1187" s="1070"/>
      <c r="F1187" s="1346"/>
      <c r="G1187" s="1346"/>
      <c r="H1187" s="1346"/>
      <c r="I1187" s="1346"/>
      <c r="J1187" s="1346"/>
      <c r="K1187" s="1346"/>
      <c r="L1187" s="1346"/>
      <c r="M1187" s="1346"/>
      <c r="N1187" s="1346"/>
      <c r="O1187" s="1346"/>
      <c r="P1187" s="1346"/>
      <c r="Q1187" s="1346"/>
    </row>
    <row r="1188" spans="2:17">
      <c r="B1188" s="1070"/>
      <c r="C1188" s="1070"/>
      <c r="D1188" s="1070"/>
      <c r="E1188" s="1070"/>
      <c r="F1188" s="1346"/>
      <c r="G1188" s="1346"/>
      <c r="H1188" s="1346"/>
      <c r="I1188" s="1346"/>
      <c r="J1188" s="1346"/>
      <c r="K1188" s="1346"/>
      <c r="L1188" s="1346"/>
      <c r="M1188" s="1346"/>
      <c r="N1188" s="1346"/>
      <c r="O1188" s="1346"/>
      <c r="P1188" s="1346"/>
      <c r="Q1188" s="1346"/>
    </row>
    <row r="1189" spans="2:17">
      <c r="B1189" s="1070"/>
      <c r="C1189" s="1070"/>
      <c r="D1189" s="1070"/>
      <c r="E1189" s="1070"/>
      <c r="F1189" s="1346"/>
      <c r="G1189" s="1346"/>
      <c r="H1189" s="1346"/>
      <c r="I1189" s="1346"/>
      <c r="J1189" s="1346"/>
      <c r="K1189" s="1346"/>
      <c r="L1189" s="1346"/>
      <c r="M1189" s="1346"/>
      <c r="N1189" s="1346"/>
      <c r="O1189" s="1346"/>
      <c r="P1189" s="1346"/>
      <c r="Q1189" s="1346"/>
    </row>
    <row r="1190" spans="2:17">
      <c r="B1190" s="1070"/>
      <c r="C1190" s="1070"/>
      <c r="D1190" s="1070"/>
      <c r="E1190" s="1070"/>
      <c r="F1190" s="1346"/>
      <c r="G1190" s="1346"/>
      <c r="H1190" s="1346"/>
      <c r="I1190" s="1346"/>
      <c r="J1190" s="1346"/>
      <c r="K1190" s="1346"/>
      <c r="L1190" s="1346"/>
      <c r="M1190" s="1346"/>
      <c r="N1190" s="1346"/>
      <c r="O1190" s="1346"/>
      <c r="P1190" s="1346"/>
      <c r="Q1190" s="1346"/>
    </row>
    <row r="1191" spans="2:17">
      <c r="B1191" s="1070"/>
      <c r="C1191" s="1070"/>
      <c r="D1191" s="1070"/>
      <c r="E1191" s="1070"/>
      <c r="F1191" s="1346"/>
      <c r="G1191" s="1346"/>
      <c r="H1191" s="1346"/>
      <c r="I1191" s="1346"/>
      <c r="J1191" s="1346"/>
      <c r="K1191" s="1346"/>
      <c r="L1191" s="1346"/>
      <c r="M1191" s="1346"/>
      <c r="N1191" s="1346"/>
      <c r="O1191" s="1346"/>
      <c r="P1191" s="1346"/>
      <c r="Q1191" s="1346"/>
    </row>
    <row r="1192" spans="2:17">
      <c r="B1192" s="1070"/>
      <c r="C1192" s="1070"/>
      <c r="D1192" s="1070"/>
      <c r="E1192" s="1070"/>
      <c r="F1192" s="1346"/>
      <c r="G1192" s="1346"/>
      <c r="H1192" s="1346"/>
      <c r="I1192" s="1346"/>
      <c r="J1192" s="1346"/>
      <c r="K1192" s="1346"/>
      <c r="L1192" s="1346"/>
      <c r="M1192" s="1346"/>
      <c r="N1192" s="1346"/>
      <c r="O1192" s="1346"/>
      <c r="P1192" s="1346"/>
      <c r="Q1192" s="1346"/>
    </row>
    <row r="1193" spans="2:17">
      <c r="B1193" s="1070"/>
      <c r="C1193" s="1070"/>
      <c r="D1193" s="1070"/>
      <c r="E1193" s="1070"/>
      <c r="F1193" s="1346"/>
      <c r="G1193" s="1346"/>
      <c r="H1193" s="1346"/>
      <c r="I1193" s="1346"/>
      <c r="J1193" s="1346"/>
      <c r="K1193" s="1346"/>
      <c r="L1193" s="1346"/>
      <c r="M1193" s="1346"/>
      <c r="N1193" s="1346"/>
      <c r="O1193" s="1346"/>
      <c r="P1193" s="1346"/>
      <c r="Q1193" s="1346"/>
    </row>
    <row r="1194" spans="2:17">
      <c r="B1194" s="1070"/>
      <c r="C1194" s="1070"/>
      <c r="D1194" s="1070"/>
      <c r="E1194" s="1070"/>
      <c r="F1194" s="1346"/>
      <c r="G1194" s="1346"/>
      <c r="H1194" s="1346"/>
      <c r="I1194" s="1346"/>
      <c r="J1194" s="1346"/>
      <c r="K1194" s="1346"/>
      <c r="L1194" s="1346"/>
      <c r="M1194" s="1346"/>
      <c r="N1194" s="1346"/>
      <c r="O1194" s="1346"/>
      <c r="P1194" s="1346"/>
      <c r="Q1194" s="1346"/>
    </row>
    <row r="1195" spans="2:17">
      <c r="B1195" s="1070"/>
      <c r="C1195" s="1070"/>
      <c r="D1195" s="1070"/>
      <c r="E1195" s="1070"/>
      <c r="F1195" s="1346"/>
      <c r="G1195" s="1346"/>
      <c r="H1195" s="1346"/>
      <c r="I1195" s="1346"/>
      <c r="J1195" s="1346"/>
      <c r="K1195" s="1346"/>
      <c r="L1195" s="1346"/>
      <c r="M1195" s="1346"/>
      <c r="N1195" s="1346"/>
      <c r="O1195" s="1346"/>
      <c r="P1195" s="1346"/>
      <c r="Q1195" s="1346"/>
    </row>
    <row r="1196" spans="2:17">
      <c r="B1196" s="1070"/>
      <c r="C1196" s="1070"/>
      <c r="D1196" s="1070"/>
      <c r="E1196" s="1070"/>
      <c r="F1196" s="1346"/>
      <c r="G1196" s="1346"/>
      <c r="H1196" s="1346"/>
      <c r="I1196" s="1346"/>
      <c r="J1196" s="1346"/>
      <c r="K1196" s="1346"/>
      <c r="L1196" s="1346"/>
      <c r="M1196" s="1346"/>
      <c r="N1196" s="1346"/>
      <c r="O1196" s="1346"/>
      <c r="P1196" s="1346"/>
      <c r="Q1196" s="1346"/>
    </row>
    <row r="1197" spans="2:17">
      <c r="B1197" s="1070"/>
      <c r="C1197" s="1070"/>
      <c r="D1197" s="1070"/>
      <c r="E1197" s="1070"/>
      <c r="F1197" s="1346"/>
      <c r="G1197" s="1346"/>
      <c r="H1197" s="1346"/>
      <c r="I1197" s="1346"/>
      <c r="J1197" s="1346"/>
      <c r="K1197" s="1346"/>
      <c r="L1197" s="1346"/>
      <c r="M1197" s="1346"/>
      <c r="N1197" s="1346"/>
      <c r="O1197" s="1346"/>
      <c r="P1197" s="1346"/>
      <c r="Q1197" s="1346"/>
    </row>
    <row r="1198" spans="2:17">
      <c r="B1198" s="1070"/>
      <c r="C1198" s="1070"/>
      <c r="D1198" s="1070"/>
      <c r="E1198" s="1070"/>
      <c r="F1198" s="1346"/>
      <c r="G1198" s="1346"/>
      <c r="H1198" s="1346"/>
      <c r="I1198" s="1346"/>
      <c r="J1198" s="1346"/>
      <c r="K1198" s="1346"/>
      <c r="L1198" s="1346"/>
      <c r="M1198" s="1346"/>
      <c r="N1198" s="1346"/>
      <c r="O1198" s="1346"/>
      <c r="P1198" s="1346"/>
      <c r="Q1198" s="1346"/>
    </row>
    <row r="1199" spans="2:17">
      <c r="B1199" s="1070"/>
      <c r="C1199" s="1070"/>
      <c r="D1199" s="1070"/>
      <c r="E1199" s="1070"/>
      <c r="F1199" s="1346"/>
      <c r="G1199" s="1346"/>
      <c r="H1199" s="1346"/>
      <c r="I1199" s="1346"/>
      <c r="J1199" s="1346"/>
      <c r="K1199" s="1346"/>
      <c r="L1199" s="1346"/>
      <c r="M1199" s="1346"/>
      <c r="N1199" s="1346"/>
      <c r="O1199" s="1346"/>
      <c r="P1199" s="1346"/>
      <c r="Q1199" s="1346"/>
    </row>
    <row r="1200" spans="2:17">
      <c r="B1200" s="1070"/>
      <c r="C1200" s="1070"/>
      <c r="D1200" s="1070"/>
      <c r="E1200" s="1070"/>
      <c r="F1200" s="1346"/>
      <c r="G1200" s="1346"/>
      <c r="H1200" s="1346"/>
      <c r="I1200" s="1346"/>
      <c r="J1200" s="1346"/>
      <c r="K1200" s="1346"/>
      <c r="L1200" s="1346"/>
      <c r="M1200" s="1346"/>
      <c r="N1200" s="1346"/>
      <c r="O1200" s="1346"/>
      <c r="P1200" s="1346"/>
      <c r="Q1200" s="1346"/>
    </row>
    <row r="1201" spans="2:17">
      <c r="B1201" s="1070"/>
      <c r="C1201" s="1070"/>
      <c r="D1201" s="1070"/>
      <c r="E1201" s="1070"/>
      <c r="F1201" s="1346"/>
      <c r="G1201" s="1346"/>
      <c r="H1201" s="1346"/>
      <c r="I1201" s="1346"/>
      <c r="J1201" s="1346"/>
      <c r="K1201" s="1346"/>
      <c r="L1201" s="1346"/>
      <c r="M1201" s="1346"/>
      <c r="N1201" s="1346"/>
      <c r="O1201" s="1346"/>
      <c r="P1201" s="1346"/>
      <c r="Q1201" s="1346"/>
    </row>
    <row r="1202" spans="2:17">
      <c r="B1202" s="1070"/>
      <c r="C1202" s="1070"/>
      <c r="D1202" s="1070"/>
      <c r="E1202" s="1070"/>
      <c r="F1202" s="1346"/>
      <c r="G1202" s="1346"/>
      <c r="H1202" s="1346"/>
      <c r="I1202" s="1346"/>
      <c r="J1202" s="1346"/>
      <c r="K1202" s="1346"/>
      <c r="L1202" s="1346"/>
      <c r="M1202" s="1346"/>
      <c r="N1202" s="1346"/>
      <c r="O1202" s="1346"/>
      <c r="P1202" s="1346"/>
      <c r="Q1202" s="1346"/>
    </row>
    <row r="1203" spans="2:17">
      <c r="B1203" s="1070"/>
      <c r="C1203" s="1070"/>
      <c r="D1203" s="1070"/>
      <c r="E1203" s="1070"/>
      <c r="F1203" s="1346"/>
      <c r="G1203" s="1346"/>
      <c r="H1203" s="1346"/>
      <c r="I1203" s="1346"/>
      <c r="J1203" s="1346"/>
      <c r="K1203" s="1346"/>
      <c r="L1203" s="1346"/>
      <c r="M1203" s="1346"/>
      <c r="N1203" s="1346"/>
      <c r="O1203" s="1346"/>
      <c r="P1203" s="1346"/>
      <c r="Q1203" s="1346"/>
    </row>
    <row r="1204" spans="2:17">
      <c r="B1204" s="1070"/>
      <c r="C1204" s="1070"/>
      <c r="D1204" s="1070"/>
      <c r="E1204" s="1070"/>
      <c r="F1204" s="1346"/>
      <c r="G1204" s="1346"/>
      <c r="H1204" s="1346"/>
      <c r="I1204" s="1346"/>
      <c r="J1204" s="1346"/>
      <c r="K1204" s="1346"/>
      <c r="L1204" s="1346"/>
      <c r="M1204" s="1346"/>
      <c r="N1204" s="1346"/>
      <c r="O1204" s="1346"/>
      <c r="P1204" s="1346"/>
      <c r="Q1204" s="1346"/>
    </row>
    <row r="1205" spans="2:17">
      <c r="B1205" s="1070"/>
      <c r="C1205" s="1070"/>
      <c r="D1205" s="1070"/>
      <c r="E1205" s="1070"/>
      <c r="F1205" s="1346"/>
      <c r="G1205" s="1346"/>
      <c r="H1205" s="1346"/>
      <c r="I1205" s="1346"/>
      <c r="J1205" s="1346"/>
      <c r="K1205" s="1346"/>
      <c r="L1205" s="1346"/>
      <c r="M1205" s="1346"/>
      <c r="N1205" s="1346"/>
      <c r="O1205" s="1346"/>
      <c r="P1205" s="1346"/>
      <c r="Q1205" s="1346"/>
    </row>
    <row r="1206" spans="2:17">
      <c r="B1206" s="1070"/>
      <c r="C1206" s="1070"/>
      <c r="D1206" s="1070"/>
      <c r="E1206" s="1070"/>
      <c r="F1206" s="1346"/>
      <c r="G1206" s="1346"/>
      <c r="H1206" s="1346"/>
      <c r="I1206" s="1346"/>
      <c r="J1206" s="1346"/>
      <c r="K1206" s="1346"/>
      <c r="L1206" s="1346"/>
      <c r="M1206" s="1346"/>
      <c r="N1206" s="1346"/>
      <c r="O1206" s="1346"/>
      <c r="P1206" s="1346"/>
      <c r="Q1206" s="1346"/>
    </row>
    <row r="1207" spans="2:17">
      <c r="B1207" s="1070"/>
      <c r="C1207" s="1070"/>
      <c r="D1207" s="1070"/>
      <c r="E1207" s="1070"/>
      <c r="F1207" s="1346"/>
      <c r="G1207" s="1346"/>
      <c r="H1207" s="1346"/>
      <c r="I1207" s="1346"/>
      <c r="J1207" s="1346"/>
      <c r="K1207" s="1346"/>
      <c r="L1207" s="1346"/>
      <c r="M1207" s="1346"/>
      <c r="N1207" s="1346"/>
      <c r="O1207" s="1346"/>
      <c r="P1207" s="1346"/>
      <c r="Q1207" s="1346"/>
    </row>
    <row r="1208" spans="2:17">
      <c r="B1208" s="1070"/>
      <c r="C1208" s="1070"/>
      <c r="D1208" s="1070"/>
      <c r="E1208" s="1070"/>
      <c r="F1208" s="1346"/>
      <c r="G1208" s="1346"/>
      <c r="H1208" s="1346"/>
      <c r="I1208" s="1346"/>
      <c r="J1208" s="1346"/>
      <c r="K1208" s="1346"/>
      <c r="L1208" s="1346"/>
      <c r="M1208" s="1346"/>
      <c r="N1208" s="1346"/>
      <c r="O1208" s="1346"/>
      <c r="P1208" s="1346"/>
      <c r="Q1208" s="1346"/>
    </row>
    <row r="1209" spans="2:17">
      <c r="B1209" s="1070"/>
      <c r="C1209" s="1070"/>
      <c r="D1209" s="1070"/>
      <c r="E1209" s="1070"/>
      <c r="F1209" s="1346"/>
      <c r="G1209" s="1346"/>
      <c r="H1209" s="1346"/>
      <c r="I1209" s="1346"/>
      <c r="J1209" s="1346"/>
      <c r="K1209" s="1346"/>
      <c r="L1209" s="1346"/>
      <c r="M1209" s="1346"/>
      <c r="N1209" s="1346"/>
      <c r="O1209" s="1346"/>
      <c r="P1209" s="1346"/>
      <c r="Q1209" s="1346"/>
    </row>
    <row r="1210" spans="2:17">
      <c r="B1210" s="1070"/>
      <c r="C1210" s="1070"/>
      <c r="D1210" s="1070"/>
      <c r="E1210" s="1070"/>
      <c r="F1210" s="1346"/>
      <c r="G1210" s="1346"/>
      <c r="H1210" s="1346"/>
      <c r="I1210" s="1346"/>
      <c r="J1210" s="1346"/>
      <c r="K1210" s="1346"/>
      <c r="L1210" s="1346"/>
      <c r="M1210" s="1346"/>
      <c r="N1210" s="1346"/>
      <c r="O1210" s="1346"/>
      <c r="P1210" s="1346"/>
      <c r="Q1210" s="1346"/>
    </row>
    <row r="1211" spans="2:17">
      <c r="B1211" s="1070"/>
      <c r="C1211" s="1070"/>
      <c r="D1211" s="1070"/>
      <c r="E1211" s="1070"/>
      <c r="F1211" s="1346"/>
      <c r="G1211" s="1346"/>
      <c r="H1211" s="1346"/>
      <c r="I1211" s="1346"/>
      <c r="J1211" s="1346"/>
      <c r="K1211" s="1346"/>
      <c r="L1211" s="1346"/>
      <c r="M1211" s="1346"/>
      <c r="N1211" s="1346"/>
      <c r="O1211" s="1346"/>
      <c r="P1211" s="1346"/>
      <c r="Q1211" s="1346"/>
    </row>
    <row r="1212" spans="2:17">
      <c r="B1212" s="1070"/>
      <c r="C1212" s="1070"/>
      <c r="D1212" s="1070"/>
      <c r="E1212" s="1070"/>
      <c r="F1212" s="1346"/>
      <c r="G1212" s="1346"/>
      <c r="H1212" s="1346"/>
      <c r="I1212" s="1346"/>
      <c r="J1212" s="1346"/>
      <c r="K1212" s="1346"/>
      <c r="L1212" s="1346"/>
      <c r="M1212" s="1346"/>
      <c r="N1212" s="1346"/>
      <c r="O1212" s="1346"/>
      <c r="P1212" s="1346"/>
      <c r="Q1212" s="1346"/>
    </row>
    <row r="1213" spans="2:17">
      <c r="B1213" s="1070"/>
      <c r="C1213" s="1070"/>
      <c r="D1213" s="1070"/>
      <c r="E1213" s="1070"/>
      <c r="F1213" s="1346"/>
      <c r="G1213" s="1346"/>
      <c r="H1213" s="1346"/>
      <c r="I1213" s="1346"/>
      <c r="J1213" s="1346"/>
      <c r="K1213" s="1346"/>
      <c r="L1213" s="1346"/>
      <c r="M1213" s="1346"/>
      <c r="N1213" s="1346"/>
      <c r="O1213" s="1346"/>
      <c r="P1213" s="1346"/>
      <c r="Q1213" s="1346"/>
    </row>
    <row r="1214" spans="2:17">
      <c r="B1214" s="1070"/>
      <c r="C1214" s="1070"/>
      <c r="D1214" s="1070"/>
      <c r="E1214" s="1070"/>
      <c r="F1214" s="1346"/>
      <c r="G1214" s="1346"/>
      <c r="H1214" s="1346"/>
      <c r="I1214" s="1346"/>
      <c r="J1214" s="1346"/>
      <c r="K1214" s="1346"/>
      <c r="L1214" s="1346"/>
      <c r="M1214" s="1346"/>
      <c r="N1214" s="1346"/>
      <c r="O1214" s="1346"/>
      <c r="P1214" s="1346"/>
      <c r="Q1214" s="1346"/>
    </row>
    <row r="1215" spans="2:17">
      <c r="B1215" s="1070"/>
      <c r="C1215" s="1070"/>
      <c r="D1215" s="1070"/>
      <c r="E1215" s="1070"/>
      <c r="F1215" s="1346"/>
      <c r="G1215" s="1346"/>
      <c r="H1215" s="1346"/>
      <c r="I1215" s="1346"/>
      <c r="J1215" s="1346"/>
      <c r="K1215" s="1346"/>
      <c r="L1215" s="1346"/>
      <c r="M1215" s="1346"/>
      <c r="N1215" s="1346"/>
      <c r="O1215" s="1346"/>
      <c r="P1215" s="1346"/>
      <c r="Q1215" s="1346"/>
    </row>
    <row r="1216" spans="2:17">
      <c r="B1216" s="1070"/>
      <c r="C1216" s="1070"/>
      <c r="D1216" s="1070"/>
      <c r="E1216" s="1070"/>
      <c r="F1216" s="1346"/>
      <c r="G1216" s="1346"/>
      <c r="H1216" s="1346"/>
      <c r="I1216" s="1346"/>
      <c r="J1216" s="1346"/>
      <c r="K1216" s="1346"/>
      <c r="L1216" s="1346"/>
      <c r="M1216" s="1346"/>
      <c r="N1216" s="1346"/>
      <c r="O1216" s="1346"/>
      <c r="P1216" s="1346"/>
      <c r="Q1216" s="1346"/>
    </row>
    <row r="1217" spans="2:17">
      <c r="B1217" s="1070"/>
      <c r="C1217" s="1070"/>
      <c r="D1217" s="1070"/>
      <c r="E1217" s="1070"/>
      <c r="F1217" s="1346"/>
      <c r="G1217" s="1346"/>
      <c r="H1217" s="1346"/>
      <c r="I1217" s="1346"/>
      <c r="J1217" s="1346"/>
      <c r="K1217" s="1346"/>
      <c r="L1217" s="1346"/>
      <c r="M1217" s="1346"/>
      <c r="N1217" s="1346"/>
      <c r="O1217" s="1346"/>
      <c r="P1217" s="1346"/>
      <c r="Q1217" s="1346"/>
    </row>
    <row r="1218" spans="2:17">
      <c r="B1218" s="1070"/>
      <c r="C1218" s="1070"/>
      <c r="D1218" s="1070"/>
      <c r="E1218" s="1070"/>
      <c r="F1218" s="1346"/>
      <c r="G1218" s="1346"/>
      <c r="H1218" s="1346"/>
      <c r="I1218" s="1346"/>
      <c r="J1218" s="1346"/>
      <c r="K1218" s="1346"/>
      <c r="L1218" s="1346"/>
      <c r="M1218" s="1346"/>
      <c r="N1218" s="1346"/>
      <c r="O1218" s="1346"/>
      <c r="P1218" s="1346"/>
      <c r="Q1218" s="1346"/>
    </row>
    <row r="1219" spans="2:17">
      <c r="B1219" s="1070"/>
      <c r="C1219" s="1070"/>
      <c r="D1219" s="1070"/>
      <c r="E1219" s="1070"/>
      <c r="F1219" s="1346"/>
      <c r="G1219" s="1346"/>
      <c r="H1219" s="1346"/>
      <c r="I1219" s="1346"/>
      <c r="J1219" s="1346"/>
      <c r="K1219" s="1346"/>
      <c r="L1219" s="1346"/>
      <c r="M1219" s="1346"/>
      <c r="N1219" s="1346"/>
      <c r="O1219" s="1346"/>
      <c r="P1219" s="1346"/>
      <c r="Q1219" s="1346"/>
    </row>
    <row r="1220" spans="2:17">
      <c r="B1220" s="1070"/>
      <c r="C1220" s="1070"/>
      <c r="D1220" s="1070"/>
      <c r="E1220" s="1070"/>
      <c r="F1220" s="1346"/>
      <c r="G1220" s="1346"/>
      <c r="H1220" s="1346"/>
      <c r="I1220" s="1346"/>
      <c r="J1220" s="1346"/>
      <c r="K1220" s="1346"/>
      <c r="L1220" s="1346"/>
      <c r="M1220" s="1346"/>
      <c r="N1220" s="1346"/>
      <c r="O1220" s="1346"/>
      <c r="P1220" s="1346"/>
      <c r="Q1220" s="1346"/>
    </row>
    <row r="1221" spans="2:17">
      <c r="B1221" s="1070"/>
      <c r="C1221" s="1070"/>
      <c r="D1221" s="1070"/>
      <c r="E1221" s="1070"/>
      <c r="F1221" s="1346"/>
      <c r="G1221" s="1346"/>
      <c r="H1221" s="1346"/>
      <c r="I1221" s="1346"/>
      <c r="J1221" s="1346"/>
      <c r="K1221" s="1346"/>
      <c r="L1221" s="1346"/>
      <c r="M1221" s="1346"/>
      <c r="N1221" s="1346"/>
      <c r="O1221" s="1346"/>
      <c r="P1221" s="1346"/>
      <c r="Q1221" s="1346"/>
    </row>
    <row r="1222" spans="2:17">
      <c r="B1222" s="1070"/>
      <c r="C1222" s="1070"/>
      <c r="D1222" s="1070"/>
      <c r="E1222" s="1070"/>
      <c r="F1222" s="1346"/>
      <c r="G1222" s="1346"/>
      <c r="H1222" s="1346"/>
      <c r="I1222" s="1346"/>
      <c r="J1222" s="1346"/>
      <c r="K1222" s="1346"/>
      <c r="L1222" s="1346"/>
      <c r="M1222" s="1346"/>
      <c r="N1222" s="1346"/>
      <c r="O1222" s="1346"/>
      <c r="P1222" s="1346"/>
      <c r="Q1222" s="1346"/>
    </row>
    <row r="1223" spans="2:17">
      <c r="B1223" s="1070"/>
      <c r="C1223" s="1070"/>
      <c r="D1223" s="1070"/>
      <c r="E1223" s="1070"/>
      <c r="F1223" s="1346"/>
      <c r="G1223" s="1346"/>
      <c r="H1223" s="1346"/>
      <c r="I1223" s="1346"/>
      <c r="J1223" s="1346"/>
      <c r="K1223" s="1346"/>
      <c r="L1223" s="1346"/>
      <c r="M1223" s="1346"/>
      <c r="N1223" s="1346"/>
      <c r="O1223" s="1346"/>
      <c r="P1223" s="1346"/>
      <c r="Q1223" s="1346"/>
    </row>
    <row r="1224" spans="2:17">
      <c r="B1224" s="1070"/>
      <c r="C1224" s="1070"/>
      <c r="D1224" s="1070"/>
      <c r="E1224" s="1070"/>
      <c r="F1224" s="1346"/>
      <c r="G1224" s="1346"/>
      <c r="H1224" s="1346"/>
      <c r="I1224" s="1346"/>
      <c r="J1224" s="1346"/>
      <c r="K1224" s="1346"/>
      <c r="L1224" s="1346"/>
      <c r="M1224" s="1346"/>
      <c r="N1224" s="1346"/>
      <c r="O1224" s="1346"/>
      <c r="P1224" s="1346"/>
      <c r="Q1224" s="1346"/>
    </row>
    <row r="1225" spans="2:17">
      <c r="B1225" s="1070"/>
      <c r="C1225" s="1070"/>
      <c r="D1225" s="1070"/>
      <c r="E1225" s="1070"/>
      <c r="F1225" s="1346"/>
      <c r="G1225" s="1346"/>
      <c r="H1225" s="1346"/>
      <c r="I1225" s="1346"/>
      <c r="J1225" s="1346"/>
      <c r="K1225" s="1346"/>
      <c r="L1225" s="1346"/>
      <c r="M1225" s="1346"/>
      <c r="N1225" s="1346"/>
      <c r="O1225" s="1346"/>
      <c r="P1225" s="1346"/>
      <c r="Q1225" s="1346"/>
    </row>
    <row r="1226" spans="2:17">
      <c r="B1226" s="1070"/>
      <c r="C1226" s="1070"/>
      <c r="D1226" s="1070"/>
      <c r="E1226" s="1070"/>
      <c r="F1226" s="1346"/>
      <c r="G1226" s="1346"/>
      <c r="H1226" s="1346"/>
      <c r="I1226" s="1346"/>
      <c r="J1226" s="1346"/>
      <c r="K1226" s="1346"/>
      <c r="L1226" s="1346"/>
      <c r="M1226" s="1346"/>
      <c r="N1226" s="1346"/>
      <c r="O1226" s="1346"/>
      <c r="P1226" s="1346"/>
      <c r="Q1226" s="1346"/>
    </row>
    <row r="1227" spans="2:17">
      <c r="B1227" s="1070"/>
      <c r="C1227" s="1070"/>
      <c r="D1227" s="1070"/>
      <c r="E1227" s="1070"/>
      <c r="F1227" s="1346"/>
      <c r="G1227" s="1346"/>
      <c r="H1227" s="1346"/>
      <c r="I1227" s="1346"/>
      <c r="J1227" s="1346"/>
      <c r="K1227" s="1346"/>
      <c r="L1227" s="1346"/>
      <c r="M1227" s="1346"/>
      <c r="N1227" s="1346"/>
      <c r="O1227" s="1346"/>
      <c r="P1227" s="1346"/>
      <c r="Q1227" s="1346"/>
    </row>
    <row r="1228" spans="2:17">
      <c r="B1228" s="1070"/>
      <c r="C1228" s="1070"/>
      <c r="D1228" s="1070"/>
      <c r="E1228" s="1070"/>
      <c r="F1228" s="1346"/>
      <c r="G1228" s="1346"/>
      <c r="H1228" s="1346"/>
      <c r="I1228" s="1346"/>
      <c r="J1228" s="1346"/>
      <c r="K1228" s="1346"/>
      <c r="L1228" s="1346"/>
      <c r="M1228" s="1346"/>
      <c r="N1228" s="1346"/>
      <c r="O1228" s="1346"/>
      <c r="P1228" s="1346"/>
      <c r="Q1228" s="1346"/>
    </row>
    <row r="1229" spans="2:17">
      <c r="B1229" s="1070"/>
      <c r="C1229" s="1070"/>
      <c r="D1229" s="1070"/>
      <c r="E1229" s="1070"/>
      <c r="F1229" s="1346"/>
      <c r="G1229" s="1346"/>
      <c r="H1229" s="1346"/>
      <c r="I1229" s="1346"/>
      <c r="J1229" s="1346"/>
      <c r="K1229" s="1346"/>
      <c r="L1229" s="1346"/>
      <c r="M1229" s="1346"/>
      <c r="N1229" s="1346"/>
      <c r="O1229" s="1346"/>
      <c r="P1229" s="1346"/>
      <c r="Q1229" s="1346"/>
    </row>
    <row r="1230" spans="2:17">
      <c r="B1230" s="1070"/>
      <c r="C1230" s="1070"/>
      <c r="D1230" s="1070"/>
      <c r="E1230" s="1070"/>
      <c r="F1230" s="1346"/>
      <c r="G1230" s="1346"/>
      <c r="H1230" s="1346"/>
      <c r="I1230" s="1346"/>
      <c r="J1230" s="1346"/>
      <c r="K1230" s="1346"/>
      <c r="L1230" s="1346"/>
      <c r="M1230" s="1346"/>
      <c r="N1230" s="1346"/>
      <c r="O1230" s="1346"/>
      <c r="P1230" s="1346"/>
      <c r="Q1230" s="1346"/>
    </row>
    <row r="1231" spans="2:17">
      <c r="B1231" s="1070"/>
      <c r="C1231" s="1070"/>
      <c r="D1231" s="1070"/>
      <c r="E1231" s="1070"/>
      <c r="F1231" s="1346"/>
      <c r="G1231" s="1346"/>
      <c r="H1231" s="1346"/>
      <c r="I1231" s="1346"/>
      <c r="J1231" s="1346"/>
      <c r="K1231" s="1346"/>
      <c r="L1231" s="1346"/>
      <c r="M1231" s="1346"/>
      <c r="N1231" s="1346"/>
      <c r="O1231" s="1346"/>
      <c r="P1231" s="1346"/>
      <c r="Q1231" s="1346"/>
    </row>
    <row r="1232" spans="2:17">
      <c r="B1232" s="1070"/>
      <c r="C1232" s="1070"/>
      <c r="D1232" s="1070"/>
      <c r="E1232" s="1070"/>
      <c r="F1232" s="1346"/>
      <c r="G1232" s="1346"/>
      <c r="H1232" s="1346"/>
      <c r="I1232" s="1346"/>
      <c r="J1232" s="1346"/>
      <c r="K1232" s="1346"/>
      <c r="L1232" s="1346"/>
      <c r="M1232" s="1346"/>
      <c r="N1232" s="1346"/>
      <c r="O1232" s="1346"/>
      <c r="P1232" s="1346"/>
      <c r="Q1232" s="1346"/>
    </row>
    <row r="1233" spans="2:17">
      <c r="B1233" s="1070"/>
      <c r="C1233" s="1070"/>
      <c r="D1233" s="1070"/>
      <c r="E1233" s="1070"/>
      <c r="F1233" s="1346"/>
      <c r="G1233" s="1346"/>
      <c r="H1233" s="1346"/>
      <c r="I1233" s="1346"/>
      <c r="J1233" s="1346"/>
      <c r="K1233" s="1346"/>
      <c r="L1233" s="1346"/>
      <c r="M1233" s="1346"/>
      <c r="N1233" s="1346"/>
      <c r="O1233" s="1346"/>
      <c r="P1233" s="1346"/>
      <c r="Q1233" s="1346"/>
    </row>
    <row r="1234" spans="2:17">
      <c r="B1234" s="1070"/>
      <c r="C1234" s="1070"/>
      <c r="D1234" s="1070"/>
      <c r="E1234" s="1070"/>
      <c r="F1234" s="1346"/>
      <c r="G1234" s="1346"/>
      <c r="H1234" s="1346"/>
      <c r="I1234" s="1346"/>
      <c r="J1234" s="1346"/>
      <c r="K1234" s="1346"/>
      <c r="L1234" s="1346"/>
      <c r="M1234" s="1346"/>
      <c r="N1234" s="1346"/>
      <c r="O1234" s="1346"/>
      <c r="P1234" s="1346"/>
      <c r="Q1234" s="1346"/>
    </row>
    <row r="1235" spans="2:17">
      <c r="B1235" s="1070"/>
      <c r="C1235" s="1070"/>
      <c r="D1235" s="1070"/>
      <c r="E1235" s="1070"/>
      <c r="F1235" s="1346"/>
      <c r="G1235" s="1346"/>
      <c r="H1235" s="1346"/>
      <c r="I1235" s="1346"/>
      <c r="J1235" s="1346"/>
      <c r="K1235" s="1346"/>
      <c r="L1235" s="1346"/>
      <c r="M1235" s="1346"/>
      <c r="N1235" s="1346"/>
      <c r="O1235" s="1346"/>
      <c r="P1235" s="1346"/>
      <c r="Q1235" s="1346"/>
    </row>
    <row r="1236" spans="2:17">
      <c r="B1236" s="1070"/>
      <c r="C1236" s="1070"/>
      <c r="D1236" s="1070"/>
      <c r="E1236" s="1070"/>
      <c r="F1236" s="1346"/>
      <c r="G1236" s="1346"/>
      <c r="H1236" s="1346"/>
      <c r="I1236" s="1346"/>
      <c r="J1236" s="1346"/>
      <c r="K1236" s="1346"/>
      <c r="L1236" s="1346"/>
      <c r="M1236" s="1346"/>
      <c r="N1236" s="1346"/>
      <c r="O1236" s="1346"/>
      <c r="P1236" s="1346"/>
      <c r="Q1236" s="1346"/>
    </row>
    <row r="1237" spans="2:17">
      <c r="B1237" s="1070"/>
      <c r="C1237" s="1070"/>
      <c r="D1237" s="1070"/>
      <c r="E1237" s="1070"/>
      <c r="F1237" s="1346"/>
      <c r="G1237" s="1346"/>
      <c r="H1237" s="1346"/>
      <c r="I1237" s="1346"/>
      <c r="J1237" s="1346"/>
      <c r="K1237" s="1346"/>
      <c r="L1237" s="1346"/>
      <c r="M1237" s="1346"/>
      <c r="N1237" s="1346"/>
      <c r="O1237" s="1346"/>
      <c r="P1237" s="1346"/>
      <c r="Q1237" s="1346"/>
    </row>
    <row r="1238" spans="2:17">
      <c r="B1238" s="1070"/>
      <c r="C1238" s="1070"/>
      <c r="D1238" s="1070"/>
      <c r="E1238" s="1070"/>
      <c r="F1238" s="1346"/>
      <c r="G1238" s="1346"/>
      <c r="H1238" s="1346"/>
      <c r="I1238" s="1346"/>
      <c r="J1238" s="1346"/>
      <c r="K1238" s="1346"/>
      <c r="L1238" s="1346"/>
      <c r="M1238" s="1346"/>
      <c r="N1238" s="1346"/>
      <c r="O1238" s="1346"/>
      <c r="P1238" s="1346"/>
      <c r="Q1238" s="1346"/>
    </row>
    <row r="1239" spans="2:17">
      <c r="B1239" s="1070"/>
      <c r="C1239" s="1070"/>
      <c r="D1239" s="1070"/>
      <c r="E1239" s="1070"/>
      <c r="F1239" s="1346"/>
      <c r="G1239" s="1346"/>
      <c r="H1239" s="1346"/>
      <c r="I1239" s="1346"/>
      <c r="J1239" s="1346"/>
      <c r="K1239" s="1346"/>
      <c r="L1239" s="1346"/>
      <c r="M1239" s="1346"/>
      <c r="N1239" s="1346"/>
      <c r="O1239" s="1346"/>
      <c r="P1239" s="1346"/>
      <c r="Q1239" s="1346"/>
    </row>
    <row r="1240" spans="2:17">
      <c r="B1240" s="1070"/>
      <c r="C1240" s="1070"/>
      <c r="D1240" s="1070"/>
      <c r="E1240" s="1070"/>
      <c r="F1240" s="1346"/>
      <c r="G1240" s="1346"/>
      <c r="H1240" s="1346"/>
      <c r="I1240" s="1346"/>
      <c r="J1240" s="1346"/>
      <c r="K1240" s="1346"/>
      <c r="L1240" s="1346"/>
      <c r="M1240" s="1346"/>
      <c r="N1240" s="1346"/>
      <c r="O1240" s="1346"/>
      <c r="P1240" s="1346"/>
      <c r="Q1240" s="1346"/>
    </row>
    <row r="1241" spans="2:17">
      <c r="B1241" s="1070"/>
      <c r="C1241" s="1070"/>
      <c r="D1241" s="1070"/>
      <c r="E1241" s="1070"/>
      <c r="F1241" s="1346"/>
      <c r="G1241" s="1346"/>
      <c r="H1241" s="1346"/>
      <c r="I1241" s="1346"/>
      <c r="J1241" s="1346"/>
      <c r="K1241" s="1346"/>
      <c r="L1241" s="1346"/>
      <c r="M1241" s="1346"/>
      <c r="N1241" s="1346"/>
      <c r="O1241" s="1346"/>
      <c r="P1241" s="1346"/>
      <c r="Q1241" s="1346"/>
    </row>
    <row r="1242" spans="2:17">
      <c r="B1242" s="1070"/>
      <c r="C1242" s="1070"/>
      <c r="D1242" s="1070"/>
      <c r="E1242" s="1070"/>
      <c r="F1242" s="1346"/>
      <c r="G1242" s="1346"/>
      <c r="H1242" s="1346"/>
      <c r="I1242" s="1346"/>
      <c r="J1242" s="1346"/>
      <c r="K1242" s="1346"/>
      <c r="L1242" s="1346"/>
      <c r="M1242" s="1346"/>
      <c r="N1242" s="1346"/>
      <c r="O1242" s="1346"/>
      <c r="P1242" s="1346"/>
      <c r="Q1242" s="1346"/>
    </row>
    <row r="1243" spans="2:17">
      <c r="B1243" s="1070"/>
      <c r="C1243" s="1070"/>
      <c r="D1243" s="1070"/>
      <c r="E1243" s="1070"/>
      <c r="F1243" s="1346"/>
      <c r="G1243" s="1346"/>
      <c r="H1243" s="1346"/>
      <c r="I1243" s="1346"/>
      <c r="J1243" s="1346"/>
      <c r="K1243" s="1346"/>
      <c r="L1243" s="1346"/>
      <c r="M1243" s="1346"/>
      <c r="N1243" s="1346"/>
      <c r="O1243" s="1346"/>
      <c r="P1243" s="1346"/>
      <c r="Q1243" s="1346"/>
    </row>
    <row r="1244" spans="2:17">
      <c r="B1244" s="1070"/>
      <c r="C1244" s="1070"/>
      <c r="D1244" s="1070"/>
      <c r="E1244" s="1070"/>
      <c r="F1244" s="1346"/>
      <c r="G1244" s="1346"/>
      <c r="H1244" s="1346"/>
      <c r="I1244" s="1346"/>
      <c r="J1244" s="1346"/>
      <c r="K1244" s="1346"/>
      <c r="L1244" s="1346"/>
      <c r="M1244" s="1346"/>
      <c r="N1244" s="1346"/>
      <c r="O1244" s="1346"/>
      <c r="P1244" s="1346"/>
      <c r="Q1244" s="1346"/>
    </row>
    <row r="1245" spans="2:17">
      <c r="B1245" s="1070"/>
      <c r="C1245" s="1070"/>
      <c r="D1245" s="1070"/>
      <c r="E1245" s="1070"/>
      <c r="F1245" s="1346"/>
      <c r="G1245" s="1346"/>
      <c r="H1245" s="1346"/>
      <c r="I1245" s="1346"/>
      <c r="J1245" s="1346"/>
      <c r="K1245" s="1346"/>
      <c r="L1245" s="1346"/>
      <c r="M1245" s="1346"/>
      <c r="N1245" s="1346"/>
      <c r="O1245" s="1346"/>
      <c r="P1245" s="1346"/>
      <c r="Q1245" s="1346"/>
    </row>
    <row r="1246" spans="2:17">
      <c r="B1246" s="1070"/>
      <c r="C1246" s="1070"/>
      <c r="D1246" s="1070"/>
      <c r="E1246" s="1070"/>
      <c r="F1246" s="1346"/>
      <c r="G1246" s="1346"/>
      <c r="H1246" s="1346"/>
      <c r="I1246" s="1346"/>
      <c r="J1246" s="1346"/>
      <c r="K1246" s="1346"/>
      <c r="L1246" s="1346"/>
      <c r="M1246" s="1346"/>
      <c r="N1246" s="1346"/>
      <c r="O1246" s="1346"/>
      <c r="P1246" s="1346"/>
      <c r="Q1246" s="1346"/>
    </row>
    <row r="1247" spans="2:17">
      <c r="B1247" s="1070"/>
      <c r="C1247" s="1070"/>
      <c r="D1247" s="1070"/>
      <c r="E1247" s="1070"/>
      <c r="F1247" s="1346"/>
      <c r="G1247" s="1346"/>
      <c r="H1247" s="1346"/>
      <c r="I1247" s="1346"/>
      <c r="J1247" s="1346"/>
      <c r="K1247" s="1346"/>
      <c r="L1247" s="1346"/>
      <c r="M1247" s="1346"/>
      <c r="N1247" s="1346"/>
      <c r="O1247" s="1346"/>
      <c r="P1247" s="1346"/>
      <c r="Q1247" s="1346"/>
    </row>
    <row r="1248" spans="2:17">
      <c r="B1248" s="1070"/>
      <c r="C1248" s="1070"/>
      <c r="D1248" s="1070"/>
      <c r="E1248" s="1070"/>
      <c r="F1248" s="1346"/>
      <c r="G1248" s="1346"/>
      <c r="H1248" s="1346"/>
      <c r="I1248" s="1346"/>
      <c r="J1248" s="1346"/>
      <c r="K1248" s="1346"/>
      <c r="L1248" s="1346"/>
      <c r="M1248" s="1346"/>
      <c r="N1248" s="1346"/>
      <c r="O1248" s="1346"/>
      <c r="P1248" s="1346"/>
      <c r="Q1248" s="1346"/>
    </row>
    <row r="1249" spans="2:17">
      <c r="B1249" s="1070"/>
      <c r="C1249" s="1070"/>
      <c r="D1249" s="1070"/>
      <c r="E1249" s="1070"/>
      <c r="F1249" s="1346"/>
      <c r="G1249" s="1346"/>
      <c r="H1249" s="1346"/>
      <c r="I1249" s="1346"/>
      <c r="J1249" s="1346"/>
      <c r="K1249" s="1346"/>
      <c r="L1249" s="1346"/>
      <c r="M1249" s="1346"/>
      <c r="N1249" s="1346"/>
      <c r="O1249" s="1346"/>
      <c r="P1249" s="1346"/>
      <c r="Q1249" s="1346"/>
    </row>
    <row r="1250" spans="2:17">
      <c r="B1250" s="1070"/>
      <c r="C1250" s="1070"/>
      <c r="D1250" s="1070"/>
      <c r="E1250" s="1070"/>
      <c r="F1250" s="1346"/>
      <c r="G1250" s="1346"/>
      <c r="H1250" s="1346"/>
      <c r="I1250" s="1346"/>
      <c r="J1250" s="1346"/>
      <c r="K1250" s="1346"/>
      <c r="L1250" s="1346"/>
      <c r="M1250" s="1346"/>
      <c r="N1250" s="1346"/>
      <c r="O1250" s="1346"/>
      <c r="P1250" s="1346"/>
      <c r="Q1250" s="1346"/>
    </row>
    <row r="1251" spans="2:17">
      <c r="B1251" s="1070"/>
      <c r="C1251" s="1070"/>
      <c r="D1251" s="1070"/>
      <c r="E1251" s="1070"/>
      <c r="F1251" s="1346"/>
      <c r="G1251" s="1346"/>
      <c r="H1251" s="1346"/>
      <c r="I1251" s="1346"/>
      <c r="J1251" s="1346"/>
      <c r="K1251" s="1346"/>
      <c r="L1251" s="1346"/>
      <c r="M1251" s="1346"/>
      <c r="N1251" s="1346"/>
      <c r="O1251" s="1346"/>
      <c r="P1251" s="1346"/>
      <c r="Q1251" s="1346"/>
    </row>
    <row r="1252" spans="2:17">
      <c r="B1252" s="1070"/>
      <c r="C1252" s="1070"/>
      <c r="D1252" s="1070"/>
      <c r="E1252" s="1070"/>
      <c r="F1252" s="1346"/>
      <c r="G1252" s="1346"/>
      <c r="H1252" s="1346"/>
      <c r="I1252" s="1346"/>
      <c r="J1252" s="1346"/>
      <c r="K1252" s="1346"/>
      <c r="L1252" s="1346"/>
      <c r="M1252" s="1346"/>
      <c r="N1252" s="1346"/>
      <c r="O1252" s="1346"/>
      <c r="P1252" s="1346"/>
      <c r="Q1252" s="1346"/>
    </row>
    <row r="1253" spans="2:17">
      <c r="B1253" s="1070"/>
      <c r="C1253" s="1070"/>
      <c r="D1253" s="1070"/>
      <c r="E1253" s="1070"/>
      <c r="F1253" s="1346"/>
      <c r="G1253" s="1346"/>
      <c r="H1253" s="1346"/>
      <c r="I1253" s="1346"/>
      <c r="J1253" s="1346"/>
      <c r="K1253" s="1346"/>
      <c r="L1253" s="1346"/>
      <c r="M1253" s="1346"/>
      <c r="N1253" s="1346"/>
      <c r="O1253" s="1346"/>
      <c r="P1253" s="1346"/>
      <c r="Q1253" s="1346"/>
    </row>
    <row r="1254" spans="2:17">
      <c r="B1254" s="1070"/>
      <c r="C1254" s="1070"/>
      <c r="D1254" s="1070"/>
      <c r="E1254" s="1070"/>
      <c r="F1254" s="1346"/>
      <c r="G1254" s="1346"/>
      <c r="H1254" s="1346"/>
      <c r="I1254" s="1346"/>
      <c r="J1254" s="1346"/>
      <c r="K1254" s="1346"/>
      <c r="L1254" s="1346"/>
      <c r="M1254" s="1346"/>
      <c r="N1254" s="1346"/>
      <c r="O1254" s="1346"/>
      <c r="P1254" s="1346"/>
      <c r="Q1254" s="1346"/>
    </row>
    <row r="1255" spans="2:17">
      <c r="B1255" s="1070"/>
      <c r="C1255" s="1070"/>
      <c r="D1255" s="1070"/>
      <c r="E1255" s="1070"/>
      <c r="F1255" s="1346"/>
      <c r="G1255" s="1346"/>
      <c r="H1255" s="1346"/>
      <c r="I1255" s="1346"/>
      <c r="J1255" s="1346"/>
      <c r="K1255" s="1346"/>
      <c r="L1255" s="1346"/>
      <c r="M1255" s="1346"/>
      <c r="N1255" s="1346"/>
      <c r="O1255" s="1346"/>
      <c r="P1255" s="1346"/>
      <c r="Q1255" s="1346"/>
    </row>
    <row r="1256" spans="2:17">
      <c r="B1256" s="1070"/>
      <c r="C1256" s="1070"/>
      <c r="D1256" s="1070"/>
      <c r="E1256" s="1070"/>
      <c r="F1256" s="1346"/>
      <c r="G1256" s="1346"/>
      <c r="H1256" s="1346"/>
      <c r="I1256" s="1346"/>
      <c r="J1256" s="1346"/>
      <c r="K1256" s="1346"/>
      <c r="L1256" s="1346"/>
      <c r="M1256" s="1346"/>
      <c r="N1256" s="1346"/>
      <c r="O1256" s="1346"/>
      <c r="P1256" s="1346"/>
      <c r="Q1256" s="1346"/>
    </row>
    <row r="1257" spans="2:17">
      <c r="B1257" s="1070"/>
      <c r="C1257" s="1070"/>
      <c r="D1257" s="1070"/>
      <c r="E1257" s="1070"/>
      <c r="F1257" s="1346"/>
      <c r="G1257" s="1346"/>
      <c r="H1257" s="1346"/>
      <c r="I1257" s="1346"/>
      <c r="J1257" s="1346"/>
      <c r="K1257" s="1346"/>
      <c r="L1257" s="1346"/>
      <c r="M1257" s="1346"/>
      <c r="N1257" s="1346"/>
      <c r="O1257" s="1346"/>
      <c r="P1257" s="1346"/>
      <c r="Q1257" s="1346"/>
    </row>
    <row r="1258" spans="2:17">
      <c r="B1258" s="1070"/>
      <c r="C1258" s="1070"/>
      <c r="D1258" s="1070"/>
      <c r="E1258" s="1070"/>
      <c r="F1258" s="1346"/>
      <c r="G1258" s="1346"/>
      <c r="H1258" s="1346"/>
      <c r="I1258" s="1346"/>
      <c r="J1258" s="1346"/>
      <c r="K1258" s="1346"/>
      <c r="L1258" s="1346"/>
      <c r="M1258" s="1346"/>
      <c r="N1258" s="1346"/>
      <c r="O1258" s="1346"/>
      <c r="P1258" s="1346"/>
      <c r="Q1258" s="1346"/>
    </row>
    <row r="1259" spans="2:17">
      <c r="B1259" s="1070"/>
      <c r="C1259" s="1070"/>
      <c r="D1259" s="1070"/>
      <c r="E1259" s="1070"/>
      <c r="F1259" s="1346"/>
      <c r="G1259" s="1346"/>
      <c r="H1259" s="1346"/>
      <c r="I1259" s="1346"/>
      <c r="J1259" s="1346"/>
      <c r="K1259" s="1346"/>
      <c r="L1259" s="1346"/>
      <c r="M1259" s="1346"/>
      <c r="N1259" s="1346"/>
      <c r="O1259" s="1346"/>
      <c r="P1259" s="1346"/>
      <c r="Q1259" s="1346"/>
    </row>
    <row r="1260" spans="2:17">
      <c r="B1260" s="1070"/>
      <c r="C1260" s="1070"/>
      <c r="D1260" s="1070"/>
      <c r="E1260" s="1070"/>
      <c r="F1260" s="1346"/>
      <c r="G1260" s="1346"/>
      <c r="H1260" s="1346"/>
      <c r="I1260" s="1346"/>
      <c r="J1260" s="1346"/>
      <c r="K1260" s="1346"/>
      <c r="L1260" s="1346"/>
      <c r="M1260" s="1346"/>
      <c r="N1260" s="1346"/>
      <c r="O1260" s="1346"/>
      <c r="P1260" s="1346"/>
      <c r="Q1260" s="1346"/>
    </row>
    <row r="1261" spans="2:17">
      <c r="B1261" s="1070"/>
      <c r="C1261" s="1070"/>
      <c r="D1261" s="1070"/>
      <c r="E1261" s="1070"/>
      <c r="F1261" s="1346"/>
      <c r="G1261" s="1346"/>
      <c r="H1261" s="1346"/>
      <c r="I1261" s="1346"/>
      <c r="J1261" s="1346"/>
      <c r="K1261" s="1346"/>
      <c r="L1261" s="1346"/>
      <c r="M1261" s="1346"/>
      <c r="N1261" s="1346"/>
      <c r="O1261" s="1346"/>
      <c r="P1261" s="1346"/>
      <c r="Q1261" s="1346"/>
    </row>
    <row r="1262" spans="2:17">
      <c r="B1262" s="1070"/>
      <c r="C1262" s="1070"/>
      <c r="D1262" s="1070"/>
      <c r="E1262" s="1070"/>
      <c r="F1262" s="1346"/>
      <c r="G1262" s="1346"/>
      <c r="H1262" s="1346"/>
      <c r="I1262" s="1346"/>
      <c r="J1262" s="1346"/>
      <c r="K1262" s="1346"/>
      <c r="L1262" s="1346"/>
      <c r="M1262" s="1346"/>
      <c r="N1262" s="1346"/>
      <c r="O1262" s="1346"/>
      <c r="P1262" s="1346"/>
      <c r="Q1262" s="1346"/>
    </row>
    <row r="1263" spans="2:17">
      <c r="B1263" s="1070"/>
      <c r="C1263" s="1070"/>
      <c r="D1263" s="1070"/>
      <c r="E1263" s="1070"/>
      <c r="F1263" s="1346"/>
      <c r="G1263" s="1346"/>
      <c r="H1263" s="1346"/>
      <c r="I1263" s="1346"/>
      <c r="J1263" s="1346"/>
      <c r="K1263" s="1346"/>
      <c r="L1263" s="1346"/>
      <c r="M1263" s="1346"/>
      <c r="N1263" s="1346"/>
      <c r="O1263" s="1346"/>
      <c r="P1263" s="1346"/>
      <c r="Q1263" s="1346"/>
    </row>
    <row r="1264" spans="2:17">
      <c r="B1264" s="1070"/>
      <c r="C1264" s="1070"/>
      <c r="D1264" s="1070"/>
      <c r="E1264" s="1070"/>
      <c r="F1264" s="1346"/>
      <c r="G1264" s="1346"/>
      <c r="H1264" s="1346"/>
      <c r="I1264" s="1346"/>
      <c r="J1264" s="1346"/>
      <c r="K1264" s="1346"/>
      <c r="L1264" s="1346"/>
      <c r="M1264" s="1346"/>
      <c r="N1264" s="1346"/>
      <c r="O1264" s="1346"/>
      <c r="P1264" s="1346"/>
      <c r="Q1264" s="1346"/>
    </row>
    <row r="1265" spans="2:17">
      <c r="B1265" s="1070"/>
      <c r="C1265" s="1070"/>
      <c r="D1265" s="1070"/>
      <c r="E1265" s="1070"/>
      <c r="F1265" s="1346"/>
      <c r="G1265" s="1346"/>
      <c r="H1265" s="1346"/>
      <c r="I1265" s="1346"/>
      <c r="J1265" s="1346"/>
      <c r="K1265" s="1346"/>
      <c r="L1265" s="1346"/>
      <c r="M1265" s="1346"/>
      <c r="N1265" s="1346"/>
      <c r="O1265" s="1346"/>
      <c r="P1265" s="1346"/>
      <c r="Q1265" s="1346"/>
    </row>
    <row r="1266" spans="2:17">
      <c r="B1266" s="1070"/>
      <c r="C1266" s="1070"/>
      <c r="D1266" s="1070"/>
      <c r="E1266" s="1070"/>
      <c r="F1266" s="1346"/>
      <c r="G1266" s="1346"/>
      <c r="H1266" s="1346"/>
      <c r="I1266" s="1346"/>
      <c r="J1266" s="1346"/>
      <c r="K1266" s="1346"/>
      <c r="L1266" s="1346"/>
      <c r="M1266" s="1346"/>
      <c r="N1266" s="1346"/>
      <c r="O1266" s="1346"/>
      <c r="P1266" s="1346"/>
      <c r="Q1266" s="1346"/>
    </row>
    <row r="1267" spans="2:17">
      <c r="B1267" s="1070"/>
      <c r="C1267" s="1070"/>
      <c r="D1267" s="1070"/>
      <c r="E1267" s="1070"/>
      <c r="F1267" s="1346"/>
      <c r="G1267" s="1346"/>
      <c r="H1267" s="1346"/>
      <c r="I1267" s="1346"/>
      <c r="J1267" s="1346"/>
      <c r="K1267" s="1346"/>
      <c r="L1267" s="1346"/>
      <c r="M1267" s="1346"/>
      <c r="N1267" s="1346"/>
      <c r="O1267" s="1346"/>
      <c r="P1267" s="1346"/>
      <c r="Q1267" s="1346"/>
    </row>
    <row r="1268" spans="2:17">
      <c r="B1268" s="1070"/>
      <c r="C1268" s="1070"/>
      <c r="D1268" s="1070"/>
      <c r="E1268" s="1070"/>
      <c r="F1268" s="1346"/>
      <c r="G1268" s="1346"/>
      <c r="H1268" s="1346"/>
      <c r="I1268" s="1346"/>
      <c r="J1268" s="1346"/>
      <c r="K1268" s="1346"/>
      <c r="L1268" s="1346"/>
      <c r="M1268" s="1346"/>
      <c r="N1268" s="1346"/>
      <c r="O1268" s="1346"/>
      <c r="P1268" s="1346"/>
      <c r="Q1268" s="1346"/>
    </row>
    <row r="1269" spans="2:17">
      <c r="B1269" s="1070"/>
      <c r="C1269" s="1070"/>
      <c r="D1269" s="1070"/>
      <c r="E1269" s="1070"/>
      <c r="F1269" s="1346"/>
      <c r="G1269" s="1346"/>
      <c r="H1269" s="1346"/>
      <c r="I1269" s="1346"/>
      <c r="J1269" s="1346"/>
      <c r="K1269" s="1346"/>
      <c r="L1269" s="1346"/>
      <c r="M1269" s="1346"/>
      <c r="N1269" s="1346"/>
      <c r="O1269" s="1346"/>
      <c r="P1269" s="1346"/>
      <c r="Q1269" s="1346"/>
    </row>
    <row r="1270" spans="2:17">
      <c r="B1270" s="1070"/>
      <c r="C1270" s="1070"/>
      <c r="D1270" s="1070"/>
      <c r="E1270" s="1070"/>
      <c r="F1270" s="1346"/>
      <c r="G1270" s="1346"/>
      <c r="H1270" s="1346"/>
      <c r="I1270" s="1346"/>
      <c r="J1270" s="1346"/>
      <c r="K1270" s="1346"/>
      <c r="L1270" s="1346"/>
      <c r="M1270" s="1346"/>
      <c r="N1270" s="1346"/>
      <c r="O1270" s="1346"/>
      <c r="P1270" s="1346"/>
      <c r="Q1270" s="1346"/>
    </row>
    <row r="1271" spans="2:17">
      <c r="B1271" s="1070"/>
      <c r="C1271" s="1070"/>
      <c r="D1271" s="1070"/>
      <c r="E1271" s="1070"/>
      <c r="F1271" s="1346"/>
      <c r="G1271" s="1346"/>
      <c r="H1271" s="1346"/>
      <c r="I1271" s="1346"/>
      <c r="J1271" s="1346"/>
      <c r="K1271" s="1346"/>
      <c r="L1271" s="1346"/>
      <c r="M1271" s="1346"/>
      <c r="N1271" s="1346"/>
      <c r="O1271" s="1346"/>
      <c r="P1271" s="1346"/>
      <c r="Q1271" s="1346"/>
    </row>
    <row r="1272" spans="2:17">
      <c r="B1272" s="1070"/>
      <c r="C1272" s="1070"/>
      <c r="D1272" s="1070"/>
      <c r="E1272" s="1070"/>
      <c r="F1272" s="1346"/>
      <c r="G1272" s="1346"/>
      <c r="H1272" s="1346"/>
      <c r="I1272" s="1346"/>
      <c r="J1272" s="1346"/>
      <c r="K1272" s="1346"/>
      <c r="L1272" s="1346"/>
      <c r="M1272" s="1346"/>
      <c r="N1272" s="1346"/>
      <c r="O1272" s="1346"/>
      <c r="P1272" s="1346"/>
      <c r="Q1272" s="1346"/>
    </row>
    <row r="1273" spans="2:17">
      <c r="B1273" s="1070"/>
      <c r="C1273" s="1070"/>
      <c r="D1273" s="1070"/>
      <c r="E1273" s="1070"/>
      <c r="F1273" s="1346"/>
      <c r="G1273" s="1346"/>
      <c r="H1273" s="1346"/>
      <c r="I1273" s="1346"/>
      <c r="J1273" s="1346"/>
      <c r="K1273" s="1346"/>
      <c r="L1273" s="1346"/>
      <c r="M1273" s="1346"/>
      <c r="N1273" s="1346"/>
      <c r="O1273" s="1346"/>
      <c r="P1273" s="1346"/>
      <c r="Q1273" s="1346"/>
    </row>
    <row r="1274" spans="2:17">
      <c r="B1274" s="1070"/>
      <c r="C1274" s="1070"/>
      <c r="D1274" s="1070"/>
      <c r="E1274" s="1070"/>
      <c r="F1274" s="1346"/>
      <c r="G1274" s="1346"/>
      <c r="H1274" s="1346"/>
      <c r="I1274" s="1346"/>
      <c r="J1274" s="1346"/>
      <c r="K1274" s="1346"/>
      <c r="L1274" s="1346"/>
      <c r="M1274" s="1346"/>
      <c r="N1274" s="1346"/>
      <c r="O1274" s="1346"/>
      <c r="P1274" s="1346"/>
      <c r="Q1274" s="1346"/>
    </row>
    <row r="1275" spans="2:17">
      <c r="B1275" s="1070"/>
      <c r="C1275" s="1070"/>
      <c r="D1275" s="1070"/>
      <c r="E1275" s="1070"/>
      <c r="F1275" s="1346"/>
      <c r="G1275" s="1346"/>
      <c r="H1275" s="1346"/>
      <c r="I1275" s="1346"/>
      <c r="J1275" s="1346"/>
      <c r="K1275" s="1346"/>
      <c r="L1275" s="1346"/>
      <c r="M1275" s="1346"/>
      <c r="N1275" s="1346"/>
      <c r="O1275" s="1346"/>
      <c r="P1275" s="1346"/>
      <c r="Q1275" s="1346"/>
    </row>
    <row r="1276" spans="2:17">
      <c r="B1276" s="1070"/>
      <c r="C1276" s="1070"/>
      <c r="D1276" s="1070"/>
      <c r="E1276" s="1070"/>
      <c r="F1276" s="1346"/>
      <c r="G1276" s="1346"/>
      <c r="H1276" s="1346"/>
      <c r="I1276" s="1346"/>
      <c r="J1276" s="1346"/>
      <c r="K1276" s="1346"/>
      <c r="L1276" s="1346"/>
      <c r="M1276" s="1346"/>
      <c r="N1276" s="1346"/>
      <c r="O1276" s="1346"/>
      <c r="P1276" s="1346"/>
      <c r="Q1276" s="1346"/>
    </row>
    <row r="1277" spans="2:17">
      <c r="B1277" s="1070"/>
      <c r="C1277" s="1070"/>
      <c r="D1277" s="1070"/>
      <c r="E1277" s="1070"/>
      <c r="F1277" s="1346"/>
      <c r="G1277" s="1346"/>
      <c r="H1277" s="1346"/>
      <c r="I1277" s="1346"/>
      <c r="J1277" s="1346"/>
      <c r="K1277" s="1346"/>
      <c r="L1277" s="1346"/>
      <c r="M1277" s="1346"/>
      <c r="N1277" s="1346"/>
      <c r="O1277" s="1346"/>
      <c r="P1277" s="1346"/>
      <c r="Q1277" s="1346"/>
    </row>
    <row r="1278" spans="2:17">
      <c r="B1278" s="1070"/>
      <c r="C1278" s="1070"/>
      <c r="D1278" s="1070"/>
      <c r="E1278" s="1070"/>
      <c r="F1278" s="1346"/>
      <c r="G1278" s="1346"/>
      <c r="H1278" s="1346"/>
      <c r="I1278" s="1346"/>
      <c r="J1278" s="1346"/>
      <c r="K1278" s="1346"/>
      <c r="L1278" s="1346"/>
      <c r="M1278" s="1346"/>
      <c r="N1278" s="1346"/>
      <c r="O1278" s="1346"/>
      <c r="P1278" s="1346"/>
      <c r="Q1278" s="1346"/>
    </row>
    <row r="1279" spans="2:17">
      <c r="B1279" s="1070"/>
      <c r="C1279" s="1070"/>
      <c r="D1279" s="1070"/>
      <c r="E1279" s="1070"/>
      <c r="F1279" s="1346"/>
      <c r="G1279" s="1346"/>
      <c r="H1279" s="1346"/>
      <c r="I1279" s="1346"/>
      <c r="J1279" s="1346"/>
      <c r="K1279" s="1346"/>
      <c r="L1279" s="1346"/>
      <c r="M1279" s="1346"/>
      <c r="N1279" s="1346"/>
      <c r="O1279" s="1346"/>
      <c r="P1279" s="1346"/>
      <c r="Q1279" s="1346"/>
    </row>
    <row r="1280" spans="2:17">
      <c r="B1280" s="1070"/>
      <c r="C1280" s="1070"/>
      <c r="D1280" s="1070"/>
      <c r="E1280" s="1070"/>
      <c r="F1280" s="1346"/>
      <c r="G1280" s="1346"/>
      <c r="H1280" s="1346"/>
      <c r="I1280" s="1346"/>
      <c r="J1280" s="1346"/>
      <c r="K1280" s="1346"/>
      <c r="L1280" s="1346"/>
      <c r="M1280" s="1346"/>
      <c r="N1280" s="1346"/>
      <c r="O1280" s="1346"/>
      <c r="P1280" s="1346"/>
      <c r="Q1280" s="1346"/>
    </row>
    <row r="1281" spans="2:17">
      <c r="B1281" s="1070"/>
      <c r="C1281" s="1070"/>
      <c r="D1281" s="1070"/>
      <c r="E1281" s="1070"/>
      <c r="F1281" s="1346"/>
      <c r="G1281" s="1346"/>
      <c r="H1281" s="1346"/>
      <c r="I1281" s="1346"/>
      <c r="J1281" s="1346"/>
      <c r="K1281" s="1346"/>
      <c r="L1281" s="1346"/>
      <c r="M1281" s="1346"/>
      <c r="N1281" s="1346"/>
      <c r="O1281" s="1346"/>
      <c r="P1281" s="1346"/>
      <c r="Q1281" s="1346"/>
    </row>
    <row r="1282" spans="2:17">
      <c r="B1282" s="1070"/>
      <c r="C1282" s="1070"/>
      <c r="D1282" s="1070"/>
      <c r="E1282" s="1070"/>
      <c r="F1282" s="1346"/>
      <c r="G1282" s="1346"/>
      <c r="H1282" s="1346"/>
      <c r="I1282" s="1346"/>
      <c r="J1282" s="1346"/>
      <c r="K1282" s="1346"/>
      <c r="L1282" s="1346"/>
      <c r="M1282" s="1346"/>
      <c r="N1282" s="1346"/>
      <c r="O1282" s="1346"/>
      <c r="P1282" s="1346"/>
      <c r="Q1282" s="1346"/>
    </row>
    <row r="1283" spans="2:17">
      <c r="B1283" s="1070"/>
      <c r="C1283" s="1070"/>
      <c r="D1283" s="1070"/>
      <c r="E1283" s="1070"/>
      <c r="F1283" s="1346"/>
      <c r="G1283" s="1346"/>
      <c r="H1283" s="1346"/>
      <c r="I1283" s="1346"/>
      <c r="J1283" s="1346"/>
      <c r="K1283" s="1346"/>
      <c r="L1283" s="1346"/>
      <c r="M1283" s="1346"/>
      <c r="N1283" s="1346"/>
      <c r="O1283" s="1346"/>
      <c r="P1283" s="1346"/>
      <c r="Q1283" s="1346"/>
    </row>
    <row r="1284" spans="2:17">
      <c r="B1284" s="1070"/>
      <c r="C1284" s="1070"/>
      <c r="D1284" s="1070"/>
      <c r="E1284" s="1070"/>
      <c r="F1284" s="1346"/>
      <c r="G1284" s="1346"/>
      <c r="H1284" s="1346"/>
      <c r="I1284" s="1346"/>
      <c r="J1284" s="1346"/>
      <c r="K1284" s="1346"/>
      <c r="L1284" s="1346"/>
      <c r="M1284" s="1346"/>
      <c r="N1284" s="1346"/>
      <c r="O1284" s="1346"/>
      <c r="P1284" s="1346"/>
      <c r="Q1284" s="1346"/>
    </row>
    <row r="1285" spans="2:17">
      <c r="B1285" s="1070"/>
      <c r="C1285" s="1070"/>
      <c r="D1285" s="1070"/>
      <c r="E1285" s="1070"/>
      <c r="F1285" s="1346"/>
      <c r="G1285" s="1346"/>
      <c r="H1285" s="1346"/>
      <c r="I1285" s="1346"/>
      <c r="J1285" s="1346"/>
      <c r="K1285" s="1346"/>
      <c r="L1285" s="1346"/>
      <c r="M1285" s="1346"/>
      <c r="N1285" s="1346"/>
      <c r="O1285" s="1346"/>
      <c r="P1285" s="1346"/>
      <c r="Q1285" s="1346"/>
    </row>
    <row r="1286" spans="2:17">
      <c r="B1286" s="1070"/>
      <c r="C1286" s="1070"/>
      <c r="D1286" s="1070"/>
      <c r="E1286" s="1070"/>
      <c r="F1286" s="1346"/>
      <c r="G1286" s="1346"/>
      <c r="H1286" s="1346"/>
      <c r="I1286" s="1346"/>
      <c r="J1286" s="1346"/>
      <c r="K1286" s="1346"/>
      <c r="L1286" s="1346"/>
      <c r="M1286" s="1346"/>
      <c r="N1286" s="1346"/>
      <c r="O1286" s="1346"/>
      <c r="P1286" s="1346"/>
      <c r="Q1286" s="1346"/>
    </row>
    <row r="1287" spans="2:17">
      <c r="B1287" s="1070"/>
      <c r="C1287" s="1070"/>
      <c r="D1287" s="1070"/>
      <c r="E1287" s="1070"/>
      <c r="F1287" s="1346"/>
      <c r="G1287" s="1346"/>
      <c r="H1287" s="1346"/>
      <c r="I1287" s="1346"/>
      <c r="J1287" s="1346"/>
      <c r="K1287" s="1346"/>
      <c r="L1287" s="1346"/>
      <c r="M1287" s="1346"/>
      <c r="N1287" s="1346"/>
      <c r="O1287" s="1346"/>
      <c r="P1287" s="1346"/>
      <c r="Q1287" s="1346"/>
    </row>
    <row r="1288" spans="2:17">
      <c r="B1288" s="1070"/>
      <c r="C1288" s="1070"/>
      <c r="D1288" s="1070"/>
      <c r="E1288" s="1070"/>
      <c r="F1288" s="1346"/>
      <c r="G1288" s="1346"/>
      <c r="H1288" s="1346"/>
      <c r="I1288" s="1346"/>
      <c r="J1288" s="1346"/>
      <c r="K1288" s="1346"/>
      <c r="L1288" s="1346"/>
      <c r="M1288" s="1346"/>
      <c r="N1288" s="1346"/>
      <c r="O1288" s="1346"/>
      <c r="P1288" s="1346"/>
      <c r="Q1288" s="1346"/>
    </row>
    <row r="1289" spans="2:17">
      <c r="B1289" s="1070"/>
      <c r="C1289" s="1070"/>
      <c r="D1289" s="1070"/>
      <c r="E1289" s="1070"/>
      <c r="F1289" s="1346"/>
      <c r="G1289" s="1346"/>
      <c r="H1289" s="1346"/>
      <c r="I1289" s="1346"/>
      <c r="J1289" s="1346"/>
      <c r="K1289" s="1346"/>
      <c r="L1289" s="1346"/>
      <c r="M1289" s="1346"/>
      <c r="N1289" s="1346"/>
      <c r="O1289" s="1346"/>
      <c r="P1289" s="1346"/>
      <c r="Q1289" s="1346"/>
    </row>
    <row r="1290" spans="2:17">
      <c r="B1290" s="1070"/>
      <c r="C1290" s="1070"/>
      <c r="D1290" s="1070"/>
      <c r="E1290" s="1070"/>
      <c r="F1290" s="1346"/>
      <c r="G1290" s="1346"/>
      <c r="H1290" s="1346"/>
      <c r="I1290" s="1346"/>
      <c r="J1290" s="1346"/>
      <c r="K1290" s="1346"/>
      <c r="L1290" s="1346"/>
      <c r="M1290" s="1346"/>
      <c r="N1290" s="1346"/>
      <c r="O1290" s="1346"/>
      <c r="P1290" s="1346"/>
      <c r="Q1290" s="1346"/>
    </row>
    <row r="1291" spans="2:17">
      <c r="B1291" s="1070"/>
      <c r="C1291" s="1070"/>
      <c r="D1291" s="1070"/>
      <c r="E1291" s="1070"/>
      <c r="F1291" s="1346"/>
      <c r="G1291" s="1346"/>
      <c r="H1291" s="1346"/>
      <c r="I1291" s="1346"/>
      <c r="J1291" s="1346"/>
      <c r="K1291" s="1346"/>
      <c r="L1291" s="1346"/>
      <c r="M1291" s="1346"/>
      <c r="N1291" s="1346"/>
      <c r="O1291" s="1346"/>
      <c r="P1291" s="1346"/>
      <c r="Q1291" s="1346"/>
    </row>
    <row r="1292" spans="2:17">
      <c r="B1292" s="1070"/>
      <c r="C1292" s="1070"/>
      <c r="D1292" s="1070"/>
      <c r="E1292" s="1070"/>
      <c r="F1292" s="1346"/>
      <c r="G1292" s="1346"/>
      <c r="H1292" s="1346"/>
      <c r="I1292" s="1346"/>
      <c r="J1292" s="1346"/>
      <c r="K1292" s="1346"/>
      <c r="L1292" s="1346"/>
      <c r="M1292" s="1346"/>
      <c r="N1292" s="1346"/>
      <c r="O1292" s="1346"/>
      <c r="P1292" s="1346"/>
      <c r="Q1292" s="1346"/>
    </row>
    <row r="1293" spans="2:17">
      <c r="B1293" s="1070"/>
      <c r="C1293" s="1070"/>
      <c r="D1293" s="1070"/>
      <c r="E1293" s="1070"/>
      <c r="F1293" s="1346"/>
      <c r="G1293" s="1346"/>
      <c r="H1293" s="1346"/>
      <c r="I1293" s="1346"/>
      <c r="J1293" s="1346"/>
      <c r="K1293" s="1346"/>
      <c r="L1293" s="1346"/>
      <c r="M1293" s="1346"/>
      <c r="N1293" s="1346"/>
      <c r="O1293" s="1346"/>
      <c r="P1293" s="1346"/>
      <c r="Q1293" s="1346"/>
    </row>
    <row r="1294" spans="2:17">
      <c r="B1294" s="1070"/>
      <c r="C1294" s="1070"/>
      <c r="D1294" s="1070"/>
      <c r="E1294" s="1070"/>
      <c r="F1294" s="1346"/>
      <c r="G1294" s="1346"/>
      <c r="H1294" s="1346"/>
      <c r="I1294" s="1346"/>
      <c r="J1294" s="1346"/>
      <c r="K1294" s="1346"/>
      <c r="L1294" s="1346"/>
      <c r="M1294" s="1346"/>
      <c r="N1294" s="1346"/>
      <c r="O1294" s="1346"/>
      <c r="P1294" s="1346"/>
      <c r="Q1294" s="1346"/>
    </row>
    <row r="1295" spans="2:17">
      <c r="B1295" s="1070"/>
      <c r="C1295" s="1070"/>
      <c r="D1295" s="1070"/>
      <c r="E1295" s="1070"/>
      <c r="F1295" s="1346"/>
      <c r="G1295" s="1346"/>
      <c r="H1295" s="1346"/>
      <c r="I1295" s="1346"/>
      <c r="J1295" s="1346"/>
      <c r="K1295" s="1346"/>
      <c r="L1295" s="1346"/>
      <c r="M1295" s="1346"/>
      <c r="N1295" s="1346"/>
      <c r="O1295" s="1346"/>
      <c r="P1295" s="1346"/>
      <c r="Q1295" s="1346"/>
    </row>
    <row r="1296" spans="2:17">
      <c r="B1296" s="1070"/>
      <c r="C1296" s="1070"/>
      <c r="D1296" s="1070"/>
      <c r="E1296" s="1070"/>
      <c r="F1296" s="1346"/>
      <c r="G1296" s="1346"/>
      <c r="H1296" s="1346"/>
      <c r="I1296" s="1346"/>
      <c r="J1296" s="1346"/>
      <c r="K1296" s="1346"/>
      <c r="L1296" s="1346"/>
      <c r="M1296" s="1346"/>
      <c r="N1296" s="1346"/>
      <c r="O1296" s="1346"/>
      <c r="P1296" s="1346"/>
      <c r="Q1296" s="1346"/>
    </row>
    <row r="1297" spans="2:17">
      <c r="B1297" s="1070"/>
      <c r="C1297" s="1070"/>
      <c r="D1297" s="1070"/>
      <c r="E1297" s="1070"/>
      <c r="F1297" s="1346"/>
      <c r="G1297" s="1346"/>
      <c r="H1297" s="1346"/>
      <c r="I1297" s="1346"/>
      <c r="J1297" s="1346"/>
      <c r="K1297" s="1346"/>
      <c r="L1297" s="1346"/>
      <c r="M1297" s="1346"/>
      <c r="N1297" s="1346"/>
      <c r="O1297" s="1346"/>
      <c r="P1297" s="1346"/>
      <c r="Q1297" s="1346"/>
    </row>
    <row r="1298" spans="2:17">
      <c r="B1298" s="1070"/>
      <c r="C1298" s="1070"/>
      <c r="D1298" s="1070"/>
      <c r="E1298" s="1070"/>
      <c r="F1298" s="1346"/>
      <c r="G1298" s="1346"/>
      <c r="H1298" s="1346"/>
      <c r="I1298" s="1346"/>
      <c r="J1298" s="1346"/>
      <c r="K1298" s="1346"/>
      <c r="L1298" s="1346"/>
      <c r="M1298" s="1346"/>
      <c r="N1298" s="1346"/>
      <c r="O1298" s="1346"/>
      <c r="P1298" s="1346"/>
      <c r="Q1298" s="1346"/>
    </row>
    <row r="1299" spans="2:17">
      <c r="B1299" s="1070"/>
      <c r="C1299" s="1070"/>
      <c r="D1299" s="1070"/>
      <c r="E1299" s="1070"/>
      <c r="F1299" s="1346"/>
      <c r="G1299" s="1346"/>
      <c r="H1299" s="1346"/>
      <c r="I1299" s="1346"/>
      <c r="J1299" s="1346"/>
      <c r="K1299" s="1346"/>
      <c r="L1299" s="1346"/>
      <c r="M1299" s="1346"/>
      <c r="N1299" s="1346"/>
      <c r="O1299" s="1346"/>
      <c r="P1299" s="1346"/>
      <c r="Q1299" s="1346"/>
    </row>
    <row r="1300" spans="2:17">
      <c r="B1300" s="1070"/>
      <c r="C1300" s="1070"/>
      <c r="D1300" s="1070"/>
      <c r="E1300" s="1070"/>
      <c r="F1300" s="1346"/>
      <c r="G1300" s="1346"/>
      <c r="H1300" s="1346"/>
      <c r="I1300" s="1346"/>
      <c r="J1300" s="1346"/>
      <c r="K1300" s="1346"/>
      <c r="L1300" s="1346"/>
      <c r="M1300" s="1346"/>
      <c r="N1300" s="1346"/>
      <c r="O1300" s="1346"/>
      <c r="P1300" s="1346"/>
      <c r="Q1300" s="1346"/>
    </row>
    <row r="1301" spans="2:17">
      <c r="B1301" s="1070"/>
      <c r="C1301" s="1070"/>
      <c r="D1301" s="1070"/>
      <c r="E1301" s="1070"/>
      <c r="F1301" s="1346"/>
      <c r="G1301" s="1346"/>
      <c r="H1301" s="1346"/>
      <c r="I1301" s="1346"/>
      <c r="J1301" s="1346"/>
      <c r="K1301" s="1346"/>
      <c r="L1301" s="1346"/>
      <c r="M1301" s="1346"/>
      <c r="N1301" s="1346"/>
      <c r="O1301" s="1346"/>
      <c r="P1301" s="1346"/>
      <c r="Q1301" s="1346"/>
    </row>
    <row r="1302" spans="2:17">
      <c r="B1302" s="1070"/>
      <c r="C1302" s="1070"/>
      <c r="D1302" s="1070"/>
      <c r="E1302" s="1070"/>
      <c r="F1302" s="1346"/>
      <c r="G1302" s="1346"/>
      <c r="H1302" s="1346"/>
      <c r="I1302" s="1346"/>
      <c r="J1302" s="1346"/>
      <c r="K1302" s="1346"/>
      <c r="L1302" s="1346"/>
      <c r="M1302" s="1346"/>
      <c r="N1302" s="1346"/>
      <c r="O1302" s="1346"/>
      <c r="P1302" s="1346"/>
      <c r="Q1302" s="1346"/>
    </row>
    <row r="1303" spans="2:17">
      <c r="B1303" s="1070"/>
      <c r="C1303" s="1070"/>
      <c r="D1303" s="1070"/>
      <c r="E1303" s="1070"/>
      <c r="F1303" s="1346"/>
      <c r="G1303" s="1346"/>
      <c r="H1303" s="1346"/>
      <c r="I1303" s="1346"/>
      <c r="J1303" s="1346"/>
      <c r="K1303" s="1346"/>
      <c r="L1303" s="1346"/>
      <c r="M1303" s="1346"/>
      <c r="N1303" s="1346"/>
      <c r="O1303" s="1346"/>
      <c r="P1303" s="1346"/>
      <c r="Q1303" s="1346"/>
    </row>
    <row r="1304" spans="2:17">
      <c r="B1304" s="1070"/>
      <c r="C1304" s="1070"/>
      <c r="D1304" s="1070"/>
      <c r="E1304" s="1070"/>
      <c r="F1304" s="1346"/>
      <c r="G1304" s="1346"/>
      <c r="H1304" s="1346"/>
      <c r="I1304" s="1346"/>
      <c r="J1304" s="1346"/>
      <c r="K1304" s="1346"/>
      <c r="L1304" s="1346"/>
      <c r="M1304" s="1346"/>
      <c r="N1304" s="1346"/>
      <c r="O1304" s="1346"/>
      <c r="P1304" s="1346"/>
      <c r="Q1304" s="1346"/>
    </row>
    <row r="1305" spans="2:17">
      <c r="B1305" s="1070"/>
      <c r="C1305" s="1070"/>
      <c r="D1305" s="1070"/>
      <c r="E1305" s="1070"/>
      <c r="F1305" s="1346"/>
      <c r="G1305" s="1346"/>
      <c r="H1305" s="1346"/>
      <c r="I1305" s="1346"/>
      <c r="J1305" s="1346"/>
      <c r="K1305" s="1346"/>
      <c r="L1305" s="1346"/>
      <c r="M1305" s="1346"/>
      <c r="N1305" s="1346"/>
      <c r="O1305" s="1346"/>
      <c r="P1305" s="1346"/>
      <c r="Q1305" s="1346"/>
    </row>
    <row r="1306" spans="2:17">
      <c r="B1306" s="1070"/>
      <c r="C1306" s="1070"/>
      <c r="D1306" s="1070"/>
      <c r="E1306" s="1070"/>
      <c r="F1306" s="1346"/>
      <c r="G1306" s="1346"/>
      <c r="H1306" s="1346"/>
      <c r="I1306" s="1346"/>
      <c r="J1306" s="1346"/>
      <c r="K1306" s="1346"/>
      <c r="L1306" s="1346"/>
      <c r="M1306" s="1346"/>
      <c r="N1306" s="1346"/>
      <c r="O1306" s="1346"/>
      <c r="P1306" s="1346"/>
      <c r="Q1306" s="1346"/>
    </row>
    <row r="1307" spans="2:17">
      <c r="B1307" s="1070"/>
      <c r="C1307" s="1070"/>
      <c r="D1307" s="1070"/>
      <c r="E1307" s="1070"/>
      <c r="F1307" s="1346"/>
      <c r="G1307" s="1346"/>
      <c r="H1307" s="1346"/>
      <c r="I1307" s="1346"/>
      <c r="J1307" s="1346"/>
      <c r="K1307" s="1346"/>
      <c r="L1307" s="1346"/>
      <c r="M1307" s="1346"/>
      <c r="N1307" s="1346"/>
      <c r="O1307" s="1346"/>
      <c r="P1307" s="1346"/>
      <c r="Q1307" s="1346"/>
    </row>
    <row r="1308" spans="2:17">
      <c r="B1308" s="1070"/>
      <c r="C1308" s="1070"/>
      <c r="D1308" s="1070"/>
      <c r="E1308" s="1070"/>
      <c r="F1308" s="1346"/>
      <c r="G1308" s="1346"/>
      <c r="H1308" s="1346"/>
      <c r="I1308" s="1346"/>
      <c r="J1308" s="1346"/>
      <c r="K1308" s="1346"/>
      <c r="L1308" s="1346"/>
      <c r="M1308" s="1346"/>
      <c r="N1308" s="1346"/>
      <c r="O1308" s="1346"/>
      <c r="P1308" s="1346"/>
      <c r="Q1308" s="1346"/>
    </row>
    <row r="1309" spans="2:17">
      <c r="B1309" s="1070"/>
      <c r="C1309" s="1070"/>
      <c r="D1309" s="1070"/>
      <c r="E1309" s="1070"/>
      <c r="F1309" s="1346"/>
      <c r="G1309" s="1346"/>
      <c r="H1309" s="1346"/>
      <c r="I1309" s="1346"/>
      <c r="J1309" s="1346"/>
      <c r="K1309" s="1346"/>
      <c r="L1309" s="1346"/>
      <c r="M1309" s="1346"/>
      <c r="N1309" s="1346"/>
      <c r="O1309" s="1346"/>
      <c r="P1309" s="1346"/>
      <c r="Q1309" s="1346"/>
    </row>
    <row r="1310" spans="2:17">
      <c r="B1310" s="1070"/>
      <c r="C1310" s="1070"/>
      <c r="D1310" s="1070"/>
      <c r="E1310" s="1070"/>
      <c r="F1310" s="1346"/>
      <c r="G1310" s="1346"/>
      <c r="H1310" s="1346"/>
      <c r="I1310" s="1346"/>
      <c r="J1310" s="1346"/>
      <c r="K1310" s="1346"/>
      <c r="L1310" s="1346"/>
      <c r="M1310" s="1346"/>
      <c r="N1310" s="1346"/>
      <c r="O1310" s="1346"/>
      <c r="P1310" s="1346"/>
      <c r="Q1310" s="1346"/>
    </row>
    <row r="1311" spans="2:17">
      <c r="B1311" s="1070"/>
      <c r="C1311" s="1070"/>
      <c r="D1311" s="1070"/>
      <c r="E1311" s="1070"/>
      <c r="F1311" s="1346"/>
      <c r="G1311" s="1346"/>
      <c r="H1311" s="1346"/>
      <c r="I1311" s="1346"/>
      <c r="J1311" s="1346"/>
      <c r="K1311" s="1346"/>
      <c r="L1311" s="1346"/>
      <c r="M1311" s="1346"/>
      <c r="N1311" s="1346"/>
      <c r="O1311" s="1346"/>
      <c r="P1311" s="1346"/>
      <c r="Q1311" s="1346"/>
    </row>
    <row r="1312" spans="2:17">
      <c r="B1312" s="1070"/>
      <c r="C1312" s="1070"/>
      <c r="D1312" s="1070"/>
      <c r="E1312" s="1070"/>
      <c r="F1312" s="1346"/>
      <c r="G1312" s="1346"/>
      <c r="H1312" s="1346"/>
      <c r="I1312" s="1346"/>
      <c r="J1312" s="1346"/>
      <c r="K1312" s="1346"/>
      <c r="L1312" s="1346"/>
      <c r="M1312" s="1346"/>
      <c r="N1312" s="1346"/>
      <c r="O1312" s="1346"/>
      <c r="P1312" s="1346"/>
      <c r="Q1312" s="1346"/>
    </row>
    <row r="1313" spans="2:17">
      <c r="B1313" s="1070"/>
      <c r="C1313" s="1070"/>
      <c r="D1313" s="1070"/>
      <c r="E1313" s="1070"/>
      <c r="F1313" s="1346"/>
      <c r="G1313" s="1346"/>
      <c r="H1313" s="1346"/>
      <c r="I1313" s="1346"/>
      <c r="J1313" s="1346"/>
      <c r="K1313" s="1346"/>
      <c r="L1313" s="1346"/>
      <c r="M1313" s="1346"/>
      <c r="N1313" s="1346"/>
      <c r="O1313" s="1346"/>
      <c r="P1313" s="1346"/>
      <c r="Q1313" s="1346"/>
    </row>
    <row r="1314" spans="2:17">
      <c r="B1314" s="1070"/>
      <c r="C1314" s="1070"/>
      <c r="D1314" s="1070"/>
      <c r="E1314" s="1070"/>
      <c r="F1314" s="1346"/>
      <c r="G1314" s="1346"/>
      <c r="H1314" s="1346"/>
      <c r="I1314" s="1346"/>
      <c r="J1314" s="1346"/>
      <c r="K1314" s="1346"/>
      <c r="L1314" s="1346"/>
      <c r="M1314" s="1346"/>
      <c r="N1314" s="1346"/>
      <c r="O1314" s="1346"/>
      <c r="P1314" s="1346"/>
      <c r="Q1314" s="1346"/>
    </row>
    <row r="1315" spans="2:17">
      <c r="B1315" s="1070"/>
      <c r="C1315" s="1070"/>
      <c r="D1315" s="1070"/>
      <c r="E1315" s="1070"/>
      <c r="F1315" s="1346"/>
      <c r="G1315" s="1346"/>
      <c r="H1315" s="1346"/>
      <c r="I1315" s="1346"/>
      <c r="J1315" s="1346"/>
      <c r="K1315" s="1346"/>
      <c r="L1315" s="1346"/>
      <c r="M1315" s="1346"/>
      <c r="N1315" s="1346"/>
      <c r="O1315" s="1346"/>
      <c r="P1315" s="1346"/>
      <c r="Q1315" s="1346"/>
    </row>
    <row r="1316" spans="2:17">
      <c r="B1316" s="1070"/>
      <c r="C1316" s="1070"/>
      <c r="D1316" s="1070"/>
      <c r="E1316" s="1070"/>
      <c r="F1316" s="1346"/>
      <c r="G1316" s="1346"/>
      <c r="H1316" s="1346"/>
      <c r="I1316" s="1346"/>
      <c r="J1316" s="1346"/>
      <c r="K1316" s="1346"/>
      <c r="L1316" s="1346"/>
      <c r="M1316" s="1346"/>
      <c r="N1316" s="1346"/>
      <c r="O1316" s="1346"/>
      <c r="P1316" s="1346"/>
      <c r="Q1316" s="1346"/>
    </row>
    <row r="1317" spans="2:17">
      <c r="B1317" s="1070"/>
      <c r="C1317" s="1070"/>
      <c r="D1317" s="1070"/>
      <c r="E1317" s="1070"/>
      <c r="F1317" s="1346"/>
      <c r="G1317" s="1346"/>
      <c r="H1317" s="1346"/>
      <c r="I1317" s="1346"/>
      <c r="J1317" s="1346"/>
      <c r="K1317" s="1346"/>
      <c r="L1317" s="1346"/>
      <c r="M1317" s="1346"/>
      <c r="N1317" s="1346"/>
      <c r="O1317" s="1346"/>
      <c r="P1317" s="1346"/>
      <c r="Q1317" s="1346"/>
    </row>
    <row r="1318" spans="2:17">
      <c r="B1318" s="1070"/>
      <c r="C1318" s="1070"/>
      <c r="D1318" s="1070"/>
      <c r="E1318" s="1070"/>
      <c r="F1318" s="1346"/>
      <c r="G1318" s="1346"/>
      <c r="H1318" s="1346"/>
      <c r="I1318" s="1346"/>
      <c r="J1318" s="1346"/>
      <c r="K1318" s="1346"/>
      <c r="L1318" s="1346"/>
      <c r="M1318" s="1346"/>
      <c r="N1318" s="1346"/>
      <c r="O1318" s="1346"/>
      <c r="P1318" s="1346"/>
      <c r="Q1318" s="1346"/>
    </row>
    <row r="1319" spans="2:17">
      <c r="B1319" s="1070"/>
      <c r="C1319" s="1070"/>
      <c r="D1319" s="1070"/>
      <c r="E1319" s="1070"/>
      <c r="F1319" s="1346"/>
      <c r="G1319" s="1346"/>
      <c r="H1319" s="1346"/>
      <c r="I1319" s="1346"/>
      <c r="J1319" s="1346"/>
      <c r="K1319" s="1346"/>
      <c r="L1319" s="1346"/>
      <c r="M1319" s="1346"/>
      <c r="N1319" s="1346"/>
      <c r="O1319" s="1346"/>
      <c r="P1319" s="1346"/>
      <c r="Q1319" s="1346"/>
    </row>
    <row r="1320" spans="2:17">
      <c r="B1320" s="1070"/>
      <c r="C1320" s="1070"/>
      <c r="D1320" s="1070"/>
      <c r="E1320" s="1070"/>
      <c r="F1320" s="1346"/>
      <c r="G1320" s="1346"/>
      <c r="H1320" s="1346"/>
      <c r="I1320" s="1346"/>
      <c r="J1320" s="1346"/>
      <c r="K1320" s="1346"/>
      <c r="L1320" s="1346"/>
      <c r="M1320" s="1346"/>
      <c r="N1320" s="1346"/>
      <c r="O1320" s="1346"/>
      <c r="P1320" s="1346"/>
      <c r="Q1320" s="1346"/>
    </row>
    <row r="1321" spans="2:17">
      <c r="B1321" s="1070"/>
      <c r="C1321" s="1070"/>
      <c r="D1321" s="1070"/>
      <c r="E1321" s="1070"/>
      <c r="F1321" s="1346"/>
      <c r="G1321" s="1346"/>
      <c r="H1321" s="1346"/>
      <c r="I1321" s="1346"/>
      <c r="J1321" s="1346"/>
      <c r="K1321" s="1346"/>
      <c r="L1321" s="1346"/>
      <c r="M1321" s="1346"/>
      <c r="N1321" s="1346"/>
      <c r="O1321" s="1346"/>
      <c r="P1321" s="1346"/>
      <c r="Q1321" s="1346"/>
    </row>
    <row r="1322" spans="2:17">
      <c r="B1322" s="1070"/>
      <c r="C1322" s="1070"/>
      <c r="D1322" s="1070"/>
      <c r="E1322" s="1070"/>
      <c r="F1322" s="1346"/>
      <c r="G1322" s="1346"/>
      <c r="H1322" s="1346"/>
      <c r="I1322" s="1346"/>
      <c r="J1322" s="1346"/>
      <c r="K1322" s="1346"/>
      <c r="L1322" s="1346"/>
      <c r="M1322" s="1346"/>
      <c r="N1322" s="1346"/>
      <c r="O1322" s="1346"/>
      <c r="P1322" s="1346"/>
      <c r="Q1322" s="1346"/>
    </row>
    <row r="1323" spans="2:17">
      <c r="B1323" s="1070"/>
      <c r="C1323" s="1070"/>
      <c r="D1323" s="1070"/>
      <c r="E1323" s="1070"/>
      <c r="F1323" s="1346"/>
      <c r="G1323" s="1346"/>
      <c r="H1323" s="1346"/>
      <c r="I1323" s="1346"/>
      <c r="J1323" s="1346"/>
      <c r="K1323" s="1346"/>
      <c r="L1323" s="1346"/>
      <c r="M1323" s="1346"/>
      <c r="N1323" s="1346"/>
      <c r="O1323" s="1346"/>
      <c r="P1323" s="1346"/>
      <c r="Q1323" s="1346"/>
    </row>
    <row r="1324" spans="2:17">
      <c r="B1324" s="1070"/>
      <c r="C1324" s="1070"/>
      <c r="D1324" s="1070"/>
      <c r="E1324" s="1070"/>
      <c r="F1324" s="1346"/>
      <c r="G1324" s="1346"/>
      <c r="H1324" s="1346"/>
      <c r="I1324" s="1346"/>
      <c r="J1324" s="1346"/>
      <c r="K1324" s="1346"/>
      <c r="L1324" s="1346"/>
      <c r="M1324" s="1346"/>
      <c r="N1324" s="1346"/>
      <c r="O1324" s="1346"/>
      <c r="P1324" s="1346"/>
      <c r="Q1324" s="1346"/>
    </row>
    <row r="1325" spans="2:17">
      <c r="B1325" s="1070"/>
      <c r="C1325" s="1070"/>
      <c r="D1325" s="1070"/>
      <c r="E1325" s="1070"/>
      <c r="F1325" s="1346"/>
      <c r="G1325" s="1346"/>
      <c r="H1325" s="1346"/>
      <c r="I1325" s="1346"/>
      <c r="J1325" s="1346"/>
      <c r="K1325" s="1346"/>
      <c r="L1325" s="1346"/>
      <c r="M1325" s="1346"/>
      <c r="N1325" s="1346"/>
      <c r="O1325" s="1346"/>
      <c r="P1325" s="1346"/>
      <c r="Q1325" s="1346"/>
    </row>
    <row r="1326" spans="2:17">
      <c r="B1326" s="1070"/>
      <c r="C1326" s="1070"/>
      <c r="D1326" s="1070"/>
      <c r="E1326" s="1070"/>
      <c r="F1326" s="1346"/>
      <c r="G1326" s="1346"/>
      <c r="H1326" s="1346"/>
      <c r="I1326" s="1346"/>
      <c r="J1326" s="1346"/>
      <c r="K1326" s="1346"/>
      <c r="L1326" s="1346"/>
      <c r="M1326" s="1346"/>
      <c r="N1326" s="1346"/>
      <c r="O1326" s="1346"/>
      <c r="P1326" s="1346"/>
      <c r="Q1326" s="1346"/>
    </row>
    <row r="1327" spans="2:17">
      <c r="B1327" s="1070"/>
      <c r="C1327" s="1070"/>
      <c r="D1327" s="1070"/>
      <c r="E1327" s="1070"/>
      <c r="F1327" s="1346"/>
      <c r="G1327" s="1346"/>
      <c r="H1327" s="1346"/>
      <c r="I1327" s="1346"/>
      <c r="J1327" s="1346"/>
      <c r="K1327" s="1346"/>
      <c r="L1327" s="1346"/>
      <c r="M1327" s="1346"/>
      <c r="N1327" s="1346"/>
      <c r="O1327" s="1346"/>
      <c r="P1327" s="1346"/>
      <c r="Q1327" s="1346"/>
    </row>
    <row r="1328" spans="2:17">
      <c r="B1328" s="1070"/>
      <c r="C1328" s="1070"/>
      <c r="D1328" s="1070"/>
      <c r="E1328" s="1070"/>
      <c r="F1328" s="1346"/>
      <c r="G1328" s="1346"/>
      <c r="H1328" s="1346"/>
      <c r="I1328" s="1346"/>
      <c r="J1328" s="1346"/>
      <c r="K1328" s="1346"/>
      <c r="L1328" s="1346"/>
      <c r="M1328" s="1346"/>
      <c r="N1328" s="1346"/>
      <c r="O1328" s="1346"/>
      <c r="P1328" s="1346"/>
      <c r="Q1328" s="1346"/>
    </row>
    <row r="1329" spans="2:17">
      <c r="B1329" s="1070"/>
      <c r="C1329" s="1070"/>
      <c r="D1329" s="1070"/>
      <c r="E1329" s="1070"/>
      <c r="F1329" s="1346"/>
      <c r="G1329" s="1346"/>
      <c r="H1329" s="1346"/>
      <c r="I1329" s="1346"/>
      <c r="J1329" s="1346"/>
      <c r="K1329" s="1346"/>
      <c r="L1329" s="1346"/>
      <c r="M1329" s="1346"/>
      <c r="N1329" s="1346"/>
      <c r="O1329" s="1346"/>
      <c r="P1329" s="1346"/>
      <c r="Q1329" s="1346"/>
    </row>
    <row r="1330" spans="2:17">
      <c r="B1330" s="1070"/>
      <c r="C1330" s="1070"/>
      <c r="D1330" s="1070"/>
      <c r="E1330" s="1070"/>
      <c r="F1330" s="1346"/>
      <c r="G1330" s="1346"/>
      <c r="H1330" s="1346"/>
      <c r="I1330" s="1346"/>
      <c r="J1330" s="1346"/>
      <c r="K1330" s="1346"/>
      <c r="L1330" s="1346"/>
      <c r="M1330" s="1346"/>
      <c r="N1330" s="1346"/>
      <c r="O1330" s="1346"/>
      <c r="P1330" s="1346"/>
      <c r="Q1330" s="1346"/>
    </row>
    <row r="1331" spans="2:17">
      <c r="B1331" s="1070"/>
      <c r="C1331" s="1070"/>
      <c r="D1331" s="1070"/>
      <c r="E1331" s="1070"/>
      <c r="F1331" s="1346"/>
      <c r="G1331" s="1346"/>
      <c r="H1331" s="1346"/>
      <c r="I1331" s="1346"/>
      <c r="J1331" s="1346"/>
      <c r="K1331" s="1346"/>
      <c r="L1331" s="1346"/>
      <c r="M1331" s="1346"/>
      <c r="N1331" s="1346"/>
      <c r="O1331" s="1346"/>
      <c r="P1331" s="1346"/>
      <c r="Q1331" s="1346"/>
    </row>
    <row r="1332" spans="2:17">
      <c r="B1332" s="1070"/>
      <c r="C1332" s="1070"/>
      <c r="D1332" s="1070"/>
      <c r="E1332" s="1070"/>
      <c r="F1332" s="1346"/>
      <c r="G1332" s="1346"/>
      <c r="H1332" s="1346"/>
      <c r="I1332" s="1346"/>
      <c r="J1332" s="1346"/>
      <c r="K1332" s="1346"/>
      <c r="L1332" s="1346"/>
      <c r="M1332" s="1346"/>
      <c r="N1332" s="1346"/>
      <c r="O1332" s="1346"/>
      <c r="P1332" s="1346"/>
      <c r="Q1332" s="1346"/>
    </row>
    <row r="1333" spans="2:17">
      <c r="B1333" s="1070"/>
      <c r="C1333" s="1070"/>
      <c r="D1333" s="1070"/>
      <c r="E1333" s="1070"/>
      <c r="F1333" s="1346"/>
      <c r="G1333" s="1346"/>
      <c r="H1333" s="1346"/>
      <c r="I1333" s="1346"/>
      <c r="J1333" s="1346"/>
      <c r="K1333" s="1346"/>
      <c r="L1333" s="1346"/>
      <c r="M1333" s="1346"/>
      <c r="N1333" s="1346"/>
      <c r="O1333" s="1346"/>
      <c r="P1333" s="1346"/>
      <c r="Q1333" s="1346"/>
    </row>
    <row r="1334" spans="2:17">
      <c r="B1334" s="1070"/>
      <c r="C1334" s="1070"/>
      <c r="D1334" s="1070"/>
      <c r="E1334" s="1070"/>
      <c r="F1334" s="1346"/>
      <c r="G1334" s="1346"/>
      <c r="H1334" s="1346"/>
      <c r="I1334" s="1346"/>
      <c r="J1334" s="1346"/>
      <c r="K1334" s="1346"/>
      <c r="L1334" s="1346"/>
      <c r="M1334" s="1346"/>
      <c r="N1334" s="1346"/>
      <c r="O1334" s="1346"/>
      <c r="P1334" s="1346"/>
      <c r="Q1334" s="1346"/>
    </row>
    <row r="1335" spans="2:17">
      <c r="B1335" s="1070"/>
      <c r="C1335" s="1070"/>
      <c r="D1335" s="1070"/>
      <c r="E1335" s="1070"/>
      <c r="F1335" s="1346"/>
      <c r="G1335" s="1346"/>
      <c r="H1335" s="1346"/>
      <c r="I1335" s="1346"/>
      <c r="J1335" s="1346"/>
      <c r="K1335" s="1346"/>
      <c r="L1335" s="1346"/>
      <c r="M1335" s="1346"/>
      <c r="N1335" s="1346"/>
      <c r="O1335" s="1346"/>
      <c r="P1335" s="1346"/>
      <c r="Q1335" s="1346"/>
    </row>
    <row r="1336" spans="2:17">
      <c r="B1336" s="1070"/>
      <c r="C1336" s="1070"/>
      <c r="D1336" s="1070"/>
      <c r="E1336" s="1070"/>
      <c r="F1336" s="1346"/>
      <c r="G1336" s="1346"/>
      <c r="H1336" s="1346"/>
      <c r="I1336" s="1346"/>
      <c r="J1336" s="1346"/>
      <c r="K1336" s="1346"/>
      <c r="L1336" s="1346"/>
      <c r="M1336" s="1346"/>
      <c r="N1336" s="1346"/>
      <c r="O1336" s="1346"/>
      <c r="P1336" s="1346"/>
      <c r="Q1336" s="1346"/>
    </row>
    <row r="1337" spans="2:17">
      <c r="B1337" s="1070"/>
      <c r="C1337" s="1070"/>
      <c r="D1337" s="1070"/>
      <c r="E1337" s="1070"/>
      <c r="F1337" s="1346"/>
      <c r="G1337" s="1346"/>
      <c r="H1337" s="1346"/>
      <c r="I1337" s="1346"/>
      <c r="J1337" s="1346"/>
      <c r="K1337" s="1346"/>
      <c r="L1337" s="1346"/>
      <c r="M1337" s="1346"/>
      <c r="N1337" s="1346"/>
      <c r="O1337" s="1346"/>
      <c r="P1337" s="1346"/>
      <c r="Q1337" s="1346"/>
    </row>
    <row r="1338" spans="2:17">
      <c r="B1338" s="1070"/>
      <c r="C1338" s="1070"/>
      <c r="D1338" s="1070"/>
      <c r="E1338" s="1070"/>
      <c r="F1338" s="1346"/>
      <c r="G1338" s="1346"/>
      <c r="H1338" s="1346"/>
      <c r="I1338" s="1346"/>
      <c r="J1338" s="1346"/>
      <c r="K1338" s="1346"/>
      <c r="L1338" s="1346"/>
      <c r="M1338" s="1346"/>
      <c r="N1338" s="1346"/>
      <c r="O1338" s="1346"/>
      <c r="P1338" s="1346"/>
      <c r="Q1338" s="1346"/>
    </row>
    <row r="1339" spans="2:17">
      <c r="B1339" s="1070"/>
      <c r="C1339" s="1070"/>
      <c r="D1339" s="1070"/>
      <c r="E1339" s="1070"/>
      <c r="F1339" s="1346"/>
      <c r="G1339" s="1346"/>
      <c r="H1339" s="1346"/>
      <c r="I1339" s="1346"/>
      <c r="J1339" s="1346"/>
      <c r="K1339" s="1346"/>
      <c r="L1339" s="1346"/>
      <c r="M1339" s="1346"/>
      <c r="N1339" s="1346"/>
      <c r="O1339" s="1346"/>
      <c r="P1339" s="1346"/>
      <c r="Q1339" s="1346"/>
    </row>
    <row r="1340" spans="2:17">
      <c r="B1340" s="1070"/>
      <c r="C1340" s="1070"/>
      <c r="D1340" s="1070"/>
      <c r="E1340" s="1070"/>
      <c r="F1340" s="1346"/>
      <c r="G1340" s="1346"/>
      <c r="H1340" s="1346"/>
      <c r="I1340" s="1346"/>
      <c r="J1340" s="1346"/>
      <c r="K1340" s="1346"/>
      <c r="L1340" s="1346"/>
      <c r="M1340" s="1346"/>
      <c r="N1340" s="1346"/>
      <c r="O1340" s="1346"/>
      <c r="P1340" s="1346"/>
      <c r="Q1340" s="1346"/>
    </row>
    <row r="1341" spans="2:17">
      <c r="B1341" s="1070"/>
      <c r="C1341" s="1070"/>
      <c r="D1341" s="1070"/>
      <c r="E1341" s="1070"/>
      <c r="F1341" s="1346"/>
      <c r="G1341" s="1346"/>
      <c r="H1341" s="1346"/>
      <c r="I1341" s="1346"/>
      <c r="J1341" s="1346"/>
      <c r="K1341" s="1346"/>
      <c r="L1341" s="1346"/>
      <c r="M1341" s="1346"/>
      <c r="N1341" s="1346"/>
      <c r="O1341" s="1346"/>
      <c r="P1341" s="1346"/>
      <c r="Q1341" s="1346"/>
    </row>
    <row r="1342" spans="2:17">
      <c r="B1342" s="1070"/>
      <c r="C1342" s="1070"/>
      <c r="D1342" s="1070"/>
      <c r="E1342" s="1070"/>
      <c r="F1342" s="1346"/>
      <c r="G1342" s="1346"/>
      <c r="H1342" s="1346"/>
      <c r="I1342" s="1346"/>
      <c r="J1342" s="1346"/>
      <c r="K1342" s="1346"/>
      <c r="L1342" s="1346"/>
      <c r="M1342" s="1346"/>
      <c r="N1342" s="1346"/>
      <c r="O1342" s="1346"/>
      <c r="P1342" s="1346"/>
      <c r="Q1342" s="1346"/>
    </row>
    <row r="1343" spans="2:17">
      <c r="B1343" s="1070"/>
      <c r="C1343" s="1070"/>
      <c r="D1343" s="1070"/>
      <c r="E1343" s="1070"/>
      <c r="F1343" s="1346"/>
      <c r="G1343" s="1346"/>
      <c r="H1343" s="1346"/>
      <c r="I1343" s="1346"/>
      <c r="J1343" s="1346"/>
      <c r="K1343" s="1346"/>
      <c r="L1343" s="1346"/>
      <c r="M1343" s="1346"/>
      <c r="N1343" s="1346"/>
      <c r="O1343" s="1346"/>
      <c r="P1343" s="1346"/>
      <c r="Q1343" s="1346"/>
    </row>
    <row r="1344" spans="2:17">
      <c r="B1344" s="1070"/>
      <c r="C1344" s="1070"/>
      <c r="D1344" s="1070"/>
      <c r="E1344" s="1070"/>
      <c r="F1344" s="1346"/>
      <c r="G1344" s="1346"/>
      <c r="H1344" s="1346"/>
      <c r="I1344" s="1346"/>
      <c r="J1344" s="1346"/>
      <c r="K1344" s="1346"/>
      <c r="L1344" s="1346"/>
      <c r="M1344" s="1346"/>
      <c r="N1344" s="1346"/>
      <c r="O1344" s="1346"/>
      <c r="P1344" s="1346"/>
      <c r="Q1344" s="1346"/>
    </row>
    <row r="1345" spans="2:17">
      <c r="B1345" s="1070"/>
      <c r="C1345" s="1070"/>
      <c r="D1345" s="1070"/>
      <c r="E1345" s="1070"/>
      <c r="F1345" s="1346"/>
      <c r="G1345" s="1346"/>
      <c r="H1345" s="1346"/>
      <c r="I1345" s="1346"/>
      <c r="J1345" s="1346"/>
      <c r="K1345" s="1346"/>
      <c r="L1345" s="1346"/>
      <c r="M1345" s="1346"/>
      <c r="N1345" s="1346"/>
      <c r="O1345" s="1346"/>
      <c r="P1345" s="1346"/>
      <c r="Q1345" s="1346"/>
    </row>
    <row r="1346" spans="2:17">
      <c r="B1346" s="1070"/>
      <c r="C1346" s="1070"/>
      <c r="D1346" s="1070"/>
      <c r="E1346" s="1070"/>
      <c r="F1346" s="1346"/>
      <c r="G1346" s="1346"/>
      <c r="H1346" s="1346"/>
      <c r="I1346" s="1346"/>
      <c r="J1346" s="1346"/>
      <c r="K1346" s="1346"/>
      <c r="L1346" s="1346"/>
      <c r="M1346" s="1346"/>
      <c r="N1346" s="1346"/>
      <c r="O1346" s="1346"/>
      <c r="P1346" s="1346"/>
      <c r="Q1346" s="1346"/>
    </row>
    <row r="1347" spans="2:17">
      <c r="B1347" s="1070"/>
      <c r="C1347" s="1070"/>
      <c r="D1347" s="1070"/>
      <c r="E1347" s="1070"/>
      <c r="F1347" s="1346"/>
      <c r="G1347" s="1346"/>
      <c r="H1347" s="1346"/>
      <c r="I1347" s="1346"/>
      <c r="J1347" s="1346"/>
      <c r="K1347" s="1346"/>
      <c r="L1347" s="1346"/>
      <c r="M1347" s="1346"/>
      <c r="N1347" s="1346"/>
      <c r="O1347" s="1346"/>
      <c r="P1347" s="1346"/>
      <c r="Q1347" s="1346"/>
    </row>
    <row r="1348" spans="2:17">
      <c r="B1348" s="1070"/>
      <c r="C1348" s="1070"/>
      <c r="D1348" s="1070"/>
      <c r="E1348" s="1070"/>
      <c r="F1348" s="1346"/>
      <c r="G1348" s="1346"/>
      <c r="H1348" s="1346"/>
      <c r="I1348" s="1346"/>
      <c r="J1348" s="1346"/>
      <c r="K1348" s="1346"/>
      <c r="L1348" s="1346"/>
      <c r="M1348" s="1346"/>
      <c r="N1348" s="1346"/>
      <c r="O1348" s="1346"/>
      <c r="P1348" s="1346"/>
      <c r="Q1348" s="1346"/>
    </row>
    <row r="1349" spans="2:17">
      <c r="B1349" s="1070"/>
      <c r="C1349" s="1070"/>
      <c r="D1349" s="1070"/>
      <c r="E1349" s="1070"/>
      <c r="F1349" s="1346"/>
      <c r="G1349" s="1346"/>
      <c r="H1349" s="1346"/>
      <c r="I1349" s="1346"/>
      <c r="J1349" s="1346"/>
      <c r="K1349" s="1346"/>
      <c r="L1349" s="1346"/>
      <c r="M1349" s="1346"/>
      <c r="N1349" s="1346"/>
      <c r="O1349" s="1346"/>
      <c r="P1349" s="1346"/>
      <c r="Q1349" s="1346"/>
    </row>
    <row r="1350" spans="2:17">
      <c r="B1350" s="1070"/>
      <c r="C1350" s="1070"/>
      <c r="D1350" s="1070"/>
      <c r="E1350" s="1070"/>
      <c r="F1350" s="1346"/>
      <c r="G1350" s="1346"/>
      <c r="H1350" s="1346"/>
      <c r="I1350" s="1346"/>
      <c r="J1350" s="1346"/>
      <c r="K1350" s="1346"/>
      <c r="L1350" s="1346"/>
      <c r="M1350" s="1346"/>
      <c r="N1350" s="1346"/>
      <c r="O1350" s="1346"/>
      <c r="P1350" s="1346"/>
      <c r="Q1350" s="1346"/>
    </row>
    <row r="1351" spans="2:17">
      <c r="B1351" s="1070"/>
      <c r="C1351" s="1070"/>
      <c r="D1351" s="1070"/>
      <c r="E1351" s="1070"/>
      <c r="F1351" s="1346"/>
      <c r="G1351" s="1346"/>
      <c r="H1351" s="1346"/>
      <c r="I1351" s="1346"/>
      <c r="J1351" s="1346"/>
      <c r="K1351" s="1346"/>
      <c r="L1351" s="1346"/>
      <c r="M1351" s="1346"/>
      <c r="N1351" s="1346"/>
      <c r="O1351" s="1346"/>
      <c r="P1351" s="1346"/>
      <c r="Q1351" s="1346"/>
    </row>
    <row r="1352" spans="2:17">
      <c r="B1352" s="1070"/>
      <c r="C1352" s="1070"/>
      <c r="D1352" s="1070"/>
      <c r="E1352" s="1070"/>
      <c r="F1352" s="1346"/>
      <c r="G1352" s="1346"/>
      <c r="H1352" s="1346"/>
      <c r="I1352" s="1346"/>
      <c r="J1352" s="1346"/>
      <c r="K1352" s="1346"/>
      <c r="L1352" s="1346"/>
      <c r="M1352" s="1346"/>
      <c r="N1352" s="1346"/>
      <c r="O1352" s="1346"/>
      <c r="P1352" s="1346"/>
      <c r="Q1352" s="1346"/>
    </row>
    <row r="1353" spans="2:17">
      <c r="B1353" s="1070"/>
      <c r="C1353" s="1070"/>
      <c r="D1353" s="1070"/>
      <c r="E1353" s="1070"/>
      <c r="F1353" s="1346"/>
      <c r="G1353" s="1346"/>
      <c r="H1353" s="1346"/>
      <c r="I1353" s="1346"/>
      <c r="J1353" s="1346"/>
      <c r="K1353" s="1346"/>
      <c r="L1353" s="1346"/>
      <c r="M1353" s="1346"/>
      <c r="N1353" s="1346"/>
      <c r="O1353" s="1346"/>
      <c r="P1353" s="1346"/>
      <c r="Q1353" s="1346"/>
    </row>
    <row r="1354" spans="2:17">
      <c r="B1354" s="1070"/>
      <c r="C1354" s="1070"/>
      <c r="D1354" s="1070"/>
      <c r="E1354" s="1070"/>
      <c r="F1354" s="1346"/>
      <c r="G1354" s="1346"/>
      <c r="H1354" s="1346"/>
      <c r="I1354" s="1346"/>
      <c r="J1354" s="1346"/>
      <c r="K1354" s="1346"/>
      <c r="L1354" s="1346"/>
      <c r="M1354" s="1346"/>
      <c r="N1354" s="1346"/>
      <c r="O1354" s="1346"/>
      <c r="P1354" s="1346"/>
      <c r="Q1354" s="1346"/>
    </row>
    <row r="1355" spans="2:17">
      <c r="B1355" s="1070"/>
      <c r="C1355" s="1070"/>
      <c r="D1355" s="1070"/>
      <c r="E1355" s="1070"/>
      <c r="F1355" s="1346"/>
      <c r="G1355" s="1346"/>
      <c r="H1355" s="1346"/>
      <c r="I1355" s="1346"/>
      <c r="J1355" s="1346"/>
      <c r="K1355" s="1346"/>
      <c r="L1355" s="1346"/>
      <c r="M1355" s="1346"/>
      <c r="N1355" s="1346"/>
      <c r="O1355" s="1346"/>
      <c r="P1355" s="1346"/>
      <c r="Q1355" s="1346"/>
    </row>
    <row r="1356" spans="2:17">
      <c r="B1356" s="1070"/>
      <c r="C1356" s="1070"/>
      <c r="D1356" s="1070"/>
      <c r="E1356" s="1070"/>
      <c r="F1356" s="1346"/>
      <c r="G1356" s="1346"/>
      <c r="H1356" s="1346"/>
      <c r="I1356" s="1346"/>
      <c r="J1356" s="1346"/>
      <c r="K1356" s="1346"/>
      <c r="L1356" s="1346"/>
      <c r="M1356" s="1346"/>
      <c r="N1356" s="1346"/>
      <c r="O1356" s="1346"/>
      <c r="P1356" s="1346"/>
      <c r="Q1356" s="1346"/>
    </row>
    <row r="1357" spans="2:17">
      <c r="B1357" s="1070"/>
      <c r="C1357" s="1070"/>
      <c r="D1357" s="1070"/>
      <c r="E1357" s="1070"/>
      <c r="F1357" s="1346"/>
      <c r="G1357" s="1346"/>
      <c r="H1357" s="1346"/>
      <c r="I1357" s="1346"/>
      <c r="J1357" s="1346"/>
      <c r="K1357" s="1346"/>
      <c r="L1357" s="1346"/>
      <c r="M1357" s="1346"/>
      <c r="N1357" s="1346"/>
      <c r="O1357" s="1346"/>
      <c r="P1357" s="1346"/>
      <c r="Q1357" s="1346"/>
    </row>
    <row r="1358" spans="2:17">
      <c r="B1358" s="1070"/>
      <c r="C1358" s="1070"/>
      <c r="D1358" s="1070"/>
      <c r="E1358" s="1070"/>
      <c r="F1358" s="1346"/>
      <c r="G1358" s="1346"/>
      <c r="H1358" s="1346"/>
      <c r="I1358" s="1346"/>
      <c r="J1358" s="1346"/>
      <c r="K1358" s="1346"/>
      <c r="L1358" s="1346"/>
      <c r="M1358" s="1346"/>
      <c r="N1358" s="1346"/>
      <c r="O1358" s="1346"/>
      <c r="P1358" s="1346"/>
      <c r="Q1358" s="1346"/>
    </row>
    <row r="1359" spans="2:17">
      <c r="B1359" s="1070"/>
      <c r="C1359" s="1070"/>
      <c r="D1359" s="1070"/>
      <c r="E1359" s="1070"/>
      <c r="F1359" s="1346"/>
      <c r="G1359" s="1346"/>
      <c r="H1359" s="1346"/>
      <c r="I1359" s="1346"/>
      <c r="J1359" s="1346"/>
      <c r="K1359" s="1346"/>
      <c r="L1359" s="1346"/>
      <c r="M1359" s="1346"/>
      <c r="N1359" s="1346"/>
      <c r="O1359" s="1346"/>
      <c r="P1359" s="1346"/>
      <c r="Q1359" s="1346"/>
    </row>
    <row r="1360" spans="2:17">
      <c r="B1360" s="1070"/>
      <c r="C1360" s="1070"/>
      <c r="D1360" s="1070"/>
      <c r="E1360" s="1070"/>
      <c r="F1360" s="1346"/>
      <c r="G1360" s="1346"/>
      <c r="H1360" s="1346"/>
      <c r="I1360" s="1346"/>
      <c r="J1360" s="1346"/>
      <c r="K1360" s="1346"/>
      <c r="L1360" s="1346"/>
      <c r="M1360" s="1346"/>
      <c r="N1360" s="1346"/>
      <c r="O1360" s="1346"/>
      <c r="P1360" s="1346"/>
      <c r="Q1360" s="1346"/>
    </row>
    <row r="1361" spans="2:17">
      <c r="B1361" s="1070"/>
      <c r="C1361" s="1070"/>
      <c r="D1361" s="1070"/>
      <c r="E1361" s="1070"/>
      <c r="F1361" s="1346"/>
      <c r="G1361" s="1346"/>
      <c r="H1361" s="1346"/>
      <c r="I1361" s="1346"/>
      <c r="J1361" s="1346"/>
      <c r="K1361" s="1346"/>
      <c r="L1361" s="1346"/>
      <c r="M1361" s="1346"/>
      <c r="N1361" s="1346"/>
      <c r="O1361" s="1346"/>
      <c r="P1361" s="1346"/>
      <c r="Q1361" s="1346"/>
    </row>
    <row r="1362" spans="2:17">
      <c r="B1362" s="1070"/>
      <c r="C1362" s="1070"/>
      <c r="D1362" s="1070"/>
      <c r="E1362" s="1070"/>
      <c r="F1362" s="1346"/>
      <c r="G1362" s="1346"/>
      <c r="H1362" s="1346"/>
      <c r="I1362" s="1346"/>
      <c r="J1362" s="1346"/>
      <c r="K1362" s="1346"/>
      <c r="L1362" s="1346"/>
      <c r="M1362" s="1346"/>
      <c r="N1362" s="1346"/>
      <c r="O1362" s="1346"/>
      <c r="P1362" s="1346"/>
      <c r="Q1362" s="1346"/>
    </row>
    <row r="1363" spans="2:17">
      <c r="B1363" s="1070"/>
      <c r="C1363" s="1070"/>
      <c r="D1363" s="1070"/>
      <c r="E1363" s="1070"/>
      <c r="F1363" s="1346"/>
      <c r="G1363" s="1346"/>
      <c r="H1363" s="1346"/>
      <c r="I1363" s="1346"/>
      <c r="J1363" s="1346"/>
      <c r="K1363" s="1346"/>
      <c r="L1363" s="1346"/>
      <c r="M1363" s="1346"/>
      <c r="N1363" s="1346"/>
      <c r="O1363" s="1346"/>
      <c r="P1363" s="1346"/>
      <c r="Q1363" s="1346"/>
    </row>
    <row r="1364" spans="2:17">
      <c r="B1364" s="1070"/>
      <c r="C1364" s="1070"/>
      <c r="D1364" s="1070"/>
      <c r="E1364" s="1070"/>
      <c r="F1364" s="1346"/>
      <c r="G1364" s="1346"/>
      <c r="H1364" s="1346"/>
      <c r="I1364" s="1346"/>
      <c r="J1364" s="1346"/>
      <c r="K1364" s="1346"/>
      <c r="L1364" s="1346"/>
      <c r="M1364" s="1346"/>
      <c r="N1364" s="1346"/>
      <c r="O1364" s="1346"/>
      <c r="P1364" s="1346"/>
      <c r="Q1364" s="1346"/>
    </row>
    <row r="1365" spans="2:17">
      <c r="B1365" s="1070"/>
      <c r="C1365" s="1070"/>
      <c r="D1365" s="1070"/>
      <c r="E1365" s="1070"/>
      <c r="F1365" s="1346"/>
      <c r="G1365" s="1346"/>
      <c r="H1365" s="1346"/>
      <c r="I1365" s="1346"/>
      <c r="J1365" s="1346"/>
      <c r="K1365" s="1346"/>
      <c r="L1365" s="1346"/>
      <c r="M1365" s="1346"/>
      <c r="N1365" s="1346"/>
      <c r="O1365" s="1346"/>
      <c r="P1365" s="1346"/>
      <c r="Q1365" s="1346"/>
    </row>
    <row r="1366" spans="2:17">
      <c r="B1366" s="1070"/>
      <c r="C1366" s="1070"/>
      <c r="D1366" s="1070"/>
      <c r="E1366" s="1070"/>
      <c r="F1366" s="1346"/>
      <c r="G1366" s="1346"/>
      <c r="H1366" s="1346"/>
      <c r="I1366" s="1346"/>
      <c r="J1366" s="1346"/>
      <c r="K1366" s="1346"/>
      <c r="L1366" s="1346"/>
      <c r="M1366" s="1346"/>
      <c r="N1366" s="1346"/>
      <c r="O1366" s="1346"/>
      <c r="P1366" s="1346"/>
      <c r="Q1366" s="1346"/>
    </row>
    <row r="1367" spans="2:17">
      <c r="B1367" s="1070"/>
      <c r="C1367" s="1070"/>
      <c r="D1367" s="1070"/>
      <c r="E1367" s="1070"/>
      <c r="F1367" s="1346"/>
      <c r="G1367" s="1346"/>
      <c r="H1367" s="1346"/>
      <c r="I1367" s="1346"/>
      <c r="J1367" s="1346"/>
      <c r="K1367" s="1346"/>
      <c r="L1367" s="1346"/>
      <c r="M1367" s="1346"/>
      <c r="N1367" s="1346"/>
      <c r="O1367" s="1346"/>
      <c r="P1367" s="1346"/>
      <c r="Q1367" s="1346"/>
    </row>
    <row r="1368" spans="2:17">
      <c r="B1368" s="1070"/>
      <c r="C1368" s="1070"/>
      <c r="D1368" s="1070"/>
      <c r="E1368" s="1070"/>
      <c r="F1368" s="1346"/>
      <c r="G1368" s="1346"/>
      <c r="H1368" s="1346"/>
      <c r="I1368" s="1346"/>
      <c r="J1368" s="1346"/>
      <c r="K1368" s="1346"/>
      <c r="L1368" s="1346"/>
      <c r="M1368" s="1346"/>
      <c r="N1368" s="1346"/>
      <c r="O1368" s="1346"/>
      <c r="P1368" s="1346"/>
      <c r="Q1368" s="1346"/>
    </row>
    <row r="1369" spans="2:17">
      <c r="B1369" s="1070"/>
      <c r="C1369" s="1070"/>
      <c r="D1369" s="1070"/>
      <c r="E1369" s="1070"/>
      <c r="F1369" s="1346"/>
      <c r="G1369" s="1346"/>
      <c r="H1369" s="1346"/>
      <c r="I1369" s="1346"/>
      <c r="J1369" s="1346"/>
      <c r="K1369" s="1346"/>
      <c r="L1369" s="1346"/>
      <c r="M1369" s="1346"/>
      <c r="N1369" s="1346"/>
      <c r="O1369" s="1346"/>
      <c r="P1369" s="1346"/>
      <c r="Q1369" s="1346"/>
    </row>
    <row r="1370" spans="2:17">
      <c r="B1370" s="1070"/>
      <c r="C1370" s="1070"/>
      <c r="D1370" s="1070"/>
      <c r="E1370" s="1070"/>
      <c r="F1370" s="1346"/>
      <c r="G1370" s="1346"/>
      <c r="H1370" s="1346"/>
      <c r="I1370" s="1346"/>
      <c r="J1370" s="1346"/>
      <c r="K1370" s="1346"/>
      <c r="L1370" s="1346"/>
      <c r="M1370" s="1346"/>
      <c r="N1370" s="1346"/>
      <c r="O1370" s="1346"/>
      <c r="P1370" s="1346"/>
      <c r="Q1370" s="1346"/>
    </row>
    <row r="1371" spans="2:17">
      <c r="B1371" s="1070"/>
      <c r="C1371" s="1070"/>
      <c r="D1371" s="1070"/>
      <c r="E1371" s="1070"/>
      <c r="F1371" s="1346"/>
      <c r="G1371" s="1346"/>
      <c r="H1371" s="1346"/>
      <c r="I1371" s="1346"/>
      <c r="J1371" s="1346"/>
      <c r="K1371" s="1346"/>
      <c r="L1371" s="1346"/>
      <c r="M1371" s="1346"/>
      <c r="N1371" s="1346"/>
      <c r="O1371" s="1346"/>
      <c r="P1371" s="1346"/>
      <c r="Q1371" s="1346"/>
    </row>
    <row r="1372" spans="2:17">
      <c r="B1372" s="1070"/>
      <c r="C1372" s="1070"/>
      <c r="D1372" s="1070"/>
      <c r="E1372" s="1070"/>
      <c r="F1372" s="1346"/>
      <c r="G1372" s="1346"/>
      <c r="H1372" s="1346"/>
      <c r="I1372" s="1346"/>
      <c r="J1372" s="1346"/>
      <c r="K1372" s="1346"/>
      <c r="L1372" s="1346"/>
      <c r="M1372" s="1346"/>
      <c r="N1372" s="1346"/>
      <c r="O1372" s="1346"/>
      <c r="P1372" s="1346"/>
      <c r="Q1372" s="1346"/>
    </row>
    <row r="1373" spans="2:17">
      <c r="B1373" s="1070"/>
      <c r="C1373" s="1070"/>
      <c r="D1373" s="1070"/>
      <c r="E1373" s="1070"/>
      <c r="F1373" s="1346"/>
      <c r="G1373" s="1346"/>
      <c r="H1373" s="1346"/>
      <c r="I1373" s="1346"/>
      <c r="J1373" s="1346"/>
      <c r="K1373" s="1346"/>
      <c r="L1373" s="1346"/>
      <c r="M1373" s="1346"/>
      <c r="N1373" s="1346"/>
      <c r="O1373" s="1346"/>
      <c r="P1373" s="1346"/>
      <c r="Q1373" s="1346"/>
    </row>
    <row r="1374" spans="2:17">
      <c r="B1374" s="1070"/>
      <c r="C1374" s="1070"/>
      <c r="D1374" s="1070"/>
      <c r="E1374" s="1070"/>
      <c r="F1374" s="1346"/>
      <c r="G1374" s="1346"/>
      <c r="H1374" s="1346"/>
      <c r="I1374" s="1346"/>
      <c r="J1374" s="1346"/>
      <c r="K1374" s="1346"/>
      <c r="L1374" s="1346"/>
      <c r="M1374" s="1346"/>
      <c r="N1374" s="1346"/>
      <c r="O1374" s="1346"/>
      <c r="P1374" s="1346"/>
      <c r="Q1374" s="1346"/>
    </row>
    <row r="1375" spans="2:17">
      <c r="B1375" s="1070"/>
      <c r="C1375" s="1070"/>
      <c r="D1375" s="1070"/>
      <c r="E1375" s="1070"/>
      <c r="F1375" s="1346"/>
      <c r="G1375" s="1346"/>
      <c r="H1375" s="1346"/>
      <c r="I1375" s="1346"/>
      <c r="J1375" s="1346"/>
      <c r="K1375" s="1346"/>
      <c r="L1375" s="1346"/>
      <c r="M1375" s="1346"/>
      <c r="N1375" s="1346"/>
      <c r="O1375" s="1346"/>
      <c r="P1375" s="1346"/>
      <c r="Q1375" s="1346"/>
    </row>
    <row r="1376" spans="2:17">
      <c r="B1376" s="1070"/>
      <c r="C1376" s="1070"/>
      <c r="D1376" s="1070"/>
      <c r="E1376" s="1070"/>
      <c r="F1376" s="1346"/>
      <c r="G1376" s="1346"/>
      <c r="H1376" s="1346"/>
      <c r="I1376" s="1346"/>
      <c r="J1376" s="1346"/>
      <c r="K1376" s="1346"/>
      <c r="L1376" s="1346"/>
      <c r="M1376" s="1346"/>
      <c r="N1376" s="1346"/>
      <c r="O1376" s="1346"/>
      <c r="P1376" s="1346"/>
      <c r="Q1376" s="1346"/>
    </row>
    <row r="1377" spans="2:17">
      <c r="B1377" s="1070"/>
      <c r="C1377" s="1070"/>
      <c r="D1377" s="1070"/>
      <c r="E1377" s="1070"/>
      <c r="F1377" s="1346"/>
      <c r="G1377" s="1346"/>
      <c r="H1377" s="1346"/>
      <c r="I1377" s="1346"/>
      <c r="J1377" s="1346"/>
      <c r="K1377" s="1346"/>
      <c r="L1377" s="1346"/>
      <c r="M1377" s="1346"/>
      <c r="N1377" s="1346"/>
      <c r="O1377" s="1346"/>
      <c r="P1377" s="1346"/>
      <c r="Q1377" s="1346"/>
    </row>
    <row r="1378" spans="2:17">
      <c r="B1378" s="1070"/>
      <c r="C1378" s="1070"/>
      <c r="D1378" s="1070"/>
      <c r="E1378" s="1070"/>
      <c r="F1378" s="1346"/>
      <c r="G1378" s="1346"/>
      <c r="H1378" s="1346"/>
      <c r="I1378" s="1346"/>
      <c r="J1378" s="1346"/>
      <c r="K1378" s="1346"/>
      <c r="L1378" s="1346"/>
      <c r="M1378" s="1346"/>
      <c r="N1378" s="1346"/>
      <c r="O1378" s="1346"/>
      <c r="P1378" s="1346"/>
      <c r="Q1378" s="1346"/>
    </row>
    <row r="1379" spans="2:17">
      <c r="B1379" s="1070"/>
      <c r="C1379" s="1070"/>
      <c r="D1379" s="1070"/>
      <c r="E1379" s="1070"/>
      <c r="F1379" s="1346"/>
      <c r="G1379" s="1346"/>
      <c r="H1379" s="1346"/>
      <c r="I1379" s="1346"/>
      <c r="J1379" s="1346"/>
      <c r="K1379" s="1346"/>
      <c r="L1379" s="1346"/>
      <c r="M1379" s="1346"/>
      <c r="N1379" s="1346"/>
      <c r="O1379" s="1346"/>
      <c r="P1379" s="1346"/>
      <c r="Q1379" s="1346"/>
    </row>
    <row r="1380" spans="2:17">
      <c r="B1380" s="1070"/>
      <c r="C1380" s="1070"/>
      <c r="D1380" s="1070"/>
      <c r="E1380" s="1070"/>
      <c r="F1380" s="1346"/>
      <c r="G1380" s="1346"/>
      <c r="H1380" s="1346"/>
      <c r="I1380" s="1346"/>
      <c r="J1380" s="1346"/>
      <c r="K1380" s="1346"/>
      <c r="L1380" s="1346"/>
      <c r="M1380" s="1346"/>
      <c r="N1380" s="1346"/>
      <c r="O1380" s="1346"/>
      <c r="P1380" s="1346"/>
      <c r="Q1380" s="1346"/>
    </row>
    <row r="1381" spans="2:17">
      <c r="B1381" s="1070"/>
      <c r="C1381" s="1070"/>
      <c r="D1381" s="1070"/>
      <c r="E1381" s="1070"/>
      <c r="F1381" s="1346"/>
      <c r="G1381" s="1346"/>
      <c r="H1381" s="1346"/>
      <c r="I1381" s="1346"/>
      <c r="J1381" s="1346"/>
      <c r="K1381" s="1346"/>
      <c r="L1381" s="1346"/>
      <c r="M1381" s="1346"/>
      <c r="N1381" s="1346"/>
      <c r="O1381" s="1346"/>
      <c r="P1381" s="1346"/>
      <c r="Q1381" s="1346"/>
    </row>
    <row r="1382" spans="2:17">
      <c r="B1382" s="1070"/>
      <c r="C1382" s="1070"/>
      <c r="D1382" s="1070"/>
      <c r="E1382" s="1070"/>
      <c r="F1382" s="1346"/>
      <c r="G1382" s="1346"/>
      <c r="H1382" s="1346"/>
      <c r="I1382" s="1346"/>
      <c r="J1382" s="1346"/>
      <c r="K1382" s="1346"/>
      <c r="L1382" s="1346"/>
      <c r="M1382" s="1346"/>
      <c r="N1382" s="1346"/>
      <c r="O1382" s="1346"/>
      <c r="P1382" s="1346"/>
      <c r="Q1382" s="1346"/>
    </row>
    <row r="1383" spans="2:17">
      <c r="B1383" s="1070"/>
      <c r="C1383" s="1070"/>
      <c r="D1383" s="1070"/>
      <c r="E1383" s="1070"/>
      <c r="F1383" s="1346"/>
      <c r="G1383" s="1346"/>
      <c r="H1383" s="1346"/>
      <c r="I1383" s="1346"/>
      <c r="J1383" s="1346"/>
      <c r="K1383" s="1346"/>
      <c r="L1383" s="1346"/>
      <c r="M1383" s="1346"/>
      <c r="N1383" s="1346"/>
      <c r="O1383" s="1346"/>
      <c r="P1383" s="1346"/>
      <c r="Q1383" s="1346"/>
    </row>
    <row r="1384" spans="2:17">
      <c r="B1384" s="1070"/>
      <c r="C1384" s="1070"/>
      <c r="D1384" s="1070"/>
      <c r="E1384" s="1070"/>
      <c r="F1384" s="1346"/>
      <c r="G1384" s="1346"/>
      <c r="H1384" s="1346"/>
      <c r="I1384" s="1346"/>
      <c r="J1384" s="1346"/>
      <c r="K1384" s="1346"/>
      <c r="L1384" s="1346"/>
      <c r="M1384" s="1346"/>
      <c r="N1384" s="1346"/>
      <c r="O1384" s="1346"/>
      <c r="P1384" s="1346"/>
      <c r="Q1384" s="1346"/>
    </row>
    <row r="1385" spans="2:17">
      <c r="B1385" s="1070"/>
      <c r="C1385" s="1070"/>
      <c r="D1385" s="1070"/>
      <c r="E1385" s="1070"/>
      <c r="F1385" s="1346"/>
      <c r="G1385" s="1346"/>
      <c r="H1385" s="1346"/>
      <c r="I1385" s="1346"/>
      <c r="J1385" s="1346"/>
      <c r="K1385" s="1346"/>
      <c r="L1385" s="1346"/>
      <c r="M1385" s="1346"/>
      <c r="N1385" s="1346"/>
      <c r="O1385" s="1346"/>
      <c r="P1385" s="1346"/>
      <c r="Q1385" s="1346"/>
    </row>
    <row r="1386" spans="2:17">
      <c r="B1386" s="1070"/>
      <c r="C1386" s="1070"/>
      <c r="D1386" s="1070"/>
      <c r="E1386" s="1070"/>
      <c r="F1386" s="1346"/>
      <c r="G1386" s="1346"/>
      <c r="H1386" s="1346"/>
      <c r="I1386" s="1346"/>
      <c r="J1386" s="1346"/>
      <c r="K1386" s="1346"/>
      <c r="L1386" s="1346"/>
      <c r="M1386" s="1346"/>
      <c r="N1386" s="1346"/>
      <c r="O1386" s="1346"/>
      <c r="P1386" s="1346"/>
      <c r="Q1386" s="1346"/>
    </row>
    <row r="1387" spans="2:17">
      <c r="B1387" s="1070"/>
      <c r="C1387" s="1070"/>
      <c r="D1387" s="1070"/>
      <c r="E1387" s="1070"/>
      <c r="F1387" s="1346"/>
      <c r="G1387" s="1346"/>
      <c r="H1387" s="1346"/>
      <c r="I1387" s="1346"/>
      <c r="J1387" s="1346"/>
      <c r="K1387" s="1346"/>
      <c r="L1387" s="1346"/>
      <c r="M1387" s="1346"/>
      <c r="N1387" s="1346"/>
      <c r="O1387" s="1346"/>
      <c r="P1387" s="1346"/>
      <c r="Q1387" s="1346"/>
    </row>
    <row r="1388" spans="2:17">
      <c r="B1388" s="1070"/>
      <c r="C1388" s="1070"/>
      <c r="D1388" s="1070"/>
      <c r="E1388" s="1070"/>
      <c r="F1388" s="1346"/>
      <c r="G1388" s="1346"/>
      <c r="H1388" s="1346"/>
      <c r="I1388" s="1346"/>
      <c r="J1388" s="1346"/>
      <c r="K1388" s="1346"/>
      <c r="L1388" s="1346"/>
      <c r="M1388" s="1346"/>
      <c r="N1388" s="1346"/>
      <c r="O1388" s="1346"/>
      <c r="P1388" s="1346"/>
      <c r="Q1388" s="1346"/>
    </row>
    <row r="1389" spans="2:17">
      <c r="B1389" s="1070"/>
      <c r="C1389" s="1070"/>
      <c r="D1389" s="1070"/>
      <c r="E1389" s="1070"/>
      <c r="F1389" s="1346"/>
      <c r="G1389" s="1346"/>
      <c r="H1389" s="1346"/>
      <c r="I1389" s="1346"/>
      <c r="J1389" s="1346"/>
      <c r="K1389" s="1346"/>
      <c r="L1389" s="1346"/>
      <c r="M1389" s="1346"/>
      <c r="N1389" s="1346"/>
      <c r="O1389" s="1346"/>
      <c r="P1389" s="1346"/>
      <c r="Q1389" s="1346"/>
    </row>
    <row r="1390" spans="2:17">
      <c r="B1390" s="1070"/>
      <c r="C1390" s="1070"/>
      <c r="D1390" s="1070"/>
      <c r="E1390" s="1070"/>
      <c r="F1390" s="1346"/>
      <c r="G1390" s="1346"/>
      <c r="H1390" s="1346"/>
      <c r="I1390" s="1346"/>
      <c r="J1390" s="1346"/>
      <c r="K1390" s="1346"/>
      <c r="L1390" s="1346"/>
      <c r="M1390" s="1346"/>
      <c r="N1390" s="1346"/>
      <c r="O1390" s="1346"/>
      <c r="P1390" s="1346"/>
      <c r="Q1390" s="1346"/>
    </row>
    <row r="1391" spans="2:17">
      <c r="B1391" s="1070"/>
      <c r="C1391" s="1070"/>
      <c r="D1391" s="1070"/>
      <c r="E1391" s="1070"/>
      <c r="F1391" s="1346"/>
      <c r="G1391" s="1346"/>
      <c r="H1391" s="1346"/>
      <c r="I1391" s="1346"/>
      <c r="J1391" s="1346"/>
      <c r="K1391" s="1346"/>
      <c r="L1391" s="1346"/>
      <c r="M1391" s="1346"/>
      <c r="N1391" s="1346"/>
      <c r="O1391" s="1346"/>
      <c r="P1391" s="1346"/>
      <c r="Q1391" s="1346"/>
    </row>
    <row r="1392" spans="2:17">
      <c r="B1392" s="1070"/>
      <c r="C1392" s="1070"/>
      <c r="D1392" s="1070"/>
      <c r="E1392" s="1070"/>
      <c r="F1392" s="1346"/>
      <c r="G1392" s="1346"/>
      <c r="H1392" s="1346"/>
      <c r="I1392" s="1346"/>
      <c r="J1392" s="1346"/>
      <c r="K1392" s="1346"/>
      <c r="L1392" s="1346"/>
      <c r="M1392" s="1346"/>
      <c r="N1392" s="1346"/>
      <c r="O1392" s="1346"/>
      <c r="P1392" s="1346"/>
      <c r="Q1392" s="1346"/>
    </row>
    <row r="1393" spans="2:17">
      <c r="B1393" s="1070"/>
      <c r="C1393" s="1070"/>
      <c r="D1393" s="1070"/>
      <c r="E1393" s="1070"/>
      <c r="F1393" s="1346"/>
      <c r="G1393" s="1346"/>
      <c r="H1393" s="1346"/>
      <c r="I1393" s="1346"/>
      <c r="J1393" s="1346"/>
      <c r="K1393" s="1346"/>
      <c r="L1393" s="1346"/>
      <c r="M1393" s="1346"/>
      <c r="N1393" s="1346"/>
      <c r="O1393" s="1346"/>
      <c r="P1393" s="1346"/>
      <c r="Q1393" s="1346"/>
    </row>
    <row r="1394" spans="2:17">
      <c r="B1394" s="1070"/>
      <c r="C1394" s="1070"/>
      <c r="D1394" s="1070"/>
      <c r="E1394" s="1070"/>
      <c r="F1394" s="1346"/>
      <c r="G1394" s="1346"/>
      <c r="H1394" s="1346"/>
      <c r="I1394" s="1346"/>
      <c r="J1394" s="1346"/>
      <c r="K1394" s="1346"/>
      <c r="L1394" s="1346"/>
      <c r="M1394" s="1346"/>
      <c r="N1394" s="1346"/>
      <c r="O1394" s="1346"/>
      <c r="P1394" s="1346"/>
      <c r="Q1394" s="1346"/>
    </row>
    <row r="1395" spans="2:17">
      <c r="B1395" s="1070"/>
      <c r="C1395" s="1070"/>
      <c r="D1395" s="1070"/>
      <c r="E1395" s="1070"/>
      <c r="F1395" s="1346"/>
      <c r="G1395" s="1346"/>
      <c r="H1395" s="1346"/>
      <c r="I1395" s="1346"/>
      <c r="J1395" s="1346"/>
      <c r="K1395" s="1346"/>
      <c r="L1395" s="1346"/>
      <c r="M1395" s="1346"/>
      <c r="N1395" s="1346"/>
      <c r="O1395" s="1346"/>
      <c r="P1395" s="1346"/>
      <c r="Q1395" s="1346"/>
    </row>
    <row r="1396" spans="2:17">
      <c r="B1396" s="1070"/>
      <c r="C1396" s="1070"/>
      <c r="D1396" s="1070"/>
      <c r="E1396" s="1070"/>
      <c r="F1396" s="1346"/>
      <c r="G1396" s="1346"/>
      <c r="H1396" s="1346"/>
      <c r="I1396" s="1346"/>
      <c r="J1396" s="1346"/>
      <c r="K1396" s="1346"/>
      <c r="L1396" s="1346"/>
      <c r="M1396" s="1346"/>
      <c r="N1396" s="1346"/>
      <c r="O1396" s="1346"/>
      <c r="P1396" s="1346"/>
      <c r="Q1396" s="1346"/>
    </row>
    <row r="1397" spans="2:17">
      <c r="B1397" s="1070"/>
      <c r="C1397" s="1070"/>
      <c r="D1397" s="1070"/>
      <c r="E1397" s="1070"/>
      <c r="F1397" s="1346"/>
      <c r="G1397" s="1346"/>
      <c r="H1397" s="1346"/>
      <c r="I1397" s="1346"/>
      <c r="J1397" s="1346"/>
      <c r="K1397" s="1346"/>
      <c r="L1397" s="1346"/>
      <c r="M1397" s="1346"/>
      <c r="N1397" s="1346"/>
      <c r="O1397" s="1346"/>
      <c r="P1397" s="1346"/>
      <c r="Q1397" s="1346"/>
    </row>
    <row r="1398" spans="2:17">
      <c r="B1398" s="1070"/>
      <c r="C1398" s="1070"/>
      <c r="D1398" s="1070"/>
      <c r="E1398" s="1070"/>
      <c r="F1398" s="1346"/>
      <c r="G1398" s="1346"/>
      <c r="H1398" s="1346"/>
      <c r="I1398" s="1346"/>
      <c r="J1398" s="1346"/>
      <c r="K1398" s="1346"/>
      <c r="L1398" s="1346"/>
      <c r="M1398" s="1346"/>
      <c r="N1398" s="1346"/>
      <c r="O1398" s="1346"/>
      <c r="P1398" s="1346"/>
      <c r="Q1398" s="1346"/>
    </row>
    <row r="1399" spans="2:17">
      <c r="B1399" s="1070"/>
      <c r="C1399" s="1070"/>
      <c r="D1399" s="1070"/>
      <c r="E1399" s="1070"/>
      <c r="F1399" s="1346"/>
      <c r="G1399" s="1346"/>
      <c r="H1399" s="1346"/>
      <c r="I1399" s="1346"/>
      <c r="J1399" s="1346"/>
      <c r="K1399" s="1346"/>
      <c r="L1399" s="1346"/>
      <c r="M1399" s="1346"/>
      <c r="N1399" s="1346"/>
      <c r="O1399" s="1346"/>
      <c r="P1399" s="1346"/>
      <c r="Q1399" s="1346"/>
    </row>
    <row r="1400" spans="2:17">
      <c r="B1400" s="1070"/>
      <c r="C1400" s="1070"/>
      <c r="D1400" s="1070"/>
      <c r="E1400" s="1070"/>
      <c r="F1400" s="1346"/>
      <c r="G1400" s="1346"/>
      <c r="H1400" s="1346"/>
      <c r="I1400" s="1346"/>
      <c r="J1400" s="1346"/>
      <c r="K1400" s="1346"/>
      <c r="L1400" s="1346"/>
      <c r="M1400" s="1346"/>
      <c r="N1400" s="1346"/>
      <c r="O1400" s="1346"/>
      <c r="P1400" s="1346"/>
      <c r="Q1400" s="1346"/>
    </row>
    <row r="1401" spans="2:17">
      <c r="B1401" s="1070"/>
      <c r="C1401" s="1070"/>
      <c r="D1401" s="1070"/>
      <c r="E1401" s="1070"/>
      <c r="F1401" s="1346"/>
      <c r="G1401" s="1346"/>
      <c r="H1401" s="1346"/>
      <c r="I1401" s="1346"/>
      <c r="J1401" s="1346"/>
      <c r="K1401" s="1346"/>
      <c r="L1401" s="1346"/>
      <c r="M1401" s="1346"/>
      <c r="N1401" s="1346"/>
      <c r="O1401" s="1346"/>
      <c r="P1401" s="1346"/>
      <c r="Q1401" s="1346"/>
    </row>
    <row r="1402" spans="2:17">
      <c r="B1402" s="1070"/>
      <c r="C1402" s="1070"/>
      <c r="D1402" s="1070"/>
      <c r="E1402" s="1070"/>
      <c r="F1402" s="1346"/>
      <c r="G1402" s="1346"/>
      <c r="H1402" s="1346"/>
      <c r="I1402" s="1346"/>
      <c r="J1402" s="1346"/>
      <c r="K1402" s="1346"/>
      <c r="L1402" s="1346"/>
      <c r="M1402" s="1346"/>
      <c r="N1402" s="1346"/>
      <c r="O1402" s="1346"/>
      <c r="P1402" s="1346"/>
      <c r="Q1402" s="1346"/>
    </row>
    <row r="1403" spans="2:17">
      <c r="B1403" s="1070"/>
      <c r="C1403" s="1070"/>
      <c r="D1403" s="1070"/>
      <c r="E1403" s="1070"/>
      <c r="F1403" s="1346"/>
      <c r="G1403" s="1346"/>
      <c r="H1403" s="1346"/>
      <c r="I1403" s="1346"/>
      <c r="J1403" s="1346"/>
      <c r="K1403" s="1346"/>
      <c r="L1403" s="1346"/>
      <c r="M1403" s="1346"/>
      <c r="N1403" s="1346"/>
      <c r="O1403" s="1346"/>
      <c r="P1403" s="1346"/>
      <c r="Q1403" s="1346"/>
    </row>
    <row r="1404" spans="2:17">
      <c r="B1404" s="1070"/>
      <c r="C1404" s="1070"/>
      <c r="D1404" s="1070"/>
      <c r="E1404" s="1070"/>
      <c r="F1404" s="1346"/>
      <c r="G1404" s="1346"/>
      <c r="H1404" s="1346"/>
      <c r="I1404" s="1346"/>
      <c r="J1404" s="1346"/>
      <c r="K1404" s="1346"/>
      <c r="L1404" s="1346"/>
      <c r="M1404" s="1346"/>
      <c r="N1404" s="1346"/>
      <c r="O1404" s="1346"/>
      <c r="P1404" s="1346"/>
      <c r="Q1404" s="1346"/>
    </row>
    <row r="1405" spans="2:17">
      <c r="B1405" s="1070"/>
      <c r="C1405" s="1070"/>
      <c r="D1405" s="1070"/>
      <c r="E1405" s="1070"/>
      <c r="F1405" s="1346"/>
      <c r="G1405" s="1346"/>
      <c r="H1405" s="1346"/>
      <c r="I1405" s="1346"/>
      <c r="J1405" s="1346"/>
      <c r="K1405" s="1346"/>
      <c r="L1405" s="1346"/>
      <c r="M1405" s="1346"/>
      <c r="N1405" s="1346"/>
      <c r="O1405" s="1346"/>
      <c r="P1405" s="1346"/>
      <c r="Q1405" s="1346"/>
    </row>
    <row r="1406" spans="2:17">
      <c r="B1406" s="1070"/>
      <c r="C1406" s="1070"/>
      <c r="D1406" s="1070"/>
      <c r="E1406" s="1070"/>
      <c r="F1406" s="1346"/>
      <c r="G1406" s="1346"/>
      <c r="H1406" s="1346"/>
      <c r="I1406" s="1346"/>
      <c r="J1406" s="1346"/>
      <c r="K1406" s="1346"/>
      <c r="L1406" s="1346"/>
      <c r="M1406" s="1346"/>
      <c r="N1406" s="1346"/>
      <c r="O1406" s="1346"/>
      <c r="P1406" s="1346"/>
      <c r="Q1406" s="1346"/>
    </row>
    <row r="1407" spans="2:17">
      <c r="B1407" s="1070"/>
      <c r="C1407" s="1070"/>
      <c r="D1407" s="1070"/>
      <c r="E1407" s="1070"/>
      <c r="F1407" s="1346"/>
      <c r="G1407" s="1346"/>
      <c r="H1407" s="1346"/>
      <c r="I1407" s="1346"/>
      <c r="J1407" s="1346"/>
      <c r="K1407" s="1346"/>
      <c r="L1407" s="1346"/>
      <c r="M1407" s="1346"/>
      <c r="N1407" s="1346"/>
      <c r="O1407" s="1346"/>
      <c r="P1407" s="1346"/>
      <c r="Q1407" s="1346"/>
    </row>
    <row r="1408" spans="2:17">
      <c r="B1408" s="1070"/>
      <c r="C1408" s="1070"/>
      <c r="D1408" s="1070"/>
      <c r="E1408" s="1070"/>
      <c r="F1408" s="1346"/>
      <c r="G1408" s="1346"/>
      <c r="H1408" s="1346"/>
      <c r="I1408" s="1346"/>
      <c r="J1408" s="1346"/>
      <c r="K1408" s="1346"/>
      <c r="L1408" s="1346"/>
      <c r="M1408" s="1346"/>
      <c r="N1408" s="1346"/>
      <c r="O1408" s="1346"/>
      <c r="P1408" s="1346"/>
      <c r="Q1408" s="1346"/>
    </row>
    <row r="1409" spans="2:17">
      <c r="B1409" s="1070"/>
      <c r="C1409" s="1070"/>
      <c r="D1409" s="1070"/>
      <c r="E1409" s="1070"/>
      <c r="F1409" s="1346"/>
      <c r="G1409" s="1346"/>
      <c r="H1409" s="1346"/>
      <c r="I1409" s="1346"/>
      <c r="J1409" s="1346"/>
      <c r="K1409" s="1346"/>
      <c r="L1409" s="1346"/>
      <c r="M1409" s="1346"/>
      <c r="N1409" s="1346"/>
      <c r="O1409" s="1346"/>
      <c r="P1409" s="1346"/>
      <c r="Q1409" s="1346"/>
    </row>
    <row r="1410" spans="2:17">
      <c r="B1410" s="1070"/>
      <c r="C1410" s="1070"/>
      <c r="D1410" s="1070"/>
      <c r="E1410" s="1070"/>
      <c r="F1410" s="1346"/>
      <c r="G1410" s="1346"/>
      <c r="H1410" s="1346"/>
      <c r="I1410" s="1346"/>
      <c r="J1410" s="1346"/>
      <c r="K1410" s="1346"/>
      <c r="L1410" s="1346"/>
      <c r="M1410" s="1346"/>
      <c r="N1410" s="1346"/>
      <c r="O1410" s="1346"/>
      <c r="P1410" s="1346"/>
      <c r="Q1410" s="1346"/>
    </row>
    <row r="1411" spans="2:17">
      <c r="B1411" s="1070"/>
      <c r="C1411" s="1070"/>
      <c r="D1411" s="1070"/>
      <c r="E1411" s="1070"/>
      <c r="F1411" s="1346"/>
      <c r="G1411" s="1346"/>
      <c r="H1411" s="1346"/>
      <c r="I1411" s="1346"/>
      <c r="J1411" s="1346"/>
      <c r="K1411" s="1346"/>
      <c r="L1411" s="1346"/>
      <c r="M1411" s="1346"/>
      <c r="N1411" s="1346"/>
      <c r="O1411" s="1346"/>
      <c r="P1411" s="1346"/>
      <c r="Q1411" s="1346"/>
    </row>
    <row r="1412" spans="2:17">
      <c r="B1412" s="1070"/>
      <c r="C1412" s="1070"/>
      <c r="D1412" s="1070"/>
      <c r="E1412" s="1070"/>
      <c r="F1412" s="1346"/>
      <c r="G1412" s="1346"/>
      <c r="H1412" s="1346"/>
      <c r="I1412" s="1346"/>
      <c r="J1412" s="1346"/>
      <c r="K1412" s="1346"/>
      <c r="L1412" s="1346"/>
      <c r="M1412" s="1346"/>
      <c r="N1412" s="1346"/>
      <c r="O1412" s="1346"/>
      <c r="P1412" s="1346"/>
      <c r="Q1412" s="1346"/>
    </row>
    <row r="1413" spans="2:17">
      <c r="B1413" s="1070"/>
      <c r="C1413" s="1070"/>
      <c r="D1413" s="1070"/>
      <c r="E1413" s="1070"/>
      <c r="F1413" s="1346"/>
      <c r="G1413" s="1346"/>
      <c r="H1413" s="1346"/>
      <c r="I1413" s="1346"/>
      <c r="J1413" s="1346"/>
      <c r="K1413" s="1346"/>
      <c r="L1413" s="1346"/>
      <c r="M1413" s="1346"/>
      <c r="N1413" s="1346"/>
      <c r="O1413" s="1346"/>
      <c r="P1413" s="1346"/>
      <c r="Q1413" s="1346"/>
    </row>
    <row r="1414" spans="2:17">
      <c r="B1414" s="1070"/>
      <c r="C1414" s="1070"/>
      <c r="D1414" s="1070"/>
      <c r="E1414" s="1070"/>
      <c r="F1414" s="1346"/>
      <c r="G1414" s="1346"/>
      <c r="H1414" s="1346"/>
      <c r="I1414" s="1346"/>
      <c r="J1414" s="1346"/>
      <c r="K1414" s="1346"/>
      <c r="L1414" s="1346"/>
      <c r="M1414" s="1346"/>
      <c r="N1414" s="1346"/>
      <c r="O1414" s="1346"/>
      <c r="P1414" s="1346"/>
      <c r="Q1414" s="1346"/>
    </row>
    <row r="1415" spans="2:17">
      <c r="B1415" s="1070"/>
      <c r="C1415" s="1070"/>
      <c r="D1415" s="1070"/>
      <c r="E1415" s="1070"/>
      <c r="F1415" s="1346"/>
      <c r="G1415" s="1346"/>
      <c r="H1415" s="1346"/>
      <c r="I1415" s="1346"/>
      <c r="J1415" s="1346"/>
      <c r="K1415" s="1346"/>
      <c r="L1415" s="1346"/>
      <c r="M1415" s="1346"/>
      <c r="N1415" s="1346"/>
      <c r="O1415" s="1346"/>
      <c r="P1415" s="1346"/>
      <c r="Q1415" s="1346"/>
    </row>
    <row r="1416" spans="2:17">
      <c r="B1416" s="1070"/>
      <c r="C1416" s="1070"/>
      <c r="D1416" s="1070"/>
      <c r="E1416" s="1070"/>
      <c r="F1416" s="1346"/>
      <c r="G1416" s="1346"/>
      <c r="H1416" s="1346"/>
      <c r="I1416" s="1346"/>
      <c r="J1416" s="1346"/>
      <c r="K1416" s="1346"/>
      <c r="L1416" s="1346"/>
      <c r="M1416" s="1346"/>
      <c r="N1416" s="1346"/>
      <c r="O1416" s="1346"/>
      <c r="P1416" s="1346"/>
      <c r="Q1416" s="1346"/>
    </row>
    <row r="1417" spans="2:17">
      <c r="B1417" s="1070"/>
      <c r="C1417" s="1070"/>
      <c r="D1417" s="1070"/>
      <c r="E1417" s="1070"/>
      <c r="F1417" s="1346"/>
      <c r="G1417" s="1346"/>
      <c r="H1417" s="1346"/>
      <c r="I1417" s="1346"/>
      <c r="J1417" s="1346"/>
      <c r="K1417" s="1346"/>
      <c r="L1417" s="1346"/>
      <c r="M1417" s="1346"/>
      <c r="N1417" s="1346"/>
      <c r="O1417" s="1346"/>
      <c r="P1417" s="1346"/>
      <c r="Q1417" s="1346"/>
    </row>
    <row r="1418" spans="2:17">
      <c r="B1418" s="1070"/>
      <c r="C1418" s="1070"/>
      <c r="D1418" s="1070"/>
      <c r="E1418" s="1070"/>
      <c r="F1418" s="1346"/>
      <c r="G1418" s="1346"/>
      <c r="H1418" s="1346"/>
      <c r="I1418" s="1346"/>
      <c r="J1418" s="1346"/>
      <c r="K1418" s="1346"/>
      <c r="L1418" s="1346"/>
      <c r="M1418" s="1346"/>
      <c r="N1418" s="1346"/>
      <c r="O1418" s="1346"/>
      <c r="P1418" s="1346"/>
      <c r="Q1418" s="1346"/>
    </row>
    <row r="1419" spans="2:17">
      <c r="B1419" s="1070"/>
      <c r="C1419" s="1070"/>
      <c r="D1419" s="1070"/>
      <c r="E1419" s="1070"/>
      <c r="F1419" s="1346"/>
      <c r="G1419" s="1346"/>
      <c r="H1419" s="1346"/>
      <c r="I1419" s="1346"/>
      <c r="J1419" s="1346"/>
      <c r="K1419" s="1346"/>
      <c r="L1419" s="1346"/>
      <c r="M1419" s="1346"/>
      <c r="N1419" s="1346"/>
      <c r="O1419" s="1346"/>
      <c r="P1419" s="1346"/>
      <c r="Q1419" s="1346"/>
    </row>
    <row r="1420" spans="2:17">
      <c r="B1420" s="1070"/>
      <c r="C1420" s="1070"/>
      <c r="D1420" s="1070"/>
      <c r="E1420" s="1070"/>
      <c r="F1420" s="1346"/>
      <c r="G1420" s="1346"/>
      <c r="H1420" s="1346"/>
      <c r="I1420" s="1346"/>
      <c r="J1420" s="1346"/>
      <c r="K1420" s="1346"/>
      <c r="L1420" s="1346"/>
      <c r="M1420" s="1346"/>
      <c r="N1420" s="1346"/>
      <c r="O1420" s="1346"/>
      <c r="P1420" s="1346"/>
      <c r="Q1420" s="1346"/>
    </row>
    <row r="1421" spans="2:17">
      <c r="B1421" s="1070"/>
      <c r="C1421" s="1070"/>
      <c r="D1421" s="1070"/>
      <c r="E1421" s="1070"/>
      <c r="F1421" s="1346"/>
      <c r="G1421" s="1346"/>
      <c r="H1421" s="1346"/>
      <c r="I1421" s="1346"/>
      <c r="J1421" s="1346"/>
      <c r="K1421" s="1346"/>
      <c r="L1421" s="1346"/>
      <c r="M1421" s="1346"/>
      <c r="N1421" s="1346"/>
      <c r="O1421" s="1346"/>
      <c r="P1421" s="1346"/>
      <c r="Q1421" s="1346"/>
    </row>
    <row r="1422" spans="2:17">
      <c r="B1422" s="1070"/>
      <c r="C1422" s="1070"/>
      <c r="D1422" s="1070"/>
      <c r="E1422" s="1070"/>
      <c r="F1422" s="1346"/>
      <c r="G1422" s="1346"/>
      <c r="H1422" s="1346"/>
      <c r="I1422" s="1346"/>
      <c r="J1422" s="1346"/>
      <c r="K1422" s="1346"/>
      <c r="L1422" s="1346"/>
      <c r="M1422" s="1346"/>
      <c r="N1422" s="1346"/>
      <c r="O1422" s="1346"/>
      <c r="P1422" s="1346"/>
      <c r="Q1422" s="1346"/>
    </row>
    <row r="1423" spans="2:17">
      <c r="B1423" s="1070"/>
      <c r="C1423" s="1070"/>
      <c r="D1423" s="1070"/>
      <c r="E1423" s="1070"/>
      <c r="F1423" s="1346"/>
      <c r="G1423" s="1346"/>
      <c r="H1423" s="1346"/>
      <c r="I1423" s="1346"/>
      <c r="J1423" s="1346"/>
      <c r="K1423" s="1346"/>
      <c r="L1423" s="1346"/>
      <c r="M1423" s="1346"/>
      <c r="N1423" s="1346"/>
      <c r="O1423" s="1346"/>
      <c r="P1423" s="1346"/>
      <c r="Q1423" s="1346"/>
    </row>
    <row r="1424" spans="2:17">
      <c r="B1424" s="1070"/>
      <c r="C1424" s="1070"/>
      <c r="D1424" s="1070"/>
      <c r="E1424" s="1070"/>
      <c r="F1424" s="1346"/>
      <c r="G1424" s="1346"/>
      <c r="H1424" s="1346"/>
      <c r="I1424" s="1346"/>
      <c r="J1424" s="1346"/>
      <c r="K1424" s="1346"/>
      <c r="L1424" s="1346"/>
      <c r="M1424" s="1346"/>
      <c r="N1424" s="1346"/>
      <c r="O1424" s="1346"/>
      <c r="P1424" s="1346"/>
      <c r="Q1424" s="1346"/>
    </row>
    <row r="1425" spans="2:17">
      <c r="B1425" s="1070"/>
      <c r="C1425" s="1070"/>
      <c r="D1425" s="1070"/>
      <c r="E1425" s="1070"/>
      <c r="F1425" s="1346"/>
      <c r="G1425" s="1346"/>
      <c r="H1425" s="1346"/>
      <c r="I1425" s="1346"/>
      <c r="J1425" s="1346"/>
      <c r="K1425" s="1346"/>
      <c r="L1425" s="1346"/>
      <c r="M1425" s="1346"/>
      <c r="N1425" s="1346"/>
      <c r="O1425" s="1346"/>
      <c r="P1425" s="1346"/>
      <c r="Q1425" s="1346"/>
    </row>
    <row r="1426" spans="2:17">
      <c r="B1426" s="1070"/>
      <c r="C1426" s="1070"/>
      <c r="D1426" s="1070"/>
      <c r="E1426" s="1070"/>
      <c r="F1426" s="1346"/>
      <c r="G1426" s="1346"/>
      <c r="H1426" s="1346"/>
      <c r="I1426" s="1346"/>
      <c r="J1426" s="1346"/>
      <c r="K1426" s="1346"/>
      <c r="L1426" s="1346"/>
      <c r="M1426" s="1346"/>
      <c r="N1426" s="1346"/>
      <c r="O1426" s="1346"/>
      <c r="P1426" s="1346"/>
      <c r="Q1426" s="1346"/>
    </row>
    <row r="1427" spans="2:17">
      <c r="B1427" s="1070"/>
      <c r="C1427" s="1070"/>
      <c r="D1427" s="1070"/>
      <c r="E1427" s="1070"/>
      <c r="F1427" s="1346"/>
      <c r="G1427" s="1346"/>
      <c r="H1427" s="1346"/>
      <c r="I1427" s="1346"/>
      <c r="J1427" s="1346"/>
      <c r="K1427" s="1346"/>
      <c r="L1427" s="1346"/>
      <c r="M1427" s="1346"/>
      <c r="N1427" s="1346"/>
      <c r="O1427" s="1346"/>
      <c r="P1427" s="1346"/>
      <c r="Q1427" s="1346"/>
    </row>
    <row r="1428" spans="2:17">
      <c r="B1428" s="1070"/>
      <c r="C1428" s="1070"/>
      <c r="D1428" s="1070"/>
      <c r="E1428" s="1070"/>
      <c r="F1428" s="1346"/>
      <c r="G1428" s="1346"/>
      <c r="H1428" s="1346"/>
      <c r="I1428" s="1346"/>
      <c r="J1428" s="1346"/>
      <c r="K1428" s="1346"/>
      <c r="L1428" s="1346"/>
      <c r="M1428" s="1346"/>
      <c r="N1428" s="1346"/>
      <c r="O1428" s="1346"/>
      <c r="P1428" s="1346"/>
      <c r="Q1428" s="1346"/>
    </row>
    <row r="1429" spans="2:17">
      <c r="B1429" s="1070"/>
      <c r="C1429" s="1070"/>
      <c r="D1429" s="1070"/>
      <c r="E1429" s="1070"/>
      <c r="F1429" s="1346"/>
      <c r="G1429" s="1346"/>
      <c r="H1429" s="1346"/>
      <c r="I1429" s="1346"/>
      <c r="J1429" s="1346"/>
      <c r="K1429" s="1346"/>
      <c r="L1429" s="1346"/>
      <c r="M1429" s="1346"/>
      <c r="N1429" s="1346"/>
      <c r="O1429" s="1346"/>
      <c r="P1429" s="1346"/>
      <c r="Q1429" s="1346"/>
    </row>
    <row r="1430" spans="2:17">
      <c r="B1430" s="1070"/>
      <c r="C1430" s="1070"/>
      <c r="D1430" s="1070"/>
      <c r="E1430" s="1070"/>
      <c r="F1430" s="1346"/>
      <c r="G1430" s="1346"/>
      <c r="H1430" s="1346"/>
      <c r="I1430" s="1346"/>
      <c r="J1430" s="1346"/>
      <c r="K1430" s="1346"/>
      <c r="L1430" s="1346"/>
      <c r="M1430" s="1346"/>
      <c r="N1430" s="1346"/>
      <c r="O1430" s="1346"/>
      <c r="P1430" s="1346"/>
      <c r="Q1430" s="1346"/>
    </row>
    <row r="1431" spans="2:17">
      <c r="B1431" s="1070"/>
      <c r="C1431" s="1070"/>
      <c r="D1431" s="1070"/>
      <c r="E1431" s="1070"/>
      <c r="F1431" s="1346"/>
      <c r="G1431" s="1346"/>
      <c r="H1431" s="1346"/>
      <c r="I1431" s="1346"/>
      <c r="J1431" s="1346"/>
      <c r="K1431" s="1346"/>
      <c r="L1431" s="1346"/>
      <c r="M1431" s="1346"/>
      <c r="N1431" s="1346"/>
      <c r="O1431" s="1346"/>
      <c r="P1431" s="1346"/>
      <c r="Q1431" s="1346"/>
    </row>
    <row r="1432" spans="2:17">
      <c r="B1432" s="1070"/>
      <c r="C1432" s="1070"/>
      <c r="D1432" s="1070"/>
      <c r="E1432" s="1070"/>
      <c r="F1432" s="1346"/>
      <c r="G1432" s="1346"/>
      <c r="H1432" s="1346"/>
      <c r="I1432" s="1346"/>
      <c r="J1432" s="1346"/>
      <c r="K1432" s="1346"/>
      <c r="L1432" s="1346"/>
      <c r="M1432" s="1346"/>
      <c r="N1432" s="1346"/>
      <c r="O1432" s="1346"/>
      <c r="P1432" s="1346"/>
      <c r="Q1432" s="1346"/>
    </row>
    <row r="1433" spans="2:17">
      <c r="B1433" s="1070"/>
      <c r="C1433" s="1070"/>
      <c r="D1433" s="1070"/>
      <c r="E1433" s="1070"/>
      <c r="F1433" s="1346"/>
      <c r="G1433" s="1346"/>
      <c r="H1433" s="1346"/>
      <c r="I1433" s="1346"/>
      <c r="J1433" s="1346"/>
      <c r="K1433" s="1346"/>
      <c r="L1433" s="1346"/>
      <c r="M1433" s="1346"/>
      <c r="N1433" s="1346"/>
      <c r="O1433" s="1346"/>
      <c r="P1433" s="1346"/>
      <c r="Q1433" s="1346"/>
    </row>
    <row r="1434" spans="2:17">
      <c r="B1434" s="1070"/>
      <c r="C1434" s="1070"/>
      <c r="D1434" s="1070"/>
      <c r="E1434" s="1070"/>
      <c r="F1434" s="1346"/>
      <c r="G1434" s="1346"/>
      <c r="H1434" s="1346"/>
      <c r="I1434" s="1346"/>
      <c r="J1434" s="1346"/>
      <c r="K1434" s="1346"/>
      <c r="L1434" s="1346"/>
      <c r="M1434" s="1346"/>
      <c r="N1434" s="1346"/>
      <c r="O1434" s="1346"/>
      <c r="P1434" s="1346"/>
      <c r="Q1434" s="1346"/>
    </row>
    <row r="1435" spans="2:17">
      <c r="B1435" s="1070"/>
      <c r="C1435" s="1070"/>
      <c r="D1435" s="1070"/>
      <c r="E1435" s="1070"/>
      <c r="F1435" s="1346"/>
      <c r="G1435" s="1346"/>
      <c r="H1435" s="1346"/>
      <c r="I1435" s="1346"/>
      <c r="J1435" s="1346"/>
      <c r="K1435" s="1346"/>
      <c r="L1435" s="1346"/>
      <c r="M1435" s="1346"/>
      <c r="N1435" s="1346"/>
      <c r="O1435" s="1346"/>
      <c r="P1435" s="1346"/>
      <c r="Q1435" s="1346"/>
    </row>
    <row r="1436" spans="2:17">
      <c r="B1436" s="1070"/>
      <c r="C1436" s="1070"/>
      <c r="D1436" s="1070"/>
      <c r="E1436" s="1070"/>
      <c r="F1436" s="1346"/>
      <c r="G1436" s="1346"/>
      <c r="H1436" s="1346"/>
      <c r="I1436" s="1346"/>
      <c r="J1436" s="1346"/>
      <c r="K1436" s="1346"/>
      <c r="L1436" s="1346"/>
      <c r="M1436" s="1346"/>
      <c r="N1436" s="1346"/>
      <c r="O1436" s="1346"/>
      <c r="P1436" s="1346"/>
      <c r="Q1436" s="1346"/>
    </row>
    <row r="1437" spans="2:17">
      <c r="B1437" s="1070"/>
      <c r="C1437" s="1070"/>
      <c r="D1437" s="1070"/>
      <c r="E1437" s="1070"/>
      <c r="F1437" s="1346"/>
      <c r="G1437" s="1346"/>
      <c r="H1437" s="1346"/>
      <c r="I1437" s="1346"/>
      <c r="J1437" s="1346"/>
      <c r="K1437" s="1346"/>
      <c r="L1437" s="1346"/>
      <c r="M1437" s="1346"/>
      <c r="N1437" s="1346"/>
      <c r="O1437" s="1346"/>
      <c r="P1437" s="1346"/>
      <c r="Q1437" s="1346"/>
    </row>
    <row r="1438" spans="2:17">
      <c r="B1438" s="1070"/>
      <c r="C1438" s="1070"/>
      <c r="D1438" s="1070"/>
      <c r="E1438" s="1070"/>
      <c r="F1438" s="1346"/>
      <c r="G1438" s="1346"/>
      <c r="H1438" s="1346"/>
      <c r="I1438" s="1346"/>
      <c r="J1438" s="1346"/>
      <c r="K1438" s="1346"/>
      <c r="L1438" s="1346"/>
      <c r="M1438" s="1346"/>
      <c r="N1438" s="1346"/>
      <c r="O1438" s="1346"/>
      <c r="P1438" s="1346"/>
      <c r="Q1438" s="1346"/>
    </row>
    <row r="1439" spans="2:17">
      <c r="B1439" s="1070"/>
      <c r="C1439" s="1070"/>
      <c r="D1439" s="1070"/>
      <c r="E1439" s="1070"/>
      <c r="F1439" s="1346"/>
      <c r="G1439" s="1346"/>
      <c r="H1439" s="1346"/>
      <c r="I1439" s="1346"/>
      <c r="J1439" s="1346"/>
      <c r="K1439" s="1346"/>
      <c r="L1439" s="1346"/>
      <c r="M1439" s="1346"/>
      <c r="N1439" s="1346"/>
      <c r="O1439" s="1346"/>
      <c r="P1439" s="1346"/>
      <c r="Q1439" s="1346"/>
    </row>
    <row r="1440" spans="2:17">
      <c r="B1440" s="1070"/>
      <c r="C1440" s="1070"/>
      <c r="D1440" s="1070"/>
      <c r="E1440" s="1070"/>
      <c r="F1440" s="1346"/>
      <c r="G1440" s="1346"/>
      <c r="H1440" s="1346"/>
      <c r="I1440" s="1346"/>
      <c r="J1440" s="1346"/>
      <c r="K1440" s="1346"/>
      <c r="L1440" s="1346"/>
      <c r="M1440" s="1346"/>
      <c r="N1440" s="1346"/>
      <c r="O1440" s="1346"/>
      <c r="P1440" s="1346"/>
      <c r="Q1440" s="1346"/>
    </row>
    <row r="1441" spans="2:17">
      <c r="B1441" s="1070"/>
      <c r="C1441" s="1070"/>
      <c r="D1441" s="1070"/>
      <c r="E1441" s="1070"/>
      <c r="F1441" s="1346"/>
      <c r="G1441" s="1346"/>
      <c r="H1441" s="1346"/>
      <c r="I1441" s="1346"/>
      <c r="J1441" s="1346"/>
      <c r="K1441" s="1346"/>
      <c r="L1441" s="1346"/>
      <c r="M1441" s="1346"/>
      <c r="N1441" s="1346"/>
      <c r="O1441" s="1346"/>
      <c r="P1441" s="1346"/>
      <c r="Q1441" s="1346"/>
    </row>
    <row r="1442" spans="2:17">
      <c r="B1442" s="1070"/>
      <c r="C1442" s="1070"/>
      <c r="D1442" s="1070"/>
      <c r="E1442" s="1070"/>
      <c r="F1442" s="1346"/>
      <c r="G1442" s="1346"/>
      <c r="H1442" s="1346"/>
      <c r="I1442" s="1346"/>
      <c r="J1442" s="1346"/>
      <c r="K1442" s="1346"/>
      <c r="L1442" s="1346"/>
      <c r="M1442" s="1346"/>
      <c r="N1442" s="1346"/>
      <c r="O1442" s="1346"/>
      <c r="P1442" s="1346"/>
      <c r="Q1442" s="1346"/>
    </row>
    <row r="1443" spans="2:17">
      <c r="B1443" s="1070"/>
      <c r="C1443" s="1070"/>
      <c r="D1443" s="1070"/>
      <c r="E1443" s="1070"/>
      <c r="F1443" s="1346"/>
      <c r="G1443" s="1346"/>
      <c r="H1443" s="1346"/>
      <c r="I1443" s="1346"/>
      <c r="J1443" s="1346"/>
      <c r="K1443" s="1346"/>
      <c r="L1443" s="1346"/>
      <c r="M1443" s="1346"/>
      <c r="N1443" s="1346"/>
      <c r="O1443" s="1346"/>
      <c r="P1443" s="1346"/>
      <c r="Q1443" s="1346"/>
    </row>
    <row r="1444" spans="2:17">
      <c r="B1444" s="1070"/>
      <c r="C1444" s="1070"/>
      <c r="D1444" s="1070"/>
      <c r="E1444" s="1070"/>
      <c r="F1444" s="1346"/>
      <c r="G1444" s="1346"/>
      <c r="H1444" s="1346"/>
      <c r="I1444" s="1346"/>
      <c r="J1444" s="1346"/>
      <c r="K1444" s="1346"/>
      <c r="L1444" s="1346"/>
      <c r="M1444" s="1346"/>
      <c r="N1444" s="1346"/>
      <c r="O1444" s="1346"/>
      <c r="P1444" s="1346"/>
      <c r="Q1444" s="1346"/>
    </row>
    <row r="1445" spans="2:17">
      <c r="B1445" s="1070"/>
      <c r="C1445" s="1070"/>
      <c r="D1445" s="1070"/>
      <c r="E1445" s="1070"/>
      <c r="F1445" s="1346"/>
      <c r="G1445" s="1346"/>
      <c r="H1445" s="1346"/>
      <c r="I1445" s="1346"/>
      <c r="J1445" s="1346"/>
      <c r="K1445" s="1346"/>
      <c r="L1445" s="1346"/>
      <c r="M1445" s="1346"/>
      <c r="N1445" s="1346"/>
      <c r="O1445" s="1346"/>
      <c r="P1445" s="1346"/>
      <c r="Q1445" s="1346"/>
    </row>
    <row r="1446" spans="2:17">
      <c r="B1446" s="1070"/>
      <c r="C1446" s="1070"/>
      <c r="D1446" s="1070"/>
      <c r="E1446" s="1070"/>
      <c r="F1446" s="1346"/>
      <c r="G1446" s="1346"/>
      <c r="H1446" s="1346"/>
      <c r="I1446" s="1346"/>
      <c r="J1446" s="1346"/>
      <c r="K1446" s="1346"/>
      <c r="L1446" s="1346"/>
      <c r="M1446" s="1346"/>
      <c r="N1446" s="1346"/>
      <c r="O1446" s="1346"/>
      <c r="P1446" s="1346"/>
      <c r="Q1446" s="1346"/>
    </row>
    <row r="1447" spans="2:17">
      <c r="B1447" s="1070"/>
      <c r="C1447" s="1070"/>
      <c r="D1447" s="1070"/>
      <c r="E1447" s="1070"/>
      <c r="F1447" s="1346"/>
      <c r="G1447" s="1346"/>
      <c r="H1447" s="1346"/>
      <c r="I1447" s="1346"/>
      <c r="J1447" s="1346"/>
      <c r="K1447" s="1346"/>
      <c r="L1447" s="1346"/>
      <c r="M1447" s="1346"/>
      <c r="N1447" s="1346"/>
      <c r="O1447" s="1346"/>
      <c r="P1447" s="1346"/>
      <c r="Q1447" s="1346"/>
    </row>
    <row r="1448" spans="2:17">
      <c r="B1448" s="1070"/>
      <c r="C1448" s="1070"/>
      <c r="D1448" s="1070"/>
      <c r="E1448" s="1070"/>
      <c r="F1448" s="1346"/>
      <c r="G1448" s="1346"/>
      <c r="H1448" s="1346"/>
      <c r="I1448" s="1346"/>
      <c r="J1448" s="1346"/>
      <c r="K1448" s="1346"/>
      <c r="L1448" s="1346"/>
      <c r="M1448" s="1346"/>
      <c r="N1448" s="1346"/>
      <c r="O1448" s="1346"/>
      <c r="P1448" s="1346"/>
      <c r="Q1448" s="1346"/>
    </row>
    <row r="1449" spans="2:17">
      <c r="B1449" s="1070"/>
      <c r="C1449" s="1070"/>
      <c r="D1449" s="1070"/>
      <c r="E1449" s="1070"/>
      <c r="F1449" s="1346"/>
      <c r="G1449" s="1346"/>
      <c r="H1449" s="1346"/>
      <c r="I1449" s="1346"/>
      <c r="J1449" s="1346"/>
      <c r="K1449" s="1346"/>
      <c r="L1449" s="1346"/>
      <c r="M1449" s="1346"/>
      <c r="N1449" s="1346"/>
      <c r="O1449" s="1346"/>
      <c r="P1449" s="1346"/>
      <c r="Q1449" s="1346"/>
    </row>
    <row r="1450" spans="2:17">
      <c r="B1450" s="1070"/>
      <c r="C1450" s="1070"/>
      <c r="D1450" s="1070"/>
      <c r="E1450" s="1070"/>
      <c r="F1450" s="1346"/>
      <c r="G1450" s="1346"/>
      <c r="H1450" s="1346"/>
      <c r="I1450" s="1346"/>
      <c r="J1450" s="1346"/>
      <c r="K1450" s="1346"/>
      <c r="L1450" s="1346"/>
      <c r="M1450" s="1346"/>
      <c r="N1450" s="1346"/>
      <c r="O1450" s="1346"/>
      <c r="P1450" s="1346"/>
      <c r="Q1450" s="1346"/>
    </row>
    <row r="1451" spans="2:17">
      <c r="B1451" s="1070"/>
      <c r="C1451" s="1070"/>
      <c r="D1451" s="1070"/>
      <c r="E1451" s="1070"/>
      <c r="F1451" s="1346"/>
      <c r="G1451" s="1346"/>
      <c r="H1451" s="1346"/>
      <c r="I1451" s="1346"/>
      <c r="J1451" s="1346"/>
      <c r="K1451" s="1346"/>
      <c r="L1451" s="1346"/>
      <c r="M1451" s="1346"/>
      <c r="N1451" s="1346"/>
      <c r="O1451" s="1346"/>
      <c r="P1451" s="1346"/>
      <c r="Q1451" s="1346"/>
    </row>
    <row r="1452" spans="2:17">
      <c r="B1452" s="1070"/>
      <c r="C1452" s="1070"/>
      <c r="D1452" s="1070"/>
      <c r="E1452" s="1070"/>
      <c r="F1452" s="1346"/>
      <c r="G1452" s="1346"/>
      <c r="H1452" s="1346"/>
      <c r="I1452" s="1346"/>
      <c r="J1452" s="1346"/>
      <c r="K1452" s="1346"/>
      <c r="L1452" s="1346"/>
      <c r="M1452" s="1346"/>
      <c r="N1452" s="1346"/>
      <c r="O1452" s="1346"/>
      <c r="P1452" s="1346"/>
      <c r="Q1452" s="1346"/>
    </row>
    <row r="1453" spans="2:17">
      <c r="B1453" s="1070"/>
      <c r="C1453" s="1070"/>
      <c r="D1453" s="1070"/>
      <c r="E1453" s="1070"/>
      <c r="F1453" s="1346"/>
      <c r="G1453" s="1346"/>
      <c r="H1453" s="1346"/>
      <c r="I1453" s="1346"/>
      <c r="J1453" s="1346"/>
      <c r="K1453" s="1346"/>
      <c r="L1453" s="1346"/>
      <c r="M1453" s="1346"/>
      <c r="N1453" s="1346"/>
      <c r="O1453" s="1346"/>
      <c r="P1453" s="1346"/>
      <c r="Q1453" s="1346"/>
    </row>
    <row r="1454" spans="2:17">
      <c r="B1454" s="1070"/>
      <c r="C1454" s="1070"/>
      <c r="D1454" s="1070"/>
      <c r="E1454" s="1070"/>
      <c r="F1454" s="1346"/>
      <c r="G1454" s="1346"/>
      <c r="H1454" s="1346"/>
      <c r="I1454" s="1346"/>
      <c r="J1454" s="1346"/>
      <c r="K1454" s="1346"/>
      <c r="L1454" s="1346"/>
      <c r="M1454" s="1346"/>
      <c r="N1454" s="1346"/>
      <c r="O1454" s="1346"/>
      <c r="P1454" s="1346"/>
      <c r="Q1454" s="1346"/>
    </row>
    <row r="1455" spans="2:17">
      <c r="B1455" s="1070"/>
      <c r="C1455" s="1070"/>
      <c r="D1455" s="1070"/>
      <c r="E1455" s="1070"/>
      <c r="F1455" s="1346"/>
      <c r="G1455" s="1346"/>
      <c r="H1455" s="1346"/>
      <c r="I1455" s="1346"/>
      <c r="J1455" s="1346"/>
      <c r="K1455" s="1346"/>
      <c r="L1455" s="1346"/>
      <c r="M1455" s="1346"/>
      <c r="N1455" s="1346"/>
      <c r="O1455" s="1346"/>
      <c r="P1455" s="1346"/>
      <c r="Q1455" s="1346"/>
    </row>
    <row r="1456" spans="2:17">
      <c r="B1456" s="1070"/>
      <c r="C1456" s="1070"/>
      <c r="D1456" s="1070"/>
      <c r="E1456" s="1070"/>
      <c r="F1456" s="1346"/>
      <c r="G1456" s="1346"/>
      <c r="H1456" s="1346"/>
      <c r="I1456" s="1346"/>
      <c r="J1456" s="1346"/>
      <c r="K1456" s="1346"/>
      <c r="L1456" s="1346"/>
      <c r="M1456" s="1346"/>
      <c r="N1456" s="1346"/>
      <c r="O1456" s="1346"/>
      <c r="P1456" s="1346"/>
      <c r="Q1456" s="1346"/>
    </row>
    <row r="1457" spans="2:17">
      <c r="B1457" s="1070"/>
      <c r="C1457" s="1070"/>
      <c r="D1457" s="1070"/>
      <c r="E1457" s="1070"/>
      <c r="F1457" s="1346"/>
      <c r="G1457" s="1346"/>
      <c r="H1457" s="1346"/>
      <c r="I1457" s="1346"/>
      <c r="J1457" s="1346"/>
      <c r="K1457" s="1346"/>
      <c r="L1457" s="1346"/>
      <c r="M1457" s="1346"/>
      <c r="N1457" s="1346"/>
      <c r="O1457" s="1346"/>
      <c r="P1457" s="1346"/>
      <c r="Q1457" s="1346"/>
    </row>
    <row r="1458" spans="2:17">
      <c r="B1458" s="1070"/>
      <c r="C1458" s="1070"/>
      <c r="D1458" s="1070"/>
      <c r="E1458" s="1070"/>
      <c r="F1458" s="1346"/>
      <c r="G1458" s="1346"/>
      <c r="H1458" s="1346"/>
      <c r="I1458" s="1346"/>
      <c r="J1458" s="1346"/>
      <c r="K1458" s="1346"/>
      <c r="L1458" s="1346"/>
      <c r="M1458" s="1346"/>
      <c r="N1458" s="1346"/>
      <c r="O1458" s="1346"/>
      <c r="P1458" s="1346"/>
      <c r="Q1458" s="1346"/>
    </row>
    <row r="1459" spans="2:17">
      <c r="B1459" s="1070"/>
      <c r="C1459" s="1070"/>
      <c r="D1459" s="1070"/>
      <c r="E1459" s="1070"/>
      <c r="F1459" s="1346"/>
      <c r="G1459" s="1346"/>
      <c r="H1459" s="1346"/>
      <c r="I1459" s="1346"/>
      <c r="J1459" s="1346"/>
      <c r="K1459" s="1346"/>
      <c r="L1459" s="1346"/>
      <c r="M1459" s="1346"/>
      <c r="N1459" s="1346"/>
      <c r="O1459" s="1346"/>
      <c r="P1459" s="1346"/>
      <c r="Q1459" s="1346"/>
    </row>
    <row r="1460" spans="2:17">
      <c r="B1460" s="1070"/>
      <c r="C1460" s="1070"/>
      <c r="D1460" s="1070"/>
      <c r="E1460" s="1070"/>
      <c r="F1460" s="1346"/>
      <c r="G1460" s="1346"/>
      <c r="H1460" s="1346"/>
      <c r="I1460" s="1346"/>
      <c r="J1460" s="1346"/>
      <c r="K1460" s="1346"/>
      <c r="L1460" s="1346"/>
      <c r="M1460" s="1346"/>
      <c r="N1460" s="1346"/>
      <c r="O1460" s="1346"/>
      <c r="P1460" s="1346"/>
      <c r="Q1460" s="1346"/>
    </row>
    <row r="1461" spans="2:17">
      <c r="B1461" s="1070"/>
      <c r="C1461" s="1070"/>
      <c r="D1461" s="1070"/>
      <c r="E1461" s="1070"/>
      <c r="F1461" s="1346"/>
      <c r="G1461" s="1346"/>
      <c r="H1461" s="1346"/>
      <c r="I1461" s="1346"/>
      <c r="J1461" s="1346"/>
      <c r="K1461" s="1346"/>
      <c r="L1461" s="1346"/>
      <c r="M1461" s="1346"/>
      <c r="N1461" s="1346"/>
      <c r="O1461" s="1346"/>
      <c r="P1461" s="1346"/>
      <c r="Q1461" s="1346"/>
    </row>
    <row r="1462" spans="2:17">
      <c r="B1462" s="1070"/>
      <c r="C1462" s="1070"/>
      <c r="D1462" s="1070"/>
      <c r="E1462" s="1070"/>
      <c r="F1462" s="1346"/>
      <c r="G1462" s="1346"/>
      <c r="H1462" s="1346"/>
      <c r="I1462" s="1346"/>
      <c r="J1462" s="1346"/>
      <c r="K1462" s="1346"/>
      <c r="L1462" s="1346"/>
      <c r="M1462" s="1346"/>
      <c r="N1462" s="1346"/>
      <c r="O1462" s="1346"/>
      <c r="P1462" s="1346"/>
      <c r="Q1462" s="1346"/>
    </row>
    <row r="1463" spans="2:17">
      <c r="B1463" s="1070"/>
      <c r="C1463" s="1070"/>
      <c r="D1463" s="1070"/>
      <c r="E1463" s="1070"/>
      <c r="F1463" s="1346"/>
      <c r="G1463" s="1346"/>
      <c r="H1463" s="1346"/>
      <c r="I1463" s="1346"/>
      <c r="J1463" s="1346"/>
      <c r="K1463" s="1346"/>
      <c r="L1463" s="1346"/>
      <c r="M1463" s="1346"/>
      <c r="N1463" s="1346"/>
      <c r="O1463" s="1346"/>
      <c r="P1463" s="1346"/>
      <c r="Q1463" s="1346"/>
    </row>
    <row r="1464" spans="2:17">
      <c r="B1464" s="1070"/>
      <c r="C1464" s="1070"/>
      <c r="D1464" s="1070"/>
      <c r="E1464" s="1070"/>
      <c r="F1464" s="1346"/>
      <c r="G1464" s="1346"/>
      <c r="H1464" s="1346"/>
      <c r="I1464" s="1346"/>
      <c r="J1464" s="1346"/>
      <c r="K1464" s="1346"/>
      <c r="L1464" s="1346"/>
      <c r="M1464" s="1346"/>
      <c r="N1464" s="1346"/>
      <c r="O1464" s="1346"/>
      <c r="P1464" s="1346"/>
      <c r="Q1464" s="1346"/>
    </row>
    <row r="1465" spans="2:17">
      <c r="B1465" s="1070"/>
      <c r="C1465" s="1070"/>
      <c r="D1465" s="1070"/>
      <c r="E1465" s="1070"/>
      <c r="F1465" s="1346"/>
      <c r="G1465" s="1346"/>
      <c r="H1465" s="1346"/>
      <c r="I1465" s="1346"/>
      <c r="J1465" s="1346"/>
      <c r="K1465" s="1346"/>
      <c r="L1465" s="1346"/>
      <c r="M1465" s="1346"/>
      <c r="N1465" s="1346"/>
      <c r="O1465" s="1346"/>
      <c r="P1465" s="1346"/>
      <c r="Q1465" s="1346"/>
    </row>
    <row r="1466" spans="2:17">
      <c r="B1466" s="1070"/>
      <c r="C1466" s="1070"/>
      <c r="D1466" s="1070"/>
      <c r="E1466" s="1070"/>
      <c r="F1466" s="1346"/>
      <c r="G1466" s="1346"/>
      <c r="H1466" s="1346"/>
      <c r="I1466" s="1346"/>
      <c r="J1466" s="1346"/>
      <c r="K1466" s="1346"/>
      <c r="L1466" s="1346"/>
      <c r="M1466" s="1346"/>
      <c r="N1466" s="1346"/>
      <c r="O1466" s="1346"/>
      <c r="P1466" s="1346"/>
      <c r="Q1466" s="1346"/>
    </row>
    <row r="1467" spans="2:17">
      <c r="B1467" s="1070"/>
      <c r="C1467" s="1070"/>
      <c r="D1467" s="1070"/>
      <c r="E1467" s="1070"/>
      <c r="F1467" s="1346"/>
      <c r="G1467" s="1346"/>
      <c r="H1467" s="1346"/>
      <c r="I1467" s="1346"/>
      <c r="J1467" s="1346"/>
      <c r="K1467" s="1346"/>
      <c r="L1467" s="1346"/>
      <c r="M1467" s="1346"/>
      <c r="N1467" s="1346"/>
      <c r="O1467" s="1346"/>
      <c r="P1467" s="1346"/>
      <c r="Q1467" s="1346"/>
    </row>
    <row r="1468" spans="2:17">
      <c r="B1468" s="1070"/>
      <c r="C1468" s="1070"/>
      <c r="D1468" s="1070"/>
      <c r="E1468" s="1070"/>
      <c r="F1468" s="1346"/>
      <c r="G1468" s="1346"/>
      <c r="H1468" s="1346"/>
      <c r="I1468" s="1346"/>
      <c r="J1468" s="1346"/>
      <c r="K1468" s="1346"/>
      <c r="L1468" s="1346"/>
      <c r="M1468" s="1346"/>
      <c r="N1468" s="1346"/>
      <c r="O1468" s="1346"/>
      <c r="P1468" s="1346"/>
      <c r="Q1468" s="1346"/>
    </row>
    <row r="1469" spans="2:17">
      <c r="B1469" s="1070"/>
      <c r="C1469" s="1070"/>
      <c r="D1469" s="1070"/>
      <c r="E1469" s="1070"/>
      <c r="F1469" s="1346"/>
      <c r="G1469" s="1346"/>
      <c r="H1469" s="1346"/>
      <c r="I1469" s="1346"/>
      <c r="J1469" s="1346"/>
      <c r="K1469" s="1346"/>
      <c r="L1469" s="1346"/>
      <c r="M1469" s="1346"/>
      <c r="N1469" s="1346"/>
      <c r="O1469" s="1346"/>
      <c r="P1469" s="1346"/>
      <c r="Q1469" s="1346"/>
    </row>
    <row r="1470" spans="2:17">
      <c r="B1470" s="1070"/>
      <c r="C1470" s="1070"/>
      <c r="D1470" s="1070"/>
      <c r="E1470" s="1070"/>
      <c r="F1470" s="1346"/>
      <c r="G1470" s="1346"/>
      <c r="H1470" s="1346"/>
      <c r="I1470" s="1346"/>
      <c r="J1470" s="1346"/>
      <c r="K1470" s="1346"/>
      <c r="L1470" s="1346"/>
      <c r="M1470" s="1346"/>
      <c r="N1470" s="1346"/>
      <c r="O1470" s="1346"/>
      <c r="P1470" s="1346"/>
      <c r="Q1470" s="1346"/>
    </row>
    <row r="1471" spans="2:17">
      <c r="B1471" s="1070"/>
      <c r="C1471" s="1070"/>
      <c r="D1471" s="1070"/>
      <c r="E1471" s="1070"/>
      <c r="F1471" s="1346"/>
      <c r="G1471" s="1346"/>
      <c r="H1471" s="1346"/>
      <c r="I1471" s="1346"/>
      <c r="J1471" s="1346"/>
      <c r="K1471" s="1346"/>
      <c r="L1471" s="1346"/>
      <c r="M1471" s="1346"/>
      <c r="N1471" s="1346"/>
      <c r="O1471" s="1346"/>
      <c r="P1471" s="1346"/>
      <c r="Q1471" s="1346"/>
    </row>
    <row r="1472" spans="2:17">
      <c r="B1472" s="1070"/>
      <c r="C1472" s="1070"/>
      <c r="D1472" s="1070"/>
      <c r="E1472" s="1070"/>
      <c r="F1472" s="1346"/>
      <c r="G1472" s="1346"/>
      <c r="H1472" s="1346"/>
      <c r="I1472" s="1346"/>
      <c r="J1472" s="1346"/>
      <c r="K1472" s="1346"/>
      <c r="L1472" s="1346"/>
      <c r="M1472" s="1346"/>
      <c r="N1472" s="1346"/>
      <c r="O1472" s="1346"/>
      <c r="P1472" s="1346"/>
      <c r="Q1472" s="1346"/>
    </row>
    <row r="1473" spans="2:17">
      <c r="B1473" s="1070"/>
      <c r="C1473" s="1070"/>
      <c r="D1473" s="1070"/>
      <c r="E1473" s="1070"/>
      <c r="F1473" s="1346"/>
      <c r="G1473" s="1346"/>
      <c r="H1473" s="1346"/>
      <c r="I1473" s="1346"/>
      <c r="J1473" s="1346"/>
      <c r="K1473" s="1346"/>
      <c r="L1473" s="1346"/>
      <c r="M1473" s="1346"/>
      <c r="N1473" s="1346"/>
      <c r="O1473" s="1346"/>
      <c r="P1473" s="1346"/>
      <c r="Q1473" s="1346"/>
    </row>
    <row r="1474" spans="2:17">
      <c r="B1474" s="1070"/>
      <c r="C1474" s="1070"/>
      <c r="D1474" s="1070"/>
      <c r="E1474" s="1070"/>
      <c r="F1474" s="1346"/>
      <c r="G1474" s="1346"/>
      <c r="H1474" s="1346"/>
      <c r="I1474" s="1346"/>
      <c r="J1474" s="1346"/>
      <c r="K1474" s="1346"/>
      <c r="L1474" s="1346"/>
      <c r="M1474" s="1346"/>
      <c r="N1474" s="1346"/>
      <c r="O1474" s="1346"/>
      <c r="P1474" s="1346"/>
      <c r="Q1474" s="1346"/>
    </row>
    <row r="1475" spans="2:17">
      <c r="B1475" s="1070"/>
      <c r="C1475" s="1070"/>
      <c r="D1475" s="1070"/>
      <c r="E1475" s="1070"/>
      <c r="F1475" s="1346"/>
      <c r="G1475" s="1346"/>
      <c r="H1475" s="1346"/>
      <c r="I1475" s="1346"/>
      <c r="J1475" s="1346"/>
      <c r="K1475" s="1346"/>
      <c r="L1475" s="1346"/>
      <c r="M1475" s="1346"/>
      <c r="N1475" s="1346"/>
      <c r="O1475" s="1346"/>
      <c r="P1475" s="1346"/>
      <c r="Q1475" s="1346"/>
    </row>
    <row r="1476" spans="2:17">
      <c r="B1476" s="1070"/>
      <c r="C1476" s="1070"/>
      <c r="D1476" s="1070"/>
      <c r="E1476" s="1070"/>
      <c r="F1476" s="1346"/>
      <c r="G1476" s="1346"/>
      <c r="H1476" s="1346"/>
      <c r="I1476" s="1346"/>
      <c r="J1476" s="1346"/>
      <c r="K1476" s="1346"/>
      <c r="L1476" s="1346"/>
      <c r="M1476" s="1346"/>
      <c r="N1476" s="1346"/>
      <c r="O1476" s="1346"/>
      <c r="P1476" s="1346"/>
      <c r="Q1476" s="1346"/>
    </row>
    <row r="1477" spans="2:17">
      <c r="B1477" s="1070"/>
      <c r="C1477" s="1070"/>
      <c r="D1477" s="1070"/>
      <c r="E1477" s="1070"/>
      <c r="F1477" s="1346"/>
      <c r="G1477" s="1346"/>
      <c r="H1477" s="1346"/>
      <c r="I1477" s="1346"/>
      <c r="J1477" s="1346"/>
      <c r="K1477" s="1346"/>
      <c r="L1477" s="1346"/>
      <c r="M1477" s="1346"/>
      <c r="N1477" s="1346"/>
      <c r="O1477" s="1346"/>
      <c r="P1477" s="1346"/>
      <c r="Q1477" s="1346"/>
    </row>
    <row r="1478" spans="2:17">
      <c r="B1478" s="1070"/>
      <c r="C1478" s="1070"/>
      <c r="D1478" s="1070"/>
      <c r="E1478" s="1070"/>
      <c r="F1478" s="1346"/>
      <c r="G1478" s="1346"/>
      <c r="H1478" s="1346"/>
      <c r="I1478" s="1346"/>
      <c r="J1478" s="1346"/>
      <c r="K1478" s="1346"/>
      <c r="L1478" s="1346"/>
      <c r="M1478" s="1346"/>
      <c r="N1478" s="1346"/>
      <c r="O1478" s="1346"/>
      <c r="P1478" s="1346"/>
      <c r="Q1478" s="1346"/>
    </row>
    <row r="1479" spans="2:17">
      <c r="B1479" s="1070"/>
      <c r="C1479" s="1070"/>
      <c r="D1479" s="1070"/>
      <c r="E1479" s="1070"/>
      <c r="F1479" s="1346"/>
      <c r="G1479" s="1346"/>
      <c r="H1479" s="1346"/>
      <c r="I1479" s="1346"/>
      <c r="J1479" s="1346"/>
      <c r="K1479" s="1346"/>
      <c r="L1479" s="1346"/>
      <c r="M1479" s="1346"/>
      <c r="N1479" s="1346"/>
      <c r="O1479" s="1346"/>
      <c r="P1479" s="1346"/>
      <c r="Q1479" s="1346"/>
    </row>
    <row r="1480" spans="2:17">
      <c r="B1480" s="1070"/>
      <c r="C1480" s="1070"/>
      <c r="D1480" s="1070"/>
      <c r="E1480" s="1070"/>
      <c r="F1480" s="1346"/>
      <c r="G1480" s="1346"/>
      <c r="H1480" s="1346"/>
      <c r="I1480" s="1346"/>
      <c r="J1480" s="1346"/>
      <c r="K1480" s="1346"/>
      <c r="L1480" s="1346"/>
      <c r="M1480" s="1346"/>
      <c r="N1480" s="1346"/>
      <c r="O1480" s="1346"/>
      <c r="P1480" s="1346"/>
      <c r="Q1480" s="1346"/>
    </row>
    <row r="1481" spans="2:17">
      <c r="B1481" s="1070"/>
      <c r="C1481" s="1070"/>
      <c r="D1481" s="1070"/>
      <c r="E1481" s="1070"/>
      <c r="F1481" s="1346"/>
      <c r="G1481" s="1346"/>
      <c r="H1481" s="1346"/>
      <c r="I1481" s="1346"/>
      <c r="J1481" s="1346"/>
      <c r="K1481" s="1346"/>
      <c r="L1481" s="1346"/>
      <c r="M1481" s="1346"/>
      <c r="N1481" s="1346"/>
      <c r="O1481" s="1346"/>
      <c r="P1481" s="1346"/>
      <c r="Q1481" s="1346"/>
    </row>
    <row r="1482" spans="2:17">
      <c r="B1482" s="1070"/>
      <c r="C1482" s="1070"/>
      <c r="D1482" s="1070"/>
      <c r="E1482" s="1070"/>
      <c r="F1482" s="1346"/>
      <c r="G1482" s="1346"/>
      <c r="H1482" s="1346"/>
      <c r="I1482" s="1346"/>
      <c r="J1482" s="1346"/>
      <c r="K1482" s="1346"/>
      <c r="L1482" s="1346"/>
      <c r="M1482" s="1346"/>
      <c r="N1482" s="1346"/>
      <c r="O1482" s="1346"/>
      <c r="P1482" s="1346"/>
      <c r="Q1482" s="1346"/>
    </row>
    <row r="1483" spans="2:17">
      <c r="B1483" s="1070"/>
      <c r="C1483" s="1070"/>
      <c r="D1483" s="1070"/>
      <c r="E1483" s="1070"/>
      <c r="F1483" s="1346"/>
      <c r="G1483" s="1346"/>
      <c r="H1483" s="1346"/>
      <c r="I1483" s="1346"/>
      <c r="J1483" s="1346"/>
      <c r="K1483" s="1346"/>
      <c r="L1483" s="1346"/>
      <c r="M1483" s="1346"/>
      <c r="N1483" s="1346"/>
      <c r="O1483" s="1346"/>
      <c r="P1483" s="1346"/>
      <c r="Q1483" s="1346"/>
    </row>
    <row r="1484" spans="2:17">
      <c r="B1484" s="1070"/>
      <c r="C1484" s="1070"/>
      <c r="D1484" s="1070"/>
      <c r="E1484" s="1070"/>
      <c r="F1484" s="1346"/>
      <c r="G1484" s="1346"/>
      <c r="H1484" s="1346"/>
      <c r="I1484" s="1346"/>
      <c r="J1484" s="1346"/>
      <c r="K1484" s="1346"/>
      <c r="L1484" s="1346"/>
      <c r="M1484" s="1346"/>
      <c r="N1484" s="1346"/>
      <c r="O1484" s="1346"/>
      <c r="P1484" s="1346"/>
      <c r="Q1484" s="1346"/>
    </row>
    <row r="1485" spans="2:17">
      <c r="B1485" s="1070"/>
      <c r="C1485" s="1070"/>
      <c r="D1485" s="1070"/>
      <c r="E1485" s="1070"/>
      <c r="F1485" s="1346"/>
      <c r="G1485" s="1346"/>
      <c r="H1485" s="1346"/>
      <c r="I1485" s="1346"/>
      <c r="J1485" s="1346"/>
      <c r="K1485" s="1346"/>
      <c r="L1485" s="1346"/>
      <c r="M1485" s="1346"/>
      <c r="N1485" s="1346"/>
      <c r="O1485" s="1346"/>
      <c r="P1485" s="1346"/>
      <c r="Q1485" s="1346"/>
    </row>
    <row r="1486" spans="2:17">
      <c r="B1486" s="1070"/>
      <c r="C1486" s="1070"/>
      <c r="D1486" s="1070"/>
      <c r="E1486" s="1070"/>
      <c r="F1486" s="1346"/>
      <c r="G1486" s="1346"/>
      <c r="H1486" s="1346"/>
      <c r="I1486" s="1346"/>
      <c r="J1486" s="1346"/>
      <c r="K1486" s="1346"/>
      <c r="L1486" s="1346"/>
      <c r="M1486" s="1346"/>
      <c r="N1486" s="1346"/>
      <c r="O1486" s="1346"/>
      <c r="P1486" s="1346"/>
      <c r="Q1486" s="1346"/>
    </row>
    <row r="1487" spans="2:17">
      <c r="B1487" s="1070"/>
      <c r="C1487" s="1070"/>
      <c r="D1487" s="1070"/>
      <c r="E1487" s="1070"/>
      <c r="F1487" s="1346"/>
      <c r="G1487" s="1346"/>
      <c r="H1487" s="1346"/>
      <c r="I1487" s="1346"/>
      <c r="J1487" s="1346"/>
      <c r="K1487" s="1346"/>
      <c r="L1487" s="1346"/>
      <c r="M1487" s="1346"/>
      <c r="N1487" s="1346"/>
      <c r="O1487" s="1346"/>
      <c r="P1487" s="1346"/>
      <c r="Q1487" s="1346"/>
    </row>
    <row r="1488" spans="2:17">
      <c r="B1488" s="1070"/>
      <c r="C1488" s="1070"/>
      <c r="D1488" s="1070"/>
      <c r="E1488" s="1070"/>
      <c r="F1488" s="1346"/>
      <c r="G1488" s="1346"/>
      <c r="H1488" s="1346"/>
      <c r="I1488" s="1346"/>
      <c r="J1488" s="1346"/>
      <c r="K1488" s="1346"/>
      <c r="L1488" s="1346"/>
      <c r="M1488" s="1346"/>
      <c r="N1488" s="1346"/>
      <c r="O1488" s="1346"/>
      <c r="P1488" s="1346"/>
      <c r="Q1488" s="1346"/>
    </row>
    <row r="1489" spans="2:17">
      <c r="B1489" s="1070"/>
      <c r="C1489" s="1070"/>
      <c r="D1489" s="1070"/>
      <c r="E1489" s="1070"/>
      <c r="F1489" s="1346"/>
      <c r="G1489" s="1346"/>
      <c r="H1489" s="1346"/>
      <c r="I1489" s="1346"/>
      <c r="J1489" s="1346"/>
      <c r="K1489" s="1346"/>
      <c r="L1489" s="1346"/>
      <c r="M1489" s="1346"/>
      <c r="N1489" s="1346"/>
      <c r="O1489" s="1346"/>
      <c r="P1489" s="1346"/>
      <c r="Q1489" s="1346"/>
    </row>
    <row r="1490" spans="2:17">
      <c r="B1490" s="1070"/>
      <c r="C1490" s="1070"/>
      <c r="D1490" s="1070"/>
      <c r="E1490" s="1070"/>
      <c r="F1490" s="1346"/>
      <c r="G1490" s="1346"/>
      <c r="H1490" s="1346"/>
      <c r="I1490" s="1346"/>
      <c r="J1490" s="1346"/>
      <c r="K1490" s="1346"/>
      <c r="L1490" s="1346"/>
      <c r="M1490" s="1346"/>
      <c r="N1490" s="1346"/>
      <c r="O1490" s="1346"/>
      <c r="P1490" s="1346"/>
      <c r="Q1490" s="1346"/>
    </row>
    <row r="1491" spans="2:17">
      <c r="B1491" s="1070"/>
      <c r="C1491" s="1070"/>
      <c r="D1491" s="1070"/>
      <c r="E1491" s="1070"/>
      <c r="F1491" s="1346"/>
      <c r="G1491" s="1346"/>
      <c r="H1491" s="1346"/>
      <c r="I1491" s="1346"/>
      <c r="J1491" s="1346"/>
      <c r="K1491" s="1346"/>
      <c r="L1491" s="1346"/>
      <c r="M1491" s="1346"/>
      <c r="N1491" s="1346"/>
      <c r="O1491" s="1346"/>
      <c r="P1491" s="1346"/>
      <c r="Q1491" s="1346"/>
    </row>
    <row r="1492" spans="2:17">
      <c r="B1492" s="1070"/>
      <c r="C1492" s="1070"/>
      <c r="D1492" s="1070"/>
      <c r="E1492" s="1070"/>
      <c r="F1492" s="1346"/>
      <c r="G1492" s="1346"/>
      <c r="H1492" s="1346"/>
      <c r="I1492" s="1346"/>
      <c r="J1492" s="1346"/>
      <c r="K1492" s="1346"/>
      <c r="L1492" s="1346"/>
      <c r="M1492" s="1346"/>
      <c r="N1492" s="1346"/>
      <c r="O1492" s="1346"/>
      <c r="P1492" s="1346"/>
      <c r="Q1492" s="1346"/>
    </row>
    <row r="1493" spans="2:17">
      <c r="B1493" s="1070"/>
      <c r="C1493" s="1070"/>
      <c r="D1493" s="1070"/>
      <c r="E1493" s="1070"/>
      <c r="F1493" s="1346"/>
      <c r="G1493" s="1346"/>
      <c r="H1493" s="1346"/>
      <c r="I1493" s="1346"/>
      <c r="J1493" s="1346"/>
      <c r="K1493" s="1346"/>
      <c r="L1493" s="1346"/>
      <c r="M1493" s="1346"/>
      <c r="N1493" s="1346"/>
      <c r="O1493" s="1346"/>
      <c r="P1493" s="1346"/>
      <c r="Q1493" s="1346"/>
    </row>
    <row r="1494" spans="2:17">
      <c r="B1494" s="1070"/>
      <c r="C1494" s="1070"/>
      <c r="D1494" s="1070"/>
      <c r="E1494" s="1070"/>
      <c r="F1494" s="1346"/>
      <c r="G1494" s="1346"/>
      <c r="H1494" s="1346"/>
      <c r="I1494" s="1346"/>
      <c r="J1494" s="1346"/>
      <c r="K1494" s="1346"/>
      <c r="L1494" s="1346"/>
      <c r="M1494" s="1346"/>
      <c r="N1494" s="1346"/>
      <c r="O1494" s="1346"/>
      <c r="P1494" s="1346"/>
      <c r="Q1494" s="1346"/>
    </row>
    <row r="1495" spans="2:17">
      <c r="B1495" s="1070"/>
      <c r="C1495" s="1070"/>
      <c r="D1495" s="1070"/>
      <c r="E1495" s="1070"/>
      <c r="F1495" s="1346"/>
      <c r="G1495" s="1346"/>
      <c r="H1495" s="1346"/>
      <c r="I1495" s="1346"/>
      <c r="J1495" s="1346"/>
      <c r="K1495" s="1346"/>
      <c r="L1495" s="1346"/>
      <c r="M1495" s="1346"/>
      <c r="N1495" s="1346"/>
      <c r="O1495" s="1346"/>
      <c r="P1495" s="1346"/>
      <c r="Q1495" s="1346"/>
    </row>
    <row r="1496" spans="2:17">
      <c r="B1496" s="1070"/>
      <c r="C1496" s="1070"/>
      <c r="D1496" s="1070"/>
      <c r="E1496" s="1070"/>
      <c r="F1496" s="1346"/>
      <c r="G1496" s="1346"/>
      <c r="H1496" s="1346"/>
      <c r="I1496" s="1346"/>
      <c r="J1496" s="1346"/>
      <c r="K1496" s="1346"/>
      <c r="L1496" s="1346"/>
      <c r="M1496" s="1346"/>
      <c r="N1496" s="1346"/>
      <c r="O1496" s="1346"/>
      <c r="P1496" s="1346"/>
      <c r="Q1496" s="1346"/>
    </row>
    <row r="1497" spans="2:17">
      <c r="B1497" s="1070"/>
      <c r="C1497" s="1070"/>
      <c r="D1497" s="1070"/>
      <c r="E1497" s="1070"/>
      <c r="F1497" s="1346"/>
      <c r="G1497" s="1346"/>
      <c r="H1497" s="1346"/>
      <c r="I1497" s="1346"/>
      <c r="J1497" s="1346"/>
      <c r="K1497" s="1346"/>
      <c r="L1497" s="1346"/>
      <c r="M1497" s="1346"/>
      <c r="N1497" s="1346"/>
      <c r="O1497" s="1346"/>
      <c r="P1497" s="1346"/>
      <c r="Q1497" s="1346"/>
    </row>
    <row r="1498" spans="2:17">
      <c r="B1498" s="1070"/>
      <c r="C1498" s="1070"/>
      <c r="D1498" s="1070"/>
      <c r="E1498" s="1070"/>
      <c r="F1498" s="1346"/>
      <c r="G1498" s="1346"/>
      <c r="H1498" s="1346"/>
      <c r="I1498" s="1346"/>
      <c r="J1498" s="1346"/>
      <c r="K1498" s="1346"/>
      <c r="L1498" s="1346"/>
      <c r="M1498" s="1346"/>
      <c r="N1498" s="1346"/>
      <c r="O1498" s="1346"/>
      <c r="P1498" s="1346"/>
      <c r="Q1498" s="1346"/>
    </row>
    <row r="1499" spans="2:17">
      <c r="B1499" s="1070"/>
      <c r="C1499" s="1070"/>
      <c r="D1499" s="1070"/>
      <c r="E1499" s="1070"/>
      <c r="F1499" s="1346"/>
      <c r="G1499" s="1346"/>
      <c r="H1499" s="1346"/>
      <c r="I1499" s="1346"/>
      <c r="J1499" s="1346"/>
      <c r="K1499" s="1346"/>
      <c r="L1499" s="1346"/>
      <c r="M1499" s="1346"/>
      <c r="N1499" s="1346"/>
      <c r="O1499" s="1346"/>
      <c r="P1499" s="1346"/>
      <c r="Q1499" s="1346"/>
    </row>
    <row r="1500" spans="2:17">
      <c r="B1500" s="1070"/>
      <c r="C1500" s="1070"/>
      <c r="D1500" s="1070"/>
      <c r="E1500" s="1070"/>
      <c r="F1500" s="1346"/>
      <c r="G1500" s="1346"/>
      <c r="H1500" s="1346"/>
      <c r="I1500" s="1346"/>
      <c r="J1500" s="1346"/>
      <c r="K1500" s="1346"/>
      <c r="L1500" s="1346"/>
      <c r="M1500" s="1346"/>
      <c r="N1500" s="1346"/>
      <c r="O1500" s="1346"/>
      <c r="P1500" s="1346"/>
      <c r="Q1500" s="1346"/>
    </row>
    <row r="1501" spans="2:17">
      <c r="B1501" s="1070"/>
      <c r="C1501" s="1070"/>
      <c r="D1501" s="1070"/>
      <c r="E1501" s="1070"/>
      <c r="F1501" s="1346"/>
      <c r="G1501" s="1346"/>
      <c r="H1501" s="1346"/>
      <c r="I1501" s="1346"/>
      <c r="J1501" s="1346"/>
      <c r="K1501" s="1346"/>
      <c r="L1501" s="1346"/>
      <c r="M1501" s="1346"/>
      <c r="N1501" s="1346"/>
      <c r="O1501" s="1346"/>
      <c r="P1501" s="1346"/>
      <c r="Q1501" s="1346"/>
    </row>
    <row r="1502" spans="2:17">
      <c r="B1502" s="1070"/>
      <c r="C1502" s="1070"/>
      <c r="D1502" s="1070"/>
      <c r="E1502" s="1070"/>
      <c r="F1502" s="1346"/>
      <c r="G1502" s="1346"/>
      <c r="H1502" s="1346"/>
      <c r="I1502" s="1346"/>
      <c r="J1502" s="1346"/>
      <c r="K1502" s="1346"/>
      <c r="L1502" s="1346"/>
      <c r="M1502" s="1346"/>
      <c r="N1502" s="1346"/>
      <c r="O1502" s="1346"/>
      <c r="P1502" s="1346"/>
      <c r="Q1502" s="1346"/>
    </row>
    <row r="1503" spans="2:17">
      <c r="B1503" s="1070"/>
      <c r="C1503" s="1070"/>
      <c r="D1503" s="1070"/>
      <c r="E1503" s="1070"/>
      <c r="F1503" s="1346"/>
      <c r="G1503" s="1346"/>
      <c r="H1503" s="1346"/>
      <c r="I1503" s="1346"/>
      <c r="J1503" s="1346"/>
      <c r="K1503" s="1346"/>
      <c r="L1503" s="1346"/>
      <c r="M1503" s="1346"/>
      <c r="N1503" s="1346"/>
      <c r="O1503" s="1346"/>
      <c r="P1503" s="1346"/>
      <c r="Q1503" s="1346"/>
    </row>
    <row r="1504" spans="2:17">
      <c r="B1504" s="1070"/>
      <c r="C1504" s="1070"/>
      <c r="D1504" s="1070"/>
      <c r="E1504" s="1070"/>
      <c r="F1504" s="1346"/>
      <c r="G1504" s="1346"/>
      <c r="H1504" s="1346"/>
      <c r="I1504" s="1346"/>
      <c r="J1504" s="1346"/>
      <c r="K1504" s="1346"/>
      <c r="L1504" s="1346"/>
      <c r="M1504" s="1346"/>
      <c r="N1504" s="1346"/>
      <c r="O1504" s="1346"/>
      <c r="P1504" s="1346"/>
      <c r="Q1504" s="1346"/>
    </row>
    <row r="1505" spans="2:17">
      <c r="B1505" s="1070"/>
      <c r="C1505" s="1070"/>
      <c r="D1505" s="1070"/>
      <c r="E1505" s="1070"/>
      <c r="F1505" s="1346"/>
      <c r="G1505" s="1346"/>
      <c r="H1505" s="1346"/>
      <c r="I1505" s="1346"/>
      <c r="J1505" s="1346"/>
      <c r="K1505" s="1346"/>
      <c r="L1505" s="1346"/>
      <c r="M1505" s="1346"/>
      <c r="N1505" s="1346"/>
      <c r="O1505" s="1346"/>
      <c r="P1505" s="1346"/>
      <c r="Q1505" s="1346"/>
    </row>
    <row r="1506" spans="2:17">
      <c r="B1506" s="1070"/>
      <c r="C1506" s="1070"/>
      <c r="D1506" s="1070"/>
      <c r="E1506" s="1070"/>
      <c r="F1506" s="1346"/>
      <c r="G1506" s="1346"/>
      <c r="H1506" s="1346"/>
      <c r="I1506" s="1346"/>
      <c r="J1506" s="1346"/>
      <c r="K1506" s="1346"/>
      <c r="L1506" s="1346"/>
      <c r="M1506" s="1346"/>
      <c r="N1506" s="1346"/>
      <c r="O1506" s="1346"/>
      <c r="P1506" s="1346"/>
      <c r="Q1506" s="1346"/>
    </row>
    <row r="1507" spans="2:17">
      <c r="B1507" s="1070"/>
      <c r="C1507" s="1070"/>
      <c r="D1507" s="1070"/>
      <c r="E1507" s="1070"/>
      <c r="F1507" s="1346"/>
      <c r="G1507" s="1346"/>
      <c r="H1507" s="1346"/>
      <c r="I1507" s="1346"/>
      <c r="J1507" s="1346"/>
      <c r="K1507" s="1346"/>
      <c r="L1507" s="1346"/>
      <c r="M1507" s="1346"/>
      <c r="N1507" s="1346"/>
      <c r="O1507" s="1346"/>
      <c r="P1507" s="1346"/>
      <c r="Q1507" s="1346"/>
    </row>
    <row r="1508" spans="2:17">
      <c r="B1508" s="1070"/>
      <c r="C1508" s="1070"/>
      <c r="D1508" s="1070"/>
      <c r="E1508" s="1070"/>
      <c r="F1508" s="1346"/>
      <c r="G1508" s="1346"/>
      <c r="H1508" s="1346"/>
      <c r="I1508" s="1346"/>
      <c r="J1508" s="1346"/>
      <c r="K1508" s="1346"/>
      <c r="L1508" s="1346"/>
      <c r="M1508" s="1346"/>
      <c r="N1508" s="1346"/>
      <c r="O1508" s="1346"/>
      <c r="P1508" s="1346"/>
      <c r="Q1508" s="1346"/>
    </row>
    <row r="1509" spans="2:17">
      <c r="B1509" s="1070"/>
      <c r="C1509" s="1070"/>
      <c r="D1509" s="1070"/>
      <c r="E1509" s="1070"/>
      <c r="F1509" s="1346"/>
      <c r="G1509" s="1346"/>
      <c r="H1509" s="1346"/>
      <c r="I1509" s="1346"/>
      <c r="J1509" s="1346"/>
      <c r="K1509" s="1346"/>
      <c r="L1509" s="1346"/>
      <c r="M1509" s="1346"/>
      <c r="N1509" s="1346"/>
      <c r="O1509" s="1346"/>
      <c r="P1509" s="1346"/>
      <c r="Q1509" s="1346"/>
    </row>
    <row r="1510" spans="2:17">
      <c r="B1510" s="1070"/>
      <c r="C1510" s="1070"/>
      <c r="D1510" s="1070"/>
      <c r="E1510" s="1070"/>
      <c r="F1510" s="1346"/>
      <c r="G1510" s="1346"/>
      <c r="H1510" s="1346"/>
      <c r="I1510" s="1346"/>
      <c r="J1510" s="1346"/>
      <c r="K1510" s="1346"/>
      <c r="L1510" s="1346"/>
      <c r="M1510" s="1346"/>
      <c r="N1510" s="1346"/>
      <c r="O1510" s="1346"/>
      <c r="P1510" s="1346"/>
      <c r="Q1510" s="1346"/>
    </row>
    <row r="1511" spans="2:17">
      <c r="B1511" s="1070"/>
      <c r="C1511" s="1070"/>
      <c r="D1511" s="1070"/>
      <c r="E1511" s="1070"/>
      <c r="F1511" s="1346"/>
      <c r="G1511" s="1346"/>
      <c r="H1511" s="1346"/>
      <c r="I1511" s="1346"/>
      <c r="J1511" s="1346"/>
      <c r="K1511" s="1346"/>
      <c r="L1511" s="1346"/>
      <c r="M1511" s="1346"/>
      <c r="N1511" s="1346"/>
      <c r="O1511" s="1346"/>
      <c r="P1511" s="1346"/>
      <c r="Q1511" s="1346"/>
    </row>
    <row r="1512" spans="2:17">
      <c r="B1512" s="1070"/>
      <c r="C1512" s="1070"/>
      <c r="D1512" s="1070"/>
      <c r="E1512" s="1070"/>
      <c r="F1512" s="1346"/>
      <c r="G1512" s="1346"/>
      <c r="H1512" s="1346"/>
      <c r="I1512" s="1346"/>
      <c r="J1512" s="1346"/>
      <c r="K1512" s="1346"/>
      <c r="L1512" s="1346"/>
      <c r="M1512" s="1346"/>
      <c r="N1512" s="1346"/>
      <c r="O1512" s="1346"/>
      <c r="P1512" s="1346"/>
      <c r="Q1512" s="1346"/>
    </row>
    <row r="1513" spans="2:17">
      <c r="B1513" s="1070"/>
      <c r="C1513" s="1070"/>
      <c r="D1513" s="1070"/>
      <c r="E1513" s="1070"/>
      <c r="F1513" s="1346"/>
      <c r="G1513" s="1346"/>
      <c r="H1513" s="1346"/>
      <c r="I1513" s="1346"/>
      <c r="J1513" s="1346"/>
      <c r="K1513" s="1346"/>
      <c r="L1513" s="1346"/>
      <c r="M1513" s="1346"/>
      <c r="N1513" s="1346"/>
      <c r="O1513" s="1346"/>
      <c r="P1513" s="1346"/>
      <c r="Q1513" s="1346"/>
    </row>
    <row r="1514" spans="2:17">
      <c r="B1514" s="1070"/>
      <c r="C1514" s="1070"/>
      <c r="D1514" s="1070"/>
      <c r="E1514" s="1070"/>
      <c r="F1514" s="1346"/>
      <c r="G1514" s="1346"/>
      <c r="H1514" s="1346"/>
      <c r="I1514" s="1346"/>
      <c r="J1514" s="1346"/>
      <c r="K1514" s="1346"/>
      <c r="L1514" s="1346"/>
      <c r="M1514" s="1346"/>
      <c r="N1514" s="1346"/>
      <c r="O1514" s="1346"/>
      <c r="P1514" s="1346"/>
      <c r="Q1514" s="1346"/>
    </row>
    <row r="1515" spans="2:17">
      <c r="B1515" s="1070"/>
      <c r="C1515" s="1070"/>
      <c r="D1515" s="1070"/>
      <c r="E1515" s="1070"/>
      <c r="F1515" s="1346"/>
      <c r="G1515" s="1346"/>
      <c r="H1515" s="1346"/>
      <c r="I1515" s="1346"/>
      <c r="J1515" s="1346"/>
      <c r="K1515" s="1346"/>
      <c r="L1515" s="1346"/>
      <c r="M1515" s="1346"/>
      <c r="N1515" s="1346"/>
      <c r="O1515" s="1346"/>
      <c r="P1515" s="1346"/>
      <c r="Q1515" s="1346"/>
    </row>
    <row r="1516" spans="2:17">
      <c r="B1516" s="1070"/>
      <c r="C1516" s="1070"/>
      <c r="D1516" s="1070"/>
      <c r="E1516" s="1070"/>
      <c r="F1516" s="1346"/>
      <c r="G1516" s="1346"/>
      <c r="H1516" s="1346"/>
      <c r="I1516" s="1346"/>
      <c r="J1516" s="1346"/>
      <c r="K1516" s="1346"/>
      <c r="L1516" s="1346"/>
      <c r="M1516" s="1346"/>
      <c r="N1516" s="1346"/>
      <c r="O1516" s="1346"/>
      <c r="P1516" s="1346"/>
      <c r="Q1516" s="1346"/>
    </row>
    <row r="1517" spans="2:17">
      <c r="B1517" s="1070"/>
      <c r="C1517" s="1070"/>
      <c r="D1517" s="1070"/>
      <c r="E1517" s="1070"/>
      <c r="F1517" s="1346"/>
      <c r="G1517" s="1346"/>
      <c r="H1517" s="1346"/>
      <c r="I1517" s="1346"/>
      <c r="J1517" s="1346"/>
      <c r="K1517" s="1346"/>
      <c r="L1517" s="1346"/>
      <c r="M1517" s="1346"/>
      <c r="N1517" s="1346"/>
      <c r="O1517" s="1346"/>
      <c r="P1517" s="1346"/>
      <c r="Q1517" s="1346"/>
    </row>
    <row r="1518" spans="2:17">
      <c r="B1518" s="1070"/>
      <c r="C1518" s="1070"/>
      <c r="D1518" s="1070"/>
      <c r="E1518" s="1070"/>
      <c r="F1518" s="1346"/>
      <c r="G1518" s="1346"/>
      <c r="H1518" s="1346"/>
      <c r="I1518" s="1346"/>
      <c r="J1518" s="1346"/>
      <c r="K1518" s="1346"/>
      <c r="L1518" s="1346"/>
      <c r="M1518" s="1346"/>
      <c r="N1518" s="1346"/>
      <c r="O1518" s="1346"/>
      <c r="P1518" s="1346"/>
      <c r="Q1518" s="1346"/>
    </row>
    <row r="1519" spans="2:17">
      <c r="B1519" s="1070"/>
      <c r="C1519" s="1070"/>
      <c r="D1519" s="1070"/>
      <c r="E1519" s="1070"/>
      <c r="F1519" s="1346"/>
      <c r="G1519" s="1346"/>
      <c r="H1519" s="1346"/>
      <c r="I1519" s="1346"/>
      <c r="J1519" s="1346"/>
      <c r="K1519" s="1346"/>
      <c r="L1519" s="1346"/>
      <c r="M1519" s="1346"/>
      <c r="N1519" s="1346"/>
      <c r="O1519" s="1346"/>
      <c r="P1519" s="1346"/>
      <c r="Q1519" s="1346"/>
    </row>
    <row r="1520" spans="2:17">
      <c r="B1520" s="1070"/>
      <c r="C1520" s="1070"/>
      <c r="D1520" s="1070"/>
      <c r="E1520" s="1070"/>
      <c r="F1520" s="1346"/>
      <c r="G1520" s="1346"/>
      <c r="H1520" s="1346"/>
      <c r="I1520" s="1346"/>
      <c r="J1520" s="1346"/>
      <c r="K1520" s="1346"/>
      <c r="L1520" s="1346"/>
      <c r="M1520" s="1346"/>
      <c r="N1520" s="1346"/>
      <c r="O1520" s="1346"/>
      <c r="P1520" s="1346"/>
      <c r="Q1520" s="1346"/>
    </row>
    <row r="1521" spans="2:17">
      <c r="B1521" s="1070"/>
      <c r="C1521" s="1070"/>
      <c r="D1521" s="1070"/>
      <c r="E1521" s="1070"/>
      <c r="F1521" s="1346"/>
      <c r="G1521" s="1346"/>
      <c r="H1521" s="1346"/>
      <c r="I1521" s="1346"/>
      <c r="J1521" s="1346"/>
      <c r="K1521" s="1346"/>
      <c r="L1521" s="1346"/>
      <c r="M1521" s="1346"/>
      <c r="N1521" s="1346"/>
      <c r="O1521" s="1346"/>
      <c r="P1521" s="1346"/>
      <c r="Q1521" s="1346"/>
    </row>
    <row r="1522" spans="2:17">
      <c r="B1522" s="1070"/>
      <c r="C1522" s="1070"/>
      <c r="D1522" s="1070"/>
      <c r="E1522" s="1070"/>
      <c r="F1522" s="1346"/>
      <c r="G1522" s="1346"/>
      <c r="H1522" s="1346"/>
      <c r="I1522" s="1346"/>
      <c r="J1522" s="1346"/>
      <c r="K1522" s="1346"/>
      <c r="L1522" s="1346"/>
      <c r="M1522" s="1346"/>
      <c r="N1522" s="1346"/>
      <c r="O1522" s="1346"/>
      <c r="P1522" s="1346"/>
      <c r="Q1522" s="1346"/>
    </row>
    <row r="1523" spans="2:17">
      <c r="B1523" s="1070"/>
      <c r="C1523" s="1070"/>
      <c r="D1523" s="1070"/>
      <c r="E1523" s="1070"/>
      <c r="F1523" s="1346"/>
      <c r="G1523" s="1346"/>
      <c r="H1523" s="1346"/>
      <c r="I1523" s="1346"/>
      <c r="J1523" s="1346"/>
      <c r="K1523" s="1346"/>
      <c r="L1523" s="1346"/>
      <c r="M1523" s="1346"/>
      <c r="N1523" s="1346"/>
      <c r="O1523" s="1346"/>
      <c r="P1523" s="1346"/>
      <c r="Q1523" s="1346"/>
    </row>
    <row r="1524" spans="2:17">
      <c r="B1524" s="1070"/>
      <c r="C1524" s="1070"/>
      <c r="D1524" s="1070"/>
      <c r="E1524" s="1070"/>
      <c r="F1524" s="1346"/>
      <c r="G1524" s="1346"/>
      <c r="H1524" s="1346"/>
      <c r="I1524" s="1346"/>
      <c r="J1524" s="1346"/>
      <c r="K1524" s="1346"/>
      <c r="L1524" s="1346"/>
      <c r="M1524" s="1346"/>
      <c r="N1524" s="1346"/>
      <c r="O1524" s="1346"/>
      <c r="P1524" s="1346"/>
      <c r="Q1524" s="1346"/>
    </row>
    <row r="1525" spans="2:17">
      <c r="B1525" s="1070"/>
      <c r="C1525" s="1070"/>
      <c r="D1525" s="1070"/>
      <c r="E1525" s="1070"/>
      <c r="F1525" s="1346"/>
      <c r="G1525" s="1346"/>
      <c r="H1525" s="1346"/>
      <c r="I1525" s="1346"/>
      <c r="J1525" s="1346"/>
      <c r="K1525" s="1346"/>
      <c r="L1525" s="1346"/>
      <c r="M1525" s="1346"/>
      <c r="N1525" s="1346"/>
      <c r="O1525" s="1346"/>
      <c r="P1525" s="1346"/>
      <c r="Q1525" s="1346"/>
    </row>
    <row r="1526" spans="2:17">
      <c r="B1526" s="1070"/>
      <c r="C1526" s="1070"/>
      <c r="D1526" s="1070"/>
      <c r="E1526" s="1070"/>
      <c r="F1526" s="1346"/>
      <c r="G1526" s="1346"/>
      <c r="H1526" s="1346"/>
      <c r="I1526" s="1346"/>
      <c r="J1526" s="1346"/>
      <c r="K1526" s="1346"/>
      <c r="L1526" s="1346"/>
      <c r="M1526" s="1346"/>
      <c r="N1526" s="1346"/>
      <c r="O1526" s="1346"/>
      <c r="P1526" s="1346"/>
      <c r="Q1526" s="1346"/>
    </row>
    <row r="1527" spans="2:17">
      <c r="B1527" s="1070"/>
      <c r="C1527" s="1070"/>
      <c r="D1527" s="1070"/>
      <c r="E1527" s="1070"/>
      <c r="F1527" s="1346"/>
      <c r="G1527" s="1346"/>
      <c r="H1527" s="1346"/>
      <c r="I1527" s="1346"/>
      <c r="J1527" s="1346"/>
      <c r="K1527" s="1346"/>
      <c r="L1527" s="1346"/>
      <c r="M1527" s="1346"/>
      <c r="N1527" s="1346"/>
      <c r="O1527" s="1346"/>
      <c r="P1527" s="1346"/>
      <c r="Q1527" s="1346"/>
    </row>
    <row r="1528" spans="2:17">
      <c r="B1528" s="1070"/>
      <c r="C1528" s="1070"/>
      <c r="D1528" s="1070"/>
      <c r="E1528" s="1070"/>
      <c r="F1528" s="1346"/>
      <c r="G1528" s="1346"/>
      <c r="H1528" s="1346"/>
      <c r="I1528" s="1346"/>
      <c r="J1528" s="1346"/>
      <c r="K1528" s="1346"/>
      <c r="L1528" s="1346"/>
      <c r="M1528" s="1346"/>
      <c r="N1528" s="1346"/>
      <c r="O1528" s="1346"/>
      <c r="P1528" s="1346"/>
      <c r="Q1528" s="1346"/>
    </row>
    <row r="1529" spans="2:17">
      <c r="B1529" s="1070"/>
      <c r="C1529" s="1070"/>
      <c r="D1529" s="1070"/>
      <c r="E1529" s="1070"/>
      <c r="F1529" s="1346"/>
      <c r="G1529" s="1346"/>
      <c r="H1529" s="1346"/>
      <c r="I1529" s="1346"/>
      <c r="J1529" s="1346"/>
      <c r="K1529" s="1346"/>
      <c r="L1529" s="1346"/>
      <c r="M1529" s="1346"/>
      <c r="N1529" s="1346"/>
      <c r="O1529" s="1346"/>
      <c r="P1529" s="1346"/>
      <c r="Q1529" s="1346"/>
    </row>
    <row r="1530" spans="2:17">
      <c r="B1530" s="1070"/>
      <c r="C1530" s="1070"/>
      <c r="D1530" s="1070"/>
      <c r="E1530" s="1070"/>
      <c r="F1530" s="1346"/>
      <c r="G1530" s="1346"/>
      <c r="H1530" s="1346"/>
      <c r="I1530" s="1346"/>
      <c r="J1530" s="1346"/>
      <c r="K1530" s="1346"/>
      <c r="L1530" s="1346"/>
      <c r="M1530" s="1346"/>
      <c r="N1530" s="1346"/>
      <c r="O1530" s="1346"/>
      <c r="P1530" s="1346"/>
      <c r="Q1530" s="1346"/>
    </row>
    <row r="1531" spans="2:17">
      <c r="B1531" s="1070"/>
      <c r="C1531" s="1070"/>
      <c r="D1531" s="1070"/>
      <c r="E1531" s="1070"/>
      <c r="F1531" s="1346"/>
      <c r="G1531" s="1346"/>
      <c r="H1531" s="1346"/>
      <c r="I1531" s="1346"/>
      <c r="J1531" s="1346"/>
      <c r="K1531" s="1346"/>
      <c r="L1531" s="1346"/>
      <c r="M1531" s="1346"/>
      <c r="N1531" s="1346"/>
      <c r="O1531" s="1346"/>
      <c r="P1531" s="1346"/>
      <c r="Q1531" s="1346"/>
    </row>
    <row r="1532" spans="2:17">
      <c r="B1532" s="1070"/>
      <c r="C1532" s="1070"/>
      <c r="D1532" s="1070"/>
      <c r="E1532" s="1070"/>
      <c r="F1532" s="1346"/>
      <c r="G1532" s="1346"/>
      <c r="H1532" s="1346"/>
      <c r="I1532" s="1346"/>
      <c r="J1532" s="1346"/>
      <c r="K1532" s="1346"/>
      <c r="L1532" s="1346"/>
      <c r="M1532" s="1346"/>
      <c r="N1532" s="1346"/>
      <c r="O1532" s="1346"/>
      <c r="P1532" s="1346"/>
      <c r="Q1532" s="1346"/>
    </row>
    <row r="1533" spans="2:17">
      <c r="B1533" s="1070"/>
      <c r="C1533" s="1070"/>
      <c r="D1533" s="1070"/>
      <c r="E1533" s="1070"/>
      <c r="F1533" s="1346"/>
      <c r="G1533" s="1346"/>
      <c r="H1533" s="1346"/>
      <c r="I1533" s="1346"/>
      <c r="J1533" s="1346"/>
      <c r="K1533" s="1346"/>
      <c r="L1533" s="1346"/>
      <c r="M1533" s="1346"/>
      <c r="N1533" s="1346"/>
      <c r="O1533" s="1346"/>
      <c r="P1533" s="1346"/>
      <c r="Q1533" s="1346"/>
    </row>
    <row r="1534" spans="2:17">
      <c r="B1534" s="1070"/>
      <c r="C1534" s="1070"/>
      <c r="D1534" s="1070"/>
      <c r="E1534" s="1070"/>
      <c r="F1534" s="1346"/>
      <c r="G1534" s="1346"/>
      <c r="H1534" s="1346"/>
      <c r="I1534" s="1346"/>
      <c r="J1534" s="1346"/>
      <c r="K1534" s="1346"/>
      <c r="L1534" s="1346"/>
      <c r="M1534" s="1346"/>
      <c r="N1534" s="1346"/>
      <c r="O1534" s="1346"/>
      <c r="P1534" s="1346"/>
      <c r="Q1534" s="1346"/>
    </row>
    <row r="1535" spans="2:17">
      <c r="B1535" s="1070"/>
      <c r="C1535" s="1070"/>
      <c r="D1535" s="1070"/>
      <c r="E1535" s="1070"/>
      <c r="F1535" s="1346"/>
      <c r="G1535" s="1346"/>
      <c r="H1535" s="1346"/>
      <c r="I1535" s="1346"/>
      <c r="J1535" s="1346"/>
      <c r="K1535" s="1346"/>
      <c r="L1535" s="1346"/>
      <c r="M1535" s="1346"/>
      <c r="N1535" s="1346"/>
      <c r="O1535" s="1346"/>
      <c r="P1535" s="1346"/>
      <c r="Q1535" s="1346"/>
    </row>
    <row r="1536" spans="2:17">
      <c r="B1536" s="1070"/>
      <c r="C1536" s="1070"/>
      <c r="D1536" s="1070"/>
      <c r="E1536" s="1070"/>
      <c r="F1536" s="1346"/>
      <c r="G1536" s="1346"/>
      <c r="H1536" s="1346"/>
      <c r="I1536" s="1346"/>
      <c r="J1536" s="1346"/>
      <c r="K1536" s="1346"/>
      <c r="L1536" s="1346"/>
      <c r="M1536" s="1346"/>
      <c r="N1536" s="1346"/>
      <c r="O1536" s="1346"/>
      <c r="P1536" s="1346"/>
      <c r="Q1536" s="1346"/>
    </row>
    <row r="1537" spans="2:17">
      <c r="B1537" s="1070"/>
      <c r="C1537" s="1070"/>
      <c r="D1537" s="1070"/>
      <c r="E1537" s="1070"/>
      <c r="F1537" s="1346"/>
      <c r="G1537" s="1346"/>
      <c r="H1537" s="1346"/>
      <c r="I1537" s="1346"/>
      <c r="J1537" s="1346"/>
      <c r="K1537" s="1346"/>
      <c r="L1537" s="1346"/>
      <c r="M1537" s="1346"/>
      <c r="N1537" s="1346"/>
      <c r="O1537" s="1346"/>
      <c r="P1537" s="1346"/>
      <c r="Q1537" s="1346"/>
    </row>
    <row r="1538" spans="2:17">
      <c r="B1538" s="1070"/>
      <c r="C1538" s="1070"/>
      <c r="D1538" s="1070"/>
      <c r="E1538" s="1070"/>
      <c r="F1538" s="1346"/>
      <c r="G1538" s="1346"/>
      <c r="H1538" s="1346"/>
      <c r="I1538" s="1346"/>
      <c r="J1538" s="1346"/>
      <c r="K1538" s="1346"/>
      <c r="L1538" s="1346"/>
      <c r="M1538" s="1346"/>
      <c r="N1538" s="1346"/>
      <c r="O1538" s="1346"/>
      <c r="P1538" s="1346"/>
      <c r="Q1538" s="1346"/>
    </row>
    <row r="1539" spans="2:17">
      <c r="B1539" s="1070"/>
      <c r="C1539" s="1070"/>
      <c r="D1539" s="1070"/>
      <c r="E1539" s="1070"/>
      <c r="F1539" s="1346"/>
      <c r="G1539" s="1346"/>
      <c r="H1539" s="1346"/>
      <c r="I1539" s="1346"/>
      <c r="J1539" s="1346"/>
      <c r="K1539" s="1346"/>
      <c r="L1539" s="1346"/>
      <c r="M1539" s="1346"/>
      <c r="N1539" s="1346"/>
      <c r="O1539" s="1346"/>
      <c r="P1539" s="1346"/>
      <c r="Q1539" s="1346"/>
    </row>
    <row r="1540" spans="2:17">
      <c r="B1540" s="1070"/>
      <c r="C1540" s="1070"/>
      <c r="D1540" s="1070"/>
      <c r="E1540" s="1070"/>
      <c r="F1540" s="1346"/>
      <c r="G1540" s="1346"/>
      <c r="H1540" s="1346"/>
      <c r="I1540" s="1346"/>
      <c r="J1540" s="1346"/>
      <c r="K1540" s="1346"/>
      <c r="L1540" s="1346"/>
      <c r="M1540" s="1346"/>
      <c r="N1540" s="1346"/>
      <c r="O1540" s="1346"/>
      <c r="P1540" s="1346"/>
      <c r="Q1540" s="1346"/>
    </row>
    <row r="1541" spans="2:17">
      <c r="B1541" s="1070"/>
      <c r="C1541" s="1070"/>
      <c r="D1541" s="1070"/>
      <c r="E1541" s="1070"/>
      <c r="F1541" s="1346"/>
      <c r="G1541" s="1346"/>
      <c r="H1541" s="1346"/>
      <c r="I1541" s="1346"/>
      <c r="J1541" s="1346"/>
      <c r="K1541" s="1346"/>
      <c r="L1541" s="1346"/>
      <c r="M1541" s="1346"/>
      <c r="N1541" s="1346"/>
      <c r="O1541" s="1346"/>
      <c r="P1541" s="1346"/>
      <c r="Q1541" s="1346"/>
    </row>
    <row r="1542" spans="2:17">
      <c r="B1542" s="1070"/>
      <c r="C1542" s="1070"/>
      <c r="D1542" s="1070"/>
      <c r="E1542" s="1070"/>
      <c r="F1542" s="1346"/>
      <c r="G1542" s="1346"/>
      <c r="H1542" s="1346"/>
      <c r="I1542" s="1346"/>
      <c r="J1542" s="1346"/>
      <c r="K1542" s="1346"/>
      <c r="L1542" s="1346"/>
      <c r="M1542" s="1346"/>
      <c r="N1542" s="1346"/>
      <c r="O1542" s="1346"/>
      <c r="P1542" s="1346"/>
      <c r="Q1542" s="1346"/>
    </row>
    <row r="1543" spans="2:17">
      <c r="B1543" s="1070"/>
      <c r="C1543" s="1070"/>
      <c r="D1543" s="1070"/>
      <c r="E1543" s="1070"/>
      <c r="F1543" s="1346"/>
      <c r="G1543" s="1346"/>
      <c r="H1543" s="1346"/>
      <c r="I1543" s="1346"/>
      <c r="J1543" s="1346"/>
      <c r="K1543" s="1346"/>
      <c r="L1543" s="1346"/>
      <c r="M1543" s="1346"/>
      <c r="N1543" s="1346"/>
      <c r="O1543" s="1346"/>
      <c r="P1543" s="1346"/>
      <c r="Q1543" s="1346"/>
    </row>
    <row r="1544" spans="2:17">
      <c r="B1544" s="1070"/>
      <c r="C1544" s="1070"/>
      <c r="D1544" s="1070"/>
      <c r="E1544" s="1070"/>
      <c r="F1544" s="1346"/>
      <c r="G1544" s="1346"/>
      <c r="H1544" s="1346"/>
      <c r="I1544" s="1346"/>
      <c r="J1544" s="1346"/>
      <c r="K1544" s="1346"/>
      <c r="L1544" s="1346"/>
      <c r="M1544" s="1346"/>
      <c r="N1544" s="1346"/>
      <c r="O1544" s="1346"/>
      <c r="P1544" s="1346"/>
      <c r="Q1544" s="1346"/>
    </row>
    <row r="1545" spans="2:17">
      <c r="B1545" s="1070"/>
      <c r="C1545" s="1070"/>
      <c r="D1545" s="1070"/>
      <c r="E1545" s="1070"/>
      <c r="F1545" s="1346"/>
      <c r="G1545" s="1346"/>
      <c r="H1545" s="1346"/>
      <c r="I1545" s="1346"/>
      <c r="J1545" s="1346"/>
      <c r="K1545" s="1346"/>
      <c r="L1545" s="1346"/>
      <c r="M1545" s="1346"/>
      <c r="N1545" s="1346"/>
      <c r="O1545" s="1346"/>
      <c r="P1545" s="1346"/>
      <c r="Q1545" s="1346"/>
    </row>
    <row r="1546" spans="2:17">
      <c r="B1546" s="1070"/>
      <c r="C1546" s="1070"/>
      <c r="D1546" s="1070"/>
      <c r="E1546" s="1070"/>
      <c r="F1546" s="1346"/>
      <c r="G1546" s="1346"/>
      <c r="H1546" s="1346"/>
      <c r="I1546" s="1346"/>
      <c r="J1546" s="1346"/>
      <c r="K1546" s="1346"/>
      <c r="L1546" s="1346"/>
      <c r="M1546" s="1346"/>
      <c r="N1546" s="1346"/>
      <c r="O1546" s="1346"/>
      <c r="P1546" s="1346"/>
      <c r="Q1546" s="1346"/>
    </row>
    <row r="1547" spans="2:17">
      <c r="B1547" s="1070"/>
      <c r="C1547" s="1070"/>
      <c r="D1547" s="1070"/>
      <c r="E1547" s="1070"/>
      <c r="F1547" s="1346"/>
      <c r="G1547" s="1346"/>
      <c r="H1547" s="1346"/>
      <c r="I1547" s="1346"/>
      <c r="J1547" s="1346"/>
      <c r="K1547" s="1346"/>
      <c r="L1547" s="1346"/>
      <c r="M1547" s="1346"/>
      <c r="N1547" s="1346"/>
      <c r="O1547" s="1346"/>
      <c r="P1547" s="1346"/>
      <c r="Q1547" s="1346"/>
    </row>
    <row r="1548" spans="2:17">
      <c r="B1548" s="1070"/>
      <c r="C1548" s="1070"/>
      <c r="D1548" s="1070"/>
      <c r="E1548" s="1070"/>
      <c r="F1548" s="1346"/>
      <c r="G1548" s="1346"/>
      <c r="H1548" s="1346"/>
      <c r="I1548" s="1346"/>
      <c r="J1548" s="1346"/>
      <c r="K1548" s="1346"/>
      <c r="L1548" s="1346"/>
      <c r="M1548" s="1346"/>
      <c r="N1548" s="1346"/>
      <c r="O1548" s="1346"/>
      <c r="P1548" s="1346"/>
      <c r="Q1548" s="1346"/>
    </row>
    <row r="1549" spans="2:17">
      <c r="B1549" s="1070"/>
      <c r="C1549" s="1070"/>
      <c r="D1549" s="1070"/>
      <c r="E1549" s="1070"/>
      <c r="F1549" s="1346"/>
      <c r="G1549" s="1346"/>
      <c r="H1549" s="1346"/>
      <c r="I1549" s="1346"/>
      <c r="J1549" s="1346"/>
      <c r="K1549" s="1346"/>
      <c r="L1549" s="1346"/>
      <c r="M1549" s="1346"/>
      <c r="N1549" s="1346"/>
      <c r="O1549" s="1346"/>
      <c r="P1549" s="1346"/>
      <c r="Q1549" s="1346"/>
    </row>
    <row r="1550" spans="2:17">
      <c r="B1550" s="1070"/>
      <c r="C1550" s="1070"/>
      <c r="D1550" s="1070"/>
      <c r="E1550" s="1070"/>
      <c r="F1550" s="1346"/>
      <c r="G1550" s="1346"/>
      <c r="H1550" s="1346"/>
      <c r="I1550" s="1346"/>
      <c r="J1550" s="1346"/>
      <c r="K1550" s="1346"/>
      <c r="L1550" s="1346"/>
      <c r="M1550" s="1346"/>
      <c r="N1550" s="1346"/>
      <c r="O1550" s="1346"/>
      <c r="P1550" s="1346"/>
      <c r="Q1550" s="1346"/>
    </row>
    <row r="1551" spans="2:17">
      <c r="B1551" s="1070"/>
      <c r="C1551" s="1070"/>
      <c r="D1551" s="1070"/>
      <c r="E1551" s="1070"/>
      <c r="F1551" s="1346"/>
      <c r="G1551" s="1346"/>
      <c r="H1551" s="1346"/>
      <c r="I1551" s="1346"/>
      <c r="J1551" s="1346"/>
      <c r="K1551" s="1346"/>
      <c r="L1551" s="1346"/>
      <c r="M1551" s="1346"/>
      <c r="N1551" s="1346"/>
      <c r="O1551" s="1346"/>
      <c r="P1551" s="1346"/>
      <c r="Q1551" s="1346"/>
    </row>
    <row r="1552" spans="2:17">
      <c r="B1552" s="1070"/>
      <c r="C1552" s="1070"/>
      <c r="D1552" s="1070"/>
      <c r="E1552" s="1070"/>
      <c r="F1552" s="1346"/>
      <c r="G1552" s="1346"/>
      <c r="H1552" s="1346"/>
      <c r="I1552" s="1346"/>
      <c r="J1552" s="1346"/>
      <c r="K1552" s="1346"/>
      <c r="L1552" s="1346"/>
      <c r="M1552" s="1346"/>
      <c r="N1552" s="1346"/>
      <c r="O1552" s="1346"/>
      <c r="P1552" s="1346"/>
      <c r="Q1552" s="1346"/>
    </row>
    <row r="1553" spans="2:17">
      <c r="B1553" s="1070"/>
      <c r="C1553" s="1070"/>
      <c r="D1553" s="1070"/>
      <c r="E1553" s="1070"/>
      <c r="F1553" s="1346"/>
      <c r="G1553" s="1346"/>
      <c r="H1553" s="1346"/>
      <c r="I1553" s="1346"/>
      <c r="J1553" s="1346"/>
      <c r="K1553" s="1346"/>
      <c r="L1553" s="1346"/>
      <c r="M1553" s="1346"/>
      <c r="N1553" s="1346"/>
      <c r="O1553" s="1346"/>
      <c r="P1553" s="1346"/>
      <c r="Q1553" s="1346"/>
    </row>
    <row r="1554" spans="2:17">
      <c r="B1554" s="1070"/>
      <c r="C1554" s="1070"/>
      <c r="D1554" s="1070"/>
      <c r="E1554" s="1070"/>
      <c r="F1554" s="1346"/>
      <c r="G1554" s="1346"/>
      <c r="H1554" s="1346"/>
      <c r="I1554" s="1346"/>
      <c r="J1554" s="1346"/>
      <c r="K1554" s="1346"/>
      <c r="L1554" s="1346"/>
      <c r="M1554" s="1346"/>
      <c r="N1554" s="1346"/>
      <c r="O1554" s="1346"/>
      <c r="P1554" s="1346"/>
      <c r="Q1554" s="1346"/>
    </row>
    <row r="1555" spans="2:17">
      <c r="B1555" s="1070"/>
      <c r="C1555" s="1070"/>
      <c r="D1555" s="1070"/>
      <c r="E1555" s="1070"/>
      <c r="F1555" s="1346"/>
      <c r="G1555" s="1346"/>
      <c r="H1555" s="1346"/>
      <c r="I1555" s="1346"/>
      <c r="J1555" s="1346"/>
      <c r="K1555" s="1346"/>
      <c r="L1555" s="1346"/>
      <c r="M1555" s="1346"/>
      <c r="N1555" s="1346"/>
      <c r="O1555" s="1346"/>
      <c r="P1555" s="1346"/>
      <c r="Q1555" s="1346"/>
    </row>
    <row r="1556" spans="2:17">
      <c r="B1556" s="1070"/>
      <c r="C1556" s="1070"/>
      <c r="D1556" s="1070"/>
      <c r="E1556" s="1070"/>
      <c r="F1556" s="1346"/>
      <c r="G1556" s="1346"/>
      <c r="H1556" s="1346"/>
      <c r="I1556" s="1346"/>
      <c r="J1556" s="1346"/>
      <c r="K1556" s="1346"/>
      <c r="L1556" s="1346"/>
      <c r="M1556" s="1346"/>
      <c r="N1556" s="1346"/>
      <c r="O1556" s="1346"/>
      <c r="P1556" s="1346"/>
      <c r="Q1556" s="1346"/>
    </row>
    <row r="1557" spans="2:17">
      <c r="B1557" s="1070"/>
      <c r="C1557" s="1070"/>
      <c r="D1557" s="1070"/>
      <c r="E1557" s="1070"/>
      <c r="F1557" s="1346"/>
      <c r="G1557" s="1346"/>
      <c r="H1557" s="1346"/>
      <c r="I1557" s="1346"/>
      <c r="J1557" s="1346"/>
      <c r="K1557" s="1346"/>
      <c r="L1557" s="1346"/>
      <c r="M1557" s="1346"/>
      <c r="N1557" s="1346"/>
      <c r="O1557" s="1346"/>
      <c r="P1557" s="1346"/>
      <c r="Q1557" s="1346"/>
    </row>
    <row r="1558" spans="2:17">
      <c r="B1558" s="1070"/>
      <c r="C1558" s="1070"/>
      <c r="D1558" s="1070"/>
      <c r="E1558" s="1070"/>
      <c r="F1558" s="1346"/>
      <c r="G1558" s="1346"/>
      <c r="H1558" s="1346"/>
      <c r="I1558" s="1346"/>
      <c r="J1558" s="1346"/>
      <c r="K1558" s="1346"/>
      <c r="L1558" s="1346"/>
      <c r="M1558" s="1346"/>
      <c r="N1558" s="1346"/>
      <c r="O1558" s="1346"/>
      <c r="P1558" s="1346"/>
      <c r="Q1558" s="1346"/>
    </row>
    <row r="1559" spans="2:17">
      <c r="B1559" s="1070"/>
      <c r="C1559" s="1070"/>
      <c r="D1559" s="1070"/>
      <c r="E1559" s="1070"/>
      <c r="F1559" s="1346"/>
      <c r="G1559" s="1346"/>
      <c r="H1559" s="1346"/>
      <c r="I1559" s="1346"/>
      <c r="J1559" s="1346"/>
      <c r="K1559" s="1346"/>
      <c r="L1559" s="1346"/>
      <c r="M1559" s="1346"/>
      <c r="N1559" s="1346"/>
      <c r="O1559" s="1346"/>
      <c r="P1559" s="1346"/>
      <c r="Q1559" s="1346"/>
    </row>
    <row r="1560" spans="2:17">
      <c r="B1560" s="1070"/>
      <c r="C1560" s="1070"/>
      <c r="D1560" s="1070"/>
      <c r="E1560" s="1070"/>
      <c r="F1560" s="1346"/>
      <c r="G1560" s="1346"/>
      <c r="H1560" s="1346"/>
      <c r="I1560" s="1346"/>
      <c r="J1560" s="1346"/>
      <c r="K1560" s="1346"/>
      <c r="L1560" s="1346"/>
      <c r="M1560" s="1346"/>
      <c r="N1560" s="1346"/>
      <c r="O1560" s="1346"/>
      <c r="P1560" s="1346"/>
      <c r="Q1560" s="1346"/>
    </row>
    <row r="1561" spans="2:17">
      <c r="B1561" s="1070"/>
      <c r="C1561" s="1070"/>
      <c r="D1561" s="1070"/>
      <c r="E1561" s="1070"/>
      <c r="F1561" s="1346"/>
      <c r="G1561" s="1346"/>
      <c r="H1561" s="1346"/>
      <c r="I1561" s="1346"/>
      <c r="J1561" s="1346"/>
      <c r="K1561" s="1346"/>
      <c r="L1561" s="1346"/>
      <c r="M1561" s="1346"/>
      <c r="N1561" s="1346"/>
      <c r="O1561" s="1346"/>
      <c r="P1561" s="1346"/>
      <c r="Q1561" s="1346"/>
    </row>
    <row r="1562" spans="2:17">
      <c r="B1562" s="1070"/>
      <c r="C1562" s="1070"/>
      <c r="D1562" s="1070"/>
      <c r="E1562" s="1070"/>
      <c r="F1562" s="1346"/>
      <c r="G1562" s="1346"/>
      <c r="H1562" s="1346"/>
      <c r="I1562" s="1346"/>
      <c r="J1562" s="1346"/>
      <c r="K1562" s="1346"/>
      <c r="L1562" s="1346"/>
      <c r="M1562" s="1346"/>
      <c r="N1562" s="1346"/>
      <c r="O1562" s="1346"/>
      <c r="P1562" s="1346"/>
      <c r="Q1562" s="1346"/>
    </row>
    <row r="1563" spans="2:17">
      <c r="B1563" s="1070"/>
      <c r="C1563" s="1070"/>
      <c r="D1563" s="1070"/>
      <c r="E1563" s="1070"/>
      <c r="F1563" s="1346"/>
      <c r="G1563" s="1346"/>
      <c r="H1563" s="1346"/>
      <c r="I1563" s="1346"/>
      <c r="J1563" s="1346"/>
      <c r="K1563" s="1346"/>
      <c r="L1563" s="1346"/>
      <c r="M1563" s="1346"/>
      <c r="N1563" s="1346"/>
      <c r="O1563" s="1346"/>
      <c r="P1563" s="1346"/>
      <c r="Q1563" s="1346"/>
    </row>
    <row r="1564" spans="2:17">
      <c r="B1564" s="1070"/>
      <c r="C1564" s="1070"/>
      <c r="D1564" s="1070"/>
      <c r="E1564" s="1070"/>
      <c r="F1564" s="1346"/>
      <c r="G1564" s="1346"/>
      <c r="H1564" s="1346"/>
      <c r="I1564" s="1346"/>
      <c r="J1564" s="1346"/>
      <c r="K1564" s="1346"/>
      <c r="L1564" s="1346"/>
      <c r="M1564" s="1346"/>
      <c r="N1564" s="1346"/>
      <c r="O1564" s="1346"/>
      <c r="P1564" s="1346"/>
      <c r="Q1564" s="1346"/>
    </row>
    <row r="1565" spans="2:17">
      <c r="B1565" s="1070"/>
      <c r="C1565" s="1070"/>
      <c r="D1565" s="1070"/>
      <c r="E1565" s="1070"/>
      <c r="F1565" s="1346"/>
      <c r="G1565" s="1346"/>
      <c r="H1565" s="1346"/>
      <c r="I1565" s="1346"/>
      <c r="J1565" s="1346"/>
      <c r="K1565" s="1346"/>
      <c r="L1565" s="1346"/>
      <c r="M1565" s="1346"/>
      <c r="N1565" s="1346"/>
      <c r="O1565" s="1346"/>
      <c r="P1565" s="1346"/>
      <c r="Q1565" s="1346"/>
    </row>
    <row r="1566" spans="2:17">
      <c r="B1566" s="1070"/>
      <c r="C1566" s="1070"/>
      <c r="D1566" s="1070"/>
      <c r="E1566" s="1070"/>
      <c r="F1566" s="1346"/>
      <c r="G1566" s="1346"/>
      <c r="H1566" s="1346"/>
      <c r="I1566" s="1346"/>
      <c r="J1566" s="1346"/>
      <c r="K1566" s="1346"/>
      <c r="L1566" s="1346"/>
      <c r="M1566" s="1346"/>
      <c r="N1566" s="1346"/>
      <c r="O1566" s="1346"/>
      <c r="P1566" s="1346"/>
      <c r="Q1566" s="1346"/>
    </row>
    <row r="1567" spans="2:17">
      <c r="B1567" s="1070"/>
      <c r="C1567" s="1070"/>
      <c r="D1567" s="1070"/>
      <c r="E1567" s="1070"/>
      <c r="F1567" s="1346"/>
      <c r="G1567" s="1346"/>
      <c r="H1567" s="1346"/>
      <c r="I1567" s="1346"/>
      <c r="J1567" s="1346"/>
      <c r="K1567" s="1346"/>
      <c r="L1567" s="1346"/>
      <c r="M1567" s="1346"/>
      <c r="N1567" s="1346"/>
      <c r="O1567" s="1346"/>
      <c r="P1567" s="1346"/>
      <c r="Q1567" s="1346"/>
    </row>
    <row r="1568" spans="2:17">
      <c r="B1568" s="1070"/>
      <c r="C1568" s="1070"/>
      <c r="D1568" s="1070"/>
      <c r="E1568" s="1070"/>
      <c r="F1568" s="1346"/>
      <c r="G1568" s="1346"/>
      <c r="H1568" s="1346"/>
      <c r="I1568" s="1346"/>
      <c r="J1568" s="1346"/>
      <c r="K1568" s="1346"/>
      <c r="L1568" s="1346"/>
      <c r="M1568" s="1346"/>
      <c r="N1568" s="1346"/>
      <c r="O1568" s="1346"/>
      <c r="P1568" s="1346"/>
      <c r="Q1568" s="1346"/>
    </row>
    <row r="1569" spans="2:17">
      <c r="B1569" s="1070"/>
      <c r="C1569" s="1070"/>
      <c r="D1569" s="1070"/>
      <c r="E1569" s="1070"/>
      <c r="F1569" s="1346"/>
      <c r="G1569" s="1346"/>
      <c r="H1569" s="1346"/>
      <c r="I1569" s="1346"/>
      <c r="J1569" s="1346"/>
      <c r="K1569" s="1346"/>
      <c r="L1569" s="1346"/>
      <c r="M1569" s="1346"/>
      <c r="N1569" s="1346"/>
      <c r="O1569" s="1346"/>
      <c r="P1569" s="1346"/>
      <c r="Q1569" s="1346"/>
    </row>
    <row r="1570" spans="2:17">
      <c r="B1570" s="1070"/>
      <c r="C1570" s="1070"/>
      <c r="D1570" s="1070"/>
      <c r="E1570" s="1070"/>
      <c r="F1570" s="1346"/>
      <c r="G1570" s="1346"/>
      <c r="H1570" s="1346"/>
      <c r="I1570" s="1346"/>
      <c r="J1570" s="1346"/>
      <c r="K1570" s="1346"/>
      <c r="L1570" s="1346"/>
      <c r="M1570" s="1346"/>
      <c r="N1570" s="1346"/>
      <c r="O1570" s="1346"/>
      <c r="P1570" s="1346"/>
      <c r="Q1570" s="1346"/>
    </row>
    <row r="1571" spans="2:17">
      <c r="B1571" s="1070"/>
      <c r="C1571" s="1070"/>
      <c r="D1571" s="1070"/>
      <c r="E1571" s="1070"/>
      <c r="F1571" s="1346"/>
      <c r="G1571" s="1346"/>
      <c r="H1571" s="1346"/>
      <c r="I1571" s="1346"/>
      <c r="J1571" s="1346"/>
      <c r="K1571" s="1346"/>
      <c r="L1571" s="1346"/>
      <c r="M1571" s="1346"/>
      <c r="N1571" s="1346"/>
      <c r="O1571" s="1346"/>
      <c r="P1571" s="1346"/>
      <c r="Q1571" s="1346"/>
    </row>
    <row r="1572" spans="2:17">
      <c r="B1572" s="1070"/>
      <c r="C1572" s="1070"/>
      <c r="D1572" s="1070"/>
      <c r="E1572" s="1070"/>
      <c r="F1572" s="1346"/>
      <c r="G1572" s="1346"/>
      <c r="H1572" s="1346"/>
      <c r="I1572" s="1346"/>
      <c r="J1572" s="1346"/>
      <c r="K1572" s="1346"/>
      <c r="L1572" s="1346"/>
      <c r="M1572" s="1346"/>
      <c r="N1572" s="1346"/>
      <c r="O1572" s="1346"/>
      <c r="P1572" s="1346"/>
      <c r="Q1572" s="1346"/>
    </row>
    <row r="1573" spans="2:17">
      <c r="B1573" s="1070"/>
      <c r="C1573" s="1070"/>
      <c r="D1573" s="1070"/>
      <c r="E1573" s="1070"/>
      <c r="F1573" s="1346"/>
      <c r="G1573" s="1346"/>
      <c r="H1573" s="1346"/>
      <c r="I1573" s="1346"/>
      <c r="J1573" s="1346"/>
      <c r="K1573" s="1346"/>
      <c r="L1573" s="1346"/>
      <c r="M1573" s="1346"/>
      <c r="N1573" s="1346"/>
      <c r="O1573" s="1346"/>
      <c r="P1573" s="1346"/>
      <c r="Q1573" s="1346"/>
    </row>
    <row r="1574" spans="2:17">
      <c r="B1574" s="1070"/>
      <c r="C1574" s="1070"/>
      <c r="D1574" s="1070"/>
      <c r="E1574" s="1070"/>
      <c r="F1574" s="1346"/>
      <c r="G1574" s="1346"/>
      <c r="H1574" s="1346"/>
      <c r="I1574" s="1346"/>
      <c r="J1574" s="1346"/>
      <c r="K1574" s="1346"/>
      <c r="L1574" s="1346"/>
      <c r="M1574" s="1346"/>
      <c r="N1574" s="1346"/>
      <c r="O1574" s="1346"/>
      <c r="P1574" s="1346"/>
      <c r="Q1574" s="1346"/>
    </row>
    <row r="1575" spans="2:17">
      <c r="B1575" s="1070"/>
      <c r="C1575" s="1070"/>
      <c r="D1575" s="1070"/>
      <c r="E1575" s="1070"/>
      <c r="F1575" s="1346"/>
      <c r="G1575" s="1346"/>
      <c r="H1575" s="1346"/>
      <c r="I1575" s="1346"/>
      <c r="J1575" s="1346"/>
      <c r="K1575" s="1346"/>
      <c r="L1575" s="1346"/>
      <c r="M1575" s="1346"/>
      <c r="N1575" s="1346"/>
      <c r="O1575" s="1346"/>
      <c r="P1575" s="1346"/>
      <c r="Q1575" s="1346"/>
    </row>
    <row r="1576" spans="2:17">
      <c r="B1576" s="1070"/>
      <c r="C1576" s="1070"/>
      <c r="D1576" s="1070"/>
      <c r="E1576" s="1070"/>
      <c r="F1576" s="1346"/>
      <c r="G1576" s="1346"/>
      <c r="H1576" s="1346"/>
      <c r="I1576" s="1346"/>
      <c r="J1576" s="1346"/>
      <c r="K1576" s="1346"/>
      <c r="L1576" s="1346"/>
      <c r="M1576" s="1346"/>
      <c r="N1576" s="1346"/>
      <c r="O1576" s="1346"/>
      <c r="P1576" s="1346"/>
      <c r="Q1576" s="1346"/>
    </row>
    <row r="1577" spans="2:17">
      <c r="B1577" s="1070"/>
      <c r="C1577" s="1070"/>
      <c r="D1577" s="1070"/>
      <c r="E1577" s="1070"/>
      <c r="F1577" s="1346"/>
      <c r="G1577" s="1346"/>
      <c r="H1577" s="1346"/>
      <c r="I1577" s="1346"/>
      <c r="J1577" s="1346"/>
      <c r="K1577" s="1346"/>
      <c r="L1577" s="1346"/>
      <c r="M1577" s="1346"/>
      <c r="N1577" s="1346"/>
      <c r="O1577" s="1346"/>
      <c r="P1577" s="1346"/>
      <c r="Q1577" s="1346"/>
    </row>
    <row r="1578" spans="2:17">
      <c r="B1578" s="1070"/>
      <c r="C1578" s="1070"/>
      <c r="D1578" s="1070"/>
      <c r="E1578" s="1070"/>
      <c r="F1578" s="1346"/>
      <c r="G1578" s="1346"/>
      <c r="H1578" s="1346"/>
      <c r="I1578" s="1346"/>
      <c r="J1578" s="1346"/>
      <c r="K1578" s="1346"/>
      <c r="L1578" s="1346"/>
      <c r="M1578" s="1346"/>
      <c r="N1578" s="1346"/>
      <c r="O1578" s="1346"/>
      <c r="P1578" s="1346"/>
      <c r="Q1578" s="1346"/>
    </row>
    <row r="1579" spans="2:17">
      <c r="B1579" s="1070"/>
      <c r="C1579" s="1070"/>
      <c r="D1579" s="1070"/>
      <c r="E1579" s="1070"/>
      <c r="F1579" s="1346"/>
      <c r="G1579" s="1346"/>
      <c r="H1579" s="1346"/>
      <c r="I1579" s="1346"/>
      <c r="J1579" s="1346"/>
      <c r="K1579" s="1346"/>
      <c r="L1579" s="1346"/>
      <c r="M1579" s="1346"/>
      <c r="N1579" s="1346"/>
      <c r="O1579" s="1346"/>
      <c r="P1579" s="1346"/>
      <c r="Q1579" s="1346"/>
    </row>
    <row r="1580" spans="2:17">
      <c r="B1580" s="1070"/>
      <c r="C1580" s="1070"/>
      <c r="D1580" s="1070"/>
      <c r="E1580" s="1070"/>
      <c r="F1580" s="1346"/>
      <c r="G1580" s="1346"/>
      <c r="H1580" s="1346"/>
      <c r="I1580" s="1346"/>
      <c r="J1580" s="1346"/>
      <c r="K1580" s="1346"/>
      <c r="L1580" s="1346"/>
      <c r="M1580" s="1346"/>
      <c r="N1580" s="1346"/>
      <c r="O1580" s="1346"/>
      <c r="P1580" s="1346"/>
      <c r="Q1580" s="1346"/>
    </row>
    <row r="1581" spans="2:17">
      <c r="B1581" s="1070"/>
      <c r="C1581" s="1070"/>
      <c r="D1581" s="1070"/>
      <c r="E1581" s="1070"/>
      <c r="F1581" s="1346"/>
      <c r="G1581" s="1346"/>
      <c r="H1581" s="1346"/>
      <c r="I1581" s="1346"/>
      <c r="J1581" s="1346"/>
      <c r="K1581" s="1346"/>
      <c r="L1581" s="1346"/>
      <c r="M1581" s="1346"/>
      <c r="N1581" s="1346"/>
      <c r="O1581" s="1346"/>
      <c r="P1581" s="1346"/>
      <c r="Q1581" s="1346"/>
    </row>
    <row r="1582" spans="2:17">
      <c r="B1582" s="1070"/>
      <c r="C1582" s="1070"/>
      <c r="D1582" s="1070"/>
      <c r="E1582" s="1070"/>
      <c r="F1582" s="1346"/>
      <c r="G1582" s="1346"/>
      <c r="H1582" s="1346"/>
      <c r="I1582" s="1346"/>
      <c r="J1582" s="1346"/>
      <c r="K1582" s="1346"/>
      <c r="L1582" s="1346"/>
      <c r="M1582" s="1346"/>
      <c r="N1582" s="1346"/>
      <c r="O1582" s="1346"/>
      <c r="P1582" s="1346"/>
      <c r="Q1582" s="1346"/>
    </row>
    <row r="1583" spans="2:17">
      <c r="B1583" s="1070"/>
      <c r="C1583" s="1070"/>
      <c r="D1583" s="1070"/>
      <c r="E1583" s="1070"/>
      <c r="F1583" s="1346"/>
      <c r="G1583" s="1346"/>
      <c r="H1583" s="1346"/>
      <c r="I1583" s="1346"/>
      <c r="J1583" s="1346"/>
      <c r="K1583" s="1346"/>
      <c r="L1583" s="1346"/>
      <c r="M1583" s="1346"/>
      <c r="N1583" s="1346"/>
      <c r="O1583" s="1346"/>
      <c r="P1583" s="1346"/>
      <c r="Q1583" s="1346"/>
    </row>
    <row r="1584" spans="2:17">
      <c r="B1584" s="1070"/>
      <c r="C1584" s="1070"/>
      <c r="D1584" s="1070"/>
      <c r="E1584" s="1070"/>
      <c r="F1584" s="1346"/>
      <c r="G1584" s="1346"/>
      <c r="H1584" s="1346"/>
      <c r="I1584" s="1346"/>
      <c r="J1584" s="1346"/>
      <c r="K1584" s="1346"/>
      <c r="L1584" s="1346"/>
      <c r="M1584" s="1346"/>
      <c r="N1584" s="1346"/>
      <c r="O1584" s="1346"/>
      <c r="P1584" s="1346"/>
      <c r="Q1584" s="1346"/>
    </row>
    <row r="1585" spans="2:17">
      <c r="B1585" s="1070"/>
      <c r="C1585" s="1070"/>
      <c r="D1585" s="1070"/>
      <c r="E1585" s="1070"/>
      <c r="F1585" s="1346"/>
      <c r="G1585" s="1346"/>
      <c r="H1585" s="1346"/>
      <c r="I1585" s="1346"/>
      <c r="J1585" s="1346"/>
      <c r="K1585" s="1346"/>
      <c r="L1585" s="1346"/>
      <c r="M1585" s="1346"/>
      <c r="N1585" s="1346"/>
      <c r="O1585" s="1346"/>
      <c r="P1585" s="1346"/>
      <c r="Q1585" s="1346"/>
    </row>
    <row r="1586" spans="2:17">
      <c r="B1586" s="1070"/>
      <c r="C1586" s="1070"/>
      <c r="D1586" s="1070"/>
      <c r="E1586" s="1070"/>
      <c r="F1586" s="1346"/>
      <c r="G1586" s="1346"/>
      <c r="H1586" s="1346"/>
      <c r="I1586" s="1346"/>
      <c r="J1586" s="1346"/>
      <c r="K1586" s="1346"/>
      <c r="L1586" s="1346"/>
      <c r="M1586" s="1346"/>
      <c r="N1586" s="1346"/>
      <c r="O1586" s="1346"/>
      <c r="P1586" s="1346"/>
      <c r="Q1586" s="1346"/>
    </row>
    <row r="1587" spans="2:17">
      <c r="B1587" s="1070"/>
      <c r="C1587" s="1070"/>
      <c r="D1587" s="1070"/>
      <c r="E1587" s="1070"/>
      <c r="F1587" s="1346"/>
      <c r="G1587" s="1346"/>
      <c r="H1587" s="1346"/>
      <c r="I1587" s="1346"/>
      <c r="J1587" s="1346"/>
      <c r="K1587" s="1346"/>
      <c r="L1587" s="1346"/>
      <c r="M1587" s="1346"/>
      <c r="N1587" s="1346"/>
      <c r="O1587" s="1346"/>
      <c r="P1587" s="1346"/>
      <c r="Q1587" s="1346"/>
    </row>
    <row r="1588" spans="2:17">
      <c r="B1588" s="1070"/>
      <c r="C1588" s="1070"/>
      <c r="D1588" s="1070"/>
      <c r="E1588" s="1070"/>
      <c r="F1588" s="1346"/>
      <c r="G1588" s="1346"/>
      <c r="H1588" s="1346"/>
      <c r="I1588" s="1346"/>
      <c r="J1588" s="1346"/>
      <c r="K1588" s="1346"/>
      <c r="L1588" s="1346"/>
      <c r="M1588" s="1346"/>
      <c r="N1588" s="1346"/>
      <c r="O1588" s="1346"/>
      <c r="P1588" s="1346"/>
      <c r="Q1588" s="1346"/>
    </row>
    <row r="1589" spans="2:17">
      <c r="B1589" s="1070"/>
      <c r="C1589" s="1070"/>
      <c r="D1589" s="1070"/>
      <c r="E1589" s="1070"/>
      <c r="F1589" s="1346"/>
      <c r="G1589" s="1346"/>
      <c r="H1589" s="1346"/>
      <c r="I1589" s="1346"/>
      <c r="J1589" s="1346"/>
      <c r="K1589" s="1346"/>
      <c r="L1589" s="1346"/>
      <c r="M1589" s="1346"/>
      <c r="N1589" s="1346"/>
      <c r="O1589" s="1346"/>
      <c r="P1589" s="1346"/>
      <c r="Q1589" s="1346"/>
    </row>
    <row r="1590" spans="2:17">
      <c r="B1590" s="1070"/>
      <c r="C1590" s="1070"/>
      <c r="D1590" s="1070"/>
      <c r="E1590" s="1070"/>
      <c r="F1590" s="1346"/>
      <c r="G1590" s="1346"/>
      <c r="H1590" s="1346"/>
      <c r="I1590" s="1346"/>
      <c r="J1590" s="1346"/>
      <c r="K1590" s="1346"/>
      <c r="L1590" s="1346"/>
      <c r="M1590" s="1346"/>
      <c r="N1590" s="1346"/>
      <c r="O1590" s="1346"/>
      <c r="P1590" s="1346"/>
      <c r="Q1590" s="1346"/>
    </row>
    <row r="1591" spans="2:17">
      <c r="B1591" s="1070"/>
      <c r="C1591" s="1070"/>
      <c r="D1591" s="1070"/>
      <c r="E1591" s="1070"/>
      <c r="F1591" s="1346"/>
      <c r="G1591" s="1346"/>
      <c r="H1591" s="1346"/>
      <c r="I1591" s="1346"/>
      <c r="J1591" s="1346"/>
      <c r="K1591" s="1346"/>
      <c r="L1591" s="1346"/>
      <c r="M1591" s="1346"/>
      <c r="N1591" s="1346"/>
      <c r="O1591" s="1346"/>
      <c r="P1591" s="1346"/>
      <c r="Q1591" s="1346"/>
    </row>
    <row r="1592" spans="2:17">
      <c r="B1592" s="1070"/>
      <c r="C1592" s="1070"/>
      <c r="D1592" s="1070"/>
      <c r="E1592" s="1070"/>
      <c r="F1592" s="1346"/>
      <c r="G1592" s="1346"/>
      <c r="H1592" s="1346"/>
      <c r="I1592" s="1346"/>
      <c r="J1592" s="1346"/>
      <c r="K1592" s="1346"/>
      <c r="L1592" s="1346"/>
      <c r="M1592" s="1346"/>
      <c r="N1592" s="1346"/>
      <c r="O1592" s="1346"/>
      <c r="P1592" s="1346"/>
      <c r="Q1592" s="1346"/>
    </row>
    <row r="1593" spans="2:17">
      <c r="B1593" s="1070"/>
      <c r="C1593" s="1070"/>
      <c r="D1593" s="1070"/>
      <c r="E1593" s="1070"/>
      <c r="F1593" s="1346"/>
      <c r="G1593" s="1346"/>
      <c r="H1593" s="1346"/>
      <c r="I1593" s="1346"/>
      <c r="J1593" s="1346"/>
      <c r="K1593" s="1346"/>
      <c r="L1593" s="1346"/>
      <c r="M1593" s="1346"/>
      <c r="N1593" s="1346"/>
      <c r="O1593" s="1346"/>
      <c r="P1593" s="1346"/>
      <c r="Q1593" s="1346"/>
    </row>
    <row r="1594" spans="2:17">
      <c r="B1594" s="1070"/>
      <c r="C1594" s="1070"/>
      <c r="D1594" s="1070"/>
      <c r="E1594" s="1070"/>
      <c r="F1594" s="1346"/>
      <c r="G1594" s="1346"/>
      <c r="H1594" s="1346"/>
      <c r="I1594" s="1346"/>
      <c r="J1594" s="1346"/>
      <c r="K1594" s="1346"/>
      <c r="L1594" s="1346"/>
      <c r="M1594" s="1346"/>
      <c r="N1594" s="1346"/>
      <c r="O1594" s="1346"/>
      <c r="P1594" s="1346"/>
      <c r="Q1594" s="1346"/>
    </row>
    <row r="1595" spans="2:17">
      <c r="B1595" s="1070"/>
      <c r="C1595" s="1070"/>
      <c r="D1595" s="1070"/>
      <c r="E1595" s="1070"/>
      <c r="F1595" s="1346"/>
      <c r="G1595" s="1346"/>
      <c r="H1595" s="1346"/>
      <c r="I1595" s="1346"/>
      <c r="J1595" s="1346"/>
      <c r="K1595" s="1346"/>
      <c r="L1595" s="1346"/>
      <c r="M1595" s="1346"/>
      <c r="N1595" s="1346"/>
      <c r="O1595" s="1346"/>
      <c r="P1595" s="1346"/>
      <c r="Q1595" s="1346"/>
    </row>
    <row r="1596" spans="2:17">
      <c r="B1596" s="1070"/>
      <c r="C1596" s="1070"/>
      <c r="D1596" s="1070"/>
      <c r="E1596" s="1070"/>
      <c r="F1596" s="1346"/>
      <c r="G1596" s="1346"/>
      <c r="H1596" s="1346"/>
      <c r="I1596" s="1346"/>
      <c r="J1596" s="1346"/>
      <c r="K1596" s="1346"/>
      <c r="L1596" s="1346"/>
      <c r="M1596" s="1346"/>
      <c r="N1596" s="1346"/>
      <c r="O1596" s="1346"/>
      <c r="P1596" s="1346"/>
      <c r="Q1596" s="1346"/>
    </row>
    <row r="1597" spans="2:17">
      <c r="B1597" s="1070"/>
      <c r="C1597" s="1070"/>
      <c r="D1597" s="1070"/>
      <c r="E1597" s="1070"/>
      <c r="F1597" s="1346"/>
      <c r="G1597" s="1346"/>
      <c r="H1597" s="1346"/>
      <c r="I1597" s="1346"/>
      <c r="J1597" s="1346"/>
      <c r="K1597" s="1346"/>
      <c r="L1597" s="1346"/>
      <c r="M1597" s="1346"/>
      <c r="N1597" s="1346"/>
      <c r="O1597" s="1346"/>
      <c r="P1597" s="1346"/>
      <c r="Q1597" s="1346"/>
    </row>
    <row r="1598" spans="2:17">
      <c r="B1598" s="1070"/>
      <c r="C1598" s="1070"/>
      <c r="D1598" s="1070"/>
      <c r="E1598" s="1070"/>
      <c r="F1598" s="1346"/>
      <c r="G1598" s="1346"/>
      <c r="H1598" s="1346"/>
      <c r="I1598" s="1346"/>
      <c r="J1598" s="1346"/>
      <c r="K1598" s="1346"/>
      <c r="L1598" s="1346"/>
      <c r="M1598" s="1346"/>
      <c r="N1598" s="1346"/>
      <c r="O1598" s="1346"/>
      <c r="P1598" s="1346"/>
      <c r="Q1598" s="1346"/>
    </row>
    <row r="1599" spans="2:17">
      <c r="B1599" s="1070"/>
      <c r="C1599" s="1070"/>
      <c r="D1599" s="1070"/>
      <c r="E1599" s="1070"/>
      <c r="F1599" s="1346"/>
      <c r="G1599" s="1346"/>
      <c r="H1599" s="1346"/>
      <c r="I1599" s="1346"/>
      <c r="J1599" s="1346"/>
      <c r="K1599" s="1346"/>
      <c r="L1599" s="1346"/>
      <c r="M1599" s="1346"/>
      <c r="N1599" s="1346"/>
      <c r="O1599" s="1346"/>
      <c r="P1599" s="1346"/>
      <c r="Q1599" s="1346"/>
    </row>
    <row r="1600" spans="2:17">
      <c r="B1600" s="1070"/>
      <c r="C1600" s="1070"/>
      <c r="D1600" s="1070"/>
      <c r="E1600" s="1070"/>
      <c r="F1600" s="1346"/>
      <c r="G1600" s="1346"/>
      <c r="H1600" s="1346"/>
      <c r="I1600" s="1346"/>
      <c r="J1600" s="1346"/>
      <c r="K1600" s="1346"/>
      <c r="L1600" s="1346"/>
      <c r="M1600" s="1346"/>
      <c r="N1600" s="1346"/>
      <c r="O1600" s="1346"/>
      <c r="P1600" s="1346"/>
      <c r="Q1600" s="1346"/>
    </row>
    <row r="1601" spans="2:17">
      <c r="B1601" s="1070"/>
      <c r="C1601" s="1070"/>
      <c r="D1601" s="1070"/>
      <c r="E1601" s="1070"/>
      <c r="F1601" s="1346"/>
      <c r="G1601" s="1346"/>
      <c r="H1601" s="1346"/>
      <c r="I1601" s="1346"/>
      <c r="J1601" s="1346"/>
      <c r="K1601" s="1346"/>
      <c r="L1601" s="1346"/>
      <c r="M1601" s="1346"/>
      <c r="N1601" s="1346"/>
      <c r="O1601" s="1346"/>
      <c r="P1601" s="1346"/>
      <c r="Q1601" s="1346"/>
    </row>
    <row r="1602" spans="2:17">
      <c r="B1602" s="1070"/>
      <c r="C1602" s="1070"/>
      <c r="D1602" s="1070"/>
      <c r="E1602" s="1070"/>
      <c r="F1602" s="1346"/>
      <c r="G1602" s="1346"/>
      <c r="H1602" s="1346"/>
      <c r="I1602" s="1346"/>
      <c r="J1602" s="1346"/>
      <c r="K1602" s="1346"/>
      <c r="L1602" s="1346"/>
      <c r="M1602" s="1346"/>
      <c r="N1602" s="1346"/>
      <c r="O1602" s="1346"/>
      <c r="P1602" s="1346"/>
      <c r="Q1602" s="1346"/>
    </row>
    <row r="1603" spans="2:17">
      <c r="B1603" s="1070"/>
      <c r="C1603" s="1070"/>
      <c r="D1603" s="1070"/>
      <c r="E1603" s="1070"/>
      <c r="F1603" s="1346"/>
      <c r="G1603" s="1346"/>
      <c r="H1603" s="1346"/>
      <c r="I1603" s="1346"/>
      <c r="J1603" s="1346"/>
      <c r="K1603" s="1346"/>
      <c r="L1603" s="1346"/>
      <c r="M1603" s="1346"/>
      <c r="N1603" s="1346"/>
      <c r="O1603" s="1346"/>
      <c r="P1603" s="1346"/>
      <c r="Q1603" s="1346"/>
    </row>
    <row r="1604" spans="2:17">
      <c r="B1604" s="1070"/>
      <c r="C1604" s="1070"/>
      <c r="D1604" s="1070"/>
      <c r="E1604" s="1070"/>
      <c r="F1604" s="1346"/>
      <c r="G1604" s="1346"/>
      <c r="H1604" s="1346"/>
      <c r="I1604" s="1346"/>
      <c r="J1604" s="1346"/>
      <c r="K1604" s="1346"/>
      <c r="L1604" s="1346"/>
      <c r="M1604" s="1346"/>
      <c r="N1604" s="1346"/>
      <c r="O1604" s="1346"/>
      <c r="P1604" s="1346"/>
      <c r="Q1604" s="1346"/>
    </row>
    <row r="1605" spans="2:17">
      <c r="B1605" s="1070"/>
      <c r="C1605" s="1070"/>
      <c r="D1605" s="1070"/>
      <c r="E1605" s="1070"/>
      <c r="F1605" s="1346"/>
      <c r="G1605" s="1346"/>
      <c r="H1605" s="1346"/>
      <c r="I1605" s="1346"/>
      <c r="J1605" s="1346"/>
      <c r="K1605" s="1346"/>
      <c r="L1605" s="1346"/>
      <c r="M1605" s="1346"/>
      <c r="N1605" s="1346"/>
      <c r="O1605" s="1346"/>
      <c r="P1605" s="1346"/>
      <c r="Q1605" s="1346"/>
    </row>
    <row r="1606" spans="2:17">
      <c r="B1606" s="1070"/>
      <c r="C1606" s="1070"/>
      <c r="D1606" s="1070"/>
      <c r="E1606" s="1070"/>
      <c r="F1606" s="1346"/>
      <c r="G1606" s="1346"/>
      <c r="H1606" s="1346"/>
      <c r="I1606" s="1346"/>
      <c r="J1606" s="1346"/>
      <c r="K1606" s="1346"/>
      <c r="L1606" s="1346"/>
      <c r="M1606" s="1346"/>
      <c r="N1606" s="1346"/>
      <c r="O1606" s="1346"/>
      <c r="P1606" s="1346"/>
      <c r="Q1606" s="1346"/>
    </row>
    <row r="1607" spans="2:17">
      <c r="B1607" s="1070"/>
      <c r="C1607" s="1070"/>
      <c r="D1607" s="1070"/>
      <c r="E1607" s="1070"/>
      <c r="F1607" s="1346"/>
      <c r="G1607" s="1346"/>
      <c r="H1607" s="1346"/>
      <c r="I1607" s="1346"/>
      <c r="J1607" s="1346"/>
      <c r="K1607" s="1346"/>
      <c r="L1607" s="1346"/>
      <c r="M1607" s="1346"/>
      <c r="N1607" s="1346"/>
      <c r="O1607" s="1346"/>
      <c r="P1607" s="1346"/>
      <c r="Q1607" s="1346"/>
    </row>
    <row r="1608" spans="2:17">
      <c r="B1608" s="1070"/>
      <c r="C1608" s="1070"/>
      <c r="D1608" s="1070"/>
      <c r="E1608" s="1070"/>
      <c r="F1608" s="1346"/>
      <c r="G1608" s="1346"/>
      <c r="H1608" s="1346"/>
      <c r="I1608" s="1346"/>
      <c r="J1608" s="1346"/>
      <c r="K1608" s="1346"/>
      <c r="L1608" s="1346"/>
      <c r="M1608" s="1346"/>
      <c r="N1608" s="1346"/>
      <c r="O1608" s="1346"/>
      <c r="P1608" s="1346"/>
      <c r="Q1608" s="1346"/>
    </row>
    <row r="1609" spans="2:17">
      <c r="B1609" s="1070"/>
      <c r="C1609" s="1070"/>
      <c r="D1609" s="1070"/>
      <c r="E1609" s="1070"/>
      <c r="F1609" s="1346"/>
      <c r="G1609" s="1346"/>
      <c r="H1609" s="1346"/>
      <c r="I1609" s="1346"/>
      <c r="J1609" s="1346"/>
      <c r="K1609" s="1346"/>
      <c r="L1609" s="1346"/>
      <c r="M1609" s="1346"/>
      <c r="N1609" s="1346"/>
      <c r="O1609" s="1346"/>
      <c r="P1609" s="1346"/>
      <c r="Q1609" s="1346"/>
    </row>
    <row r="1610" spans="2:17">
      <c r="B1610" s="1070"/>
      <c r="C1610" s="1070"/>
      <c r="D1610" s="1070"/>
      <c r="E1610" s="1070"/>
      <c r="F1610" s="1346"/>
      <c r="G1610" s="1346"/>
      <c r="H1610" s="1346"/>
      <c r="I1610" s="1346"/>
      <c r="J1610" s="1346"/>
      <c r="K1610" s="1346"/>
      <c r="L1610" s="1346"/>
      <c r="M1610" s="1346"/>
      <c r="N1610" s="1346"/>
      <c r="O1610" s="1346"/>
      <c r="P1610" s="1346"/>
      <c r="Q1610" s="1346"/>
    </row>
    <row r="1611" spans="2:17">
      <c r="B1611" s="1070"/>
      <c r="C1611" s="1070"/>
      <c r="D1611" s="1070"/>
      <c r="E1611" s="1070"/>
      <c r="F1611" s="1346"/>
      <c r="G1611" s="1346"/>
      <c r="H1611" s="1346"/>
      <c r="I1611" s="1346"/>
      <c r="J1611" s="1346"/>
      <c r="K1611" s="1346"/>
      <c r="L1611" s="1346"/>
      <c r="M1611" s="1346"/>
      <c r="N1611" s="1346"/>
      <c r="O1611" s="1346"/>
      <c r="P1611" s="1346"/>
      <c r="Q1611" s="1346"/>
    </row>
    <row r="1612" spans="2:17">
      <c r="B1612" s="1070"/>
      <c r="C1612" s="1070"/>
      <c r="D1612" s="1070"/>
      <c r="E1612" s="1070"/>
      <c r="F1612" s="1346"/>
      <c r="G1612" s="1346"/>
      <c r="H1612" s="1346"/>
      <c r="I1612" s="1346"/>
      <c r="J1612" s="1346"/>
      <c r="K1612" s="1346"/>
      <c r="L1612" s="1346"/>
      <c r="M1612" s="1346"/>
      <c r="N1612" s="1346"/>
      <c r="O1612" s="1346"/>
      <c r="P1612" s="1346"/>
      <c r="Q1612" s="1346"/>
    </row>
    <row r="1613" spans="2:17">
      <c r="B1613" s="1070"/>
      <c r="C1613" s="1070"/>
      <c r="D1613" s="1070"/>
      <c r="E1613" s="1070"/>
      <c r="F1613" s="1346"/>
      <c r="G1613" s="1346"/>
      <c r="H1613" s="1346"/>
      <c r="I1613" s="1346"/>
      <c r="J1613" s="1346"/>
      <c r="K1613" s="1346"/>
      <c r="L1613" s="1346"/>
      <c r="M1613" s="1346"/>
      <c r="N1613" s="1346"/>
      <c r="O1613" s="1346"/>
      <c r="P1613" s="1346"/>
      <c r="Q1613" s="1346"/>
    </row>
    <row r="1614" spans="2:17">
      <c r="B1614" s="1070"/>
      <c r="C1614" s="1070"/>
      <c r="D1614" s="1070"/>
      <c r="E1614" s="1070"/>
      <c r="F1614" s="1346"/>
      <c r="G1614" s="1346"/>
      <c r="H1614" s="1346"/>
      <c r="I1614" s="1346"/>
      <c r="J1614" s="1346"/>
      <c r="K1614" s="1346"/>
      <c r="L1614" s="1346"/>
      <c r="M1614" s="1346"/>
      <c r="N1614" s="1346"/>
      <c r="O1614" s="1346"/>
      <c r="P1614" s="1346"/>
      <c r="Q1614" s="1346"/>
    </row>
    <row r="1615" spans="2:17">
      <c r="B1615" s="1070"/>
      <c r="C1615" s="1070"/>
      <c r="D1615" s="1070"/>
      <c r="E1615" s="1070"/>
      <c r="F1615" s="1346"/>
      <c r="G1615" s="1346"/>
      <c r="H1615" s="1346"/>
      <c r="I1615" s="1346"/>
      <c r="J1615" s="1346"/>
      <c r="K1615" s="1346"/>
      <c r="L1615" s="1346"/>
      <c r="M1615" s="1346"/>
      <c r="N1615" s="1346"/>
      <c r="O1615" s="1346"/>
      <c r="P1615" s="1346"/>
      <c r="Q1615" s="1346"/>
    </row>
    <row r="1616" spans="2:17">
      <c r="B1616" s="1070"/>
      <c r="C1616" s="1070"/>
      <c r="D1616" s="1070"/>
      <c r="E1616" s="1070"/>
      <c r="F1616" s="1346"/>
      <c r="G1616" s="1346"/>
      <c r="H1616" s="1346"/>
      <c r="I1616" s="1346"/>
      <c r="J1616" s="1346"/>
      <c r="K1616" s="1346"/>
      <c r="L1616" s="1346"/>
      <c r="M1616" s="1346"/>
      <c r="N1616" s="1346"/>
      <c r="O1616" s="1346"/>
      <c r="P1616" s="1346"/>
      <c r="Q1616" s="1346"/>
    </row>
    <row r="1617" spans="2:17">
      <c r="B1617" s="1070"/>
      <c r="C1617" s="1070"/>
      <c r="D1617" s="1070"/>
      <c r="E1617" s="1070"/>
      <c r="F1617" s="1346"/>
      <c r="G1617" s="1346"/>
      <c r="H1617" s="1346"/>
      <c r="I1617" s="1346"/>
      <c r="J1617" s="1346"/>
      <c r="K1617" s="1346"/>
      <c r="L1617" s="1346"/>
      <c r="M1617" s="1346"/>
      <c r="N1617" s="1346"/>
      <c r="O1617" s="1346"/>
      <c r="P1617" s="1346"/>
      <c r="Q1617" s="1346"/>
    </row>
    <row r="1618" spans="2:17">
      <c r="B1618" s="1070"/>
      <c r="C1618" s="1070"/>
      <c r="D1618" s="1070"/>
      <c r="E1618" s="1070"/>
      <c r="F1618" s="1346"/>
      <c r="G1618" s="1346"/>
      <c r="H1618" s="1346"/>
      <c r="I1618" s="1346"/>
      <c r="J1618" s="1346"/>
      <c r="K1618" s="1346"/>
      <c r="L1618" s="1346"/>
      <c r="M1618" s="1346"/>
      <c r="N1618" s="1346"/>
      <c r="O1618" s="1346"/>
      <c r="P1618" s="1346"/>
      <c r="Q1618" s="1346"/>
    </row>
    <row r="1619" spans="2:17">
      <c r="B1619" s="1070"/>
      <c r="C1619" s="1070"/>
      <c r="D1619" s="1070"/>
      <c r="E1619" s="1070"/>
      <c r="F1619" s="1346"/>
      <c r="G1619" s="1346"/>
      <c r="H1619" s="1346"/>
      <c r="I1619" s="1346"/>
      <c r="J1619" s="1346"/>
      <c r="K1619" s="1346"/>
      <c r="L1619" s="1346"/>
      <c r="M1619" s="1346"/>
      <c r="N1619" s="1346"/>
      <c r="O1619" s="1346"/>
      <c r="P1619" s="1346"/>
      <c r="Q1619" s="1346"/>
    </row>
    <row r="1620" spans="2:17">
      <c r="B1620" s="1070"/>
      <c r="C1620" s="1070"/>
      <c r="D1620" s="1070"/>
      <c r="E1620" s="1070"/>
      <c r="F1620" s="1346"/>
      <c r="G1620" s="1346"/>
      <c r="H1620" s="1346"/>
      <c r="I1620" s="1346"/>
      <c r="J1620" s="1346"/>
      <c r="K1620" s="1346"/>
      <c r="L1620" s="1346"/>
      <c r="M1620" s="1346"/>
      <c r="N1620" s="1346"/>
      <c r="O1620" s="1346"/>
      <c r="P1620" s="1346"/>
      <c r="Q1620" s="1346"/>
    </row>
    <row r="1621" spans="2:17">
      <c r="B1621" s="1070"/>
      <c r="C1621" s="1070"/>
      <c r="D1621" s="1070"/>
      <c r="E1621" s="1070"/>
      <c r="F1621" s="1346"/>
      <c r="G1621" s="1346"/>
      <c r="H1621" s="1346"/>
      <c r="I1621" s="1346"/>
      <c r="J1621" s="1346"/>
      <c r="K1621" s="1346"/>
      <c r="L1621" s="1346"/>
      <c r="M1621" s="1346"/>
      <c r="N1621" s="1346"/>
      <c r="O1621" s="1346"/>
      <c r="P1621" s="1346"/>
      <c r="Q1621" s="1346"/>
    </row>
    <row r="1622" spans="2:17">
      <c r="B1622" s="1070"/>
      <c r="C1622" s="1070"/>
      <c r="D1622" s="1070"/>
      <c r="E1622" s="1070"/>
      <c r="F1622" s="1346"/>
      <c r="G1622" s="1346"/>
      <c r="H1622" s="1346"/>
      <c r="I1622" s="1346"/>
      <c r="J1622" s="1346"/>
      <c r="K1622" s="1346"/>
      <c r="L1622" s="1346"/>
      <c r="M1622" s="1346"/>
      <c r="N1622" s="1346"/>
      <c r="O1622" s="1346"/>
      <c r="P1622" s="1346"/>
      <c r="Q1622" s="1346"/>
    </row>
    <row r="1623" spans="2:17">
      <c r="B1623" s="1070"/>
      <c r="C1623" s="1070"/>
      <c r="D1623" s="1070"/>
      <c r="E1623" s="1070"/>
      <c r="F1623" s="1346"/>
      <c r="G1623" s="1346"/>
      <c r="H1623" s="1346"/>
      <c r="I1623" s="1346"/>
      <c r="J1623" s="1346"/>
      <c r="K1623" s="1346"/>
      <c r="L1623" s="1346"/>
      <c r="M1623" s="1346"/>
      <c r="N1623" s="1346"/>
      <c r="O1623" s="1346"/>
      <c r="P1623" s="1346"/>
      <c r="Q1623" s="1346"/>
    </row>
    <row r="1624" spans="2:17">
      <c r="B1624" s="1070"/>
      <c r="C1624" s="1070"/>
      <c r="D1624" s="1070"/>
      <c r="E1624" s="1070"/>
      <c r="F1624" s="1346"/>
      <c r="G1624" s="1346"/>
      <c r="H1624" s="1346"/>
      <c r="I1624" s="1346"/>
      <c r="J1624" s="1346"/>
      <c r="K1624" s="1346"/>
      <c r="L1624" s="1346"/>
      <c r="M1624" s="1346"/>
      <c r="N1624" s="1346"/>
      <c r="O1624" s="1346"/>
      <c r="P1624" s="1346"/>
      <c r="Q1624" s="1346"/>
    </row>
    <row r="1625" spans="2:17">
      <c r="B1625" s="1070"/>
      <c r="C1625" s="1070"/>
      <c r="D1625" s="1070"/>
      <c r="E1625" s="1070"/>
      <c r="F1625" s="1346"/>
      <c r="G1625" s="1346"/>
      <c r="H1625" s="1346"/>
      <c r="I1625" s="1346"/>
      <c r="J1625" s="1346"/>
      <c r="K1625" s="1346"/>
      <c r="L1625" s="1346"/>
      <c r="M1625" s="1346"/>
      <c r="N1625" s="1346"/>
      <c r="O1625" s="1346"/>
      <c r="P1625" s="1346"/>
      <c r="Q1625" s="1346"/>
    </row>
    <row r="1626" spans="2:17">
      <c r="B1626" s="1070"/>
      <c r="C1626" s="1070"/>
      <c r="D1626" s="1070"/>
      <c r="E1626" s="1070"/>
      <c r="F1626" s="1346"/>
      <c r="G1626" s="1346"/>
      <c r="H1626" s="1346"/>
      <c r="I1626" s="1346"/>
      <c r="J1626" s="1346"/>
      <c r="K1626" s="1346"/>
      <c r="L1626" s="1346"/>
      <c r="M1626" s="1346"/>
      <c r="N1626" s="1346"/>
      <c r="O1626" s="1346"/>
      <c r="P1626" s="1346"/>
      <c r="Q1626" s="1346"/>
    </row>
    <row r="1627" spans="2:17">
      <c r="B1627" s="1070"/>
      <c r="C1627" s="1070"/>
      <c r="D1627" s="1070"/>
      <c r="E1627" s="1070"/>
      <c r="F1627" s="1346"/>
      <c r="G1627" s="1346"/>
      <c r="H1627" s="1346"/>
      <c r="I1627" s="1346"/>
      <c r="J1627" s="1346"/>
      <c r="K1627" s="1346"/>
      <c r="L1627" s="1346"/>
      <c r="M1627" s="1346"/>
      <c r="N1627" s="1346"/>
      <c r="O1627" s="1346"/>
      <c r="P1627" s="1346"/>
      <c r="Q1627" s="1346"/>
    </row>
    <row r="1628" spans="2:17">
      <c r="B1628" s="1070"/>
      <c r="C1628" s="1070"/>
      <c r="D1628" s="1070"/>
      <c r="E1628" s="1070"/>
      <c r="F1628" s="1346"/>
      <c r="G1628" s="1346"/>
      <c r="H1628" s="1346"/>
      <c r="I1628" s="1346"/>
      <c r="J1628" s="1346"/>
      <c r="K1628" s="1346"/>
      <c r="L1628" s="1346"/>
      <c r="M1628" s="1346"/>
      <c r="N1628" s="1346"/>
      <c r="O1628" s="1346"/>
      <c r="P1628" s="1346"/>
      <c r="Q1628" s="1346"/>
    </row>
    <row r="1629" spans="2:17">
      <c r="B1629" s="1070"/>
      <c r="C1629" s="1070"/>
      <c r="D1629" s="1070"/>
      <c r="E1629" s="1070"/>
      <c r="F1629" s="1346"/>
      <c r="G1629" s="1346"/>
      <c r="H1629" s="1346"/>
      <c r="I1629" s="1346"/>
      <c r="J1629" s="1346"/>
      <c r="K1629" s="1346"/>
      <c r="L1629" s="1346"/>
      <c r="M1629" s="1346"/>
      <c r="N1629" s="1346"/>
      <c r="O1629" s="1346"/>
      <c r="P1629" s="1346"/>
      <c r="Q1629" s="1346"/>
    </row>
    <row r="1630" spans="2:17">
      <c r="B1630" s="1070"/>
      <c r="C1630" s="1070"/>
      <c r="D1630" s="1070"/>
      <c r="E1630" s="1070"/>
      <c r="F1630" s="1346"/>
      <c r="G1630" s="1346"/>
      <c r="H1630" s="1346"/>
      <c r="I1630" s="1346"/>
      <c r="J1630" s="1346"/>
      <c r="K1630" s="1346"/>
      <c r="L1630" s="1346"/>
      <c r="M1630" s="1346"/>
      <c r="N1630" s="1346"/>
      <c r="O1630" s="1346"/>
      <c r="P1630" s="1346"/>
      <c r="Q1630" s="1346"/>
    </row>
    <row r="1631" spans="2:17">
      <c r="B1631" s="1070"/>
      <c r="C1631" s="1070"/>
      <c r="D1631" s="1070"/>
      <c r="E1631" s="1070"/>
      <c r="F1631" s="1346"/>
      <c r="G1631" s="1346"/>
      <c r="H1631" s="1346"/>
      <c r="I1631" s="1346"/>
      <c r="J1631" s="1346"/>
      <c r="K1631" s="1346"/>
      <c r="L1631" s="1346"/>
      <c r="M1631" s="1346"/>
      <c r="N1631" s="1346"/>
      <c r="O1631" s="1346"/>
      <c r="P1631" s="1346"/>
      <c r="Q1631" s="1346"/>
    </row>
    <row r="1632" spans="2:17">
      <c r="B1632" s="1070"/>
      <c r="C1632" s="1070"/>
      <c r="D1632" s="1070"/>
      <c r="E1632" s="1070"/>
      <c r="F1632" s="1346"/>
      <c r="G1632" s="1346"/>
      <c r="H1632" s="1346"/>
      <c r="I1632" s="1346"/>
      <c r="J1632" s="1346"/>
      <c r="K1632" s="1346"/>
      <c r="L1632" s="1346"/>
      <c r="M1632" s="1346"/>
      <c r="N1632" s="1346"/>
      <c r="O1632" s="1346"/>
      <c r="P1632" s="1346"/>
      <c r="Q1632" s="1346"/>
    </row>
    <row r="1633" spans="2:17">
      <c r="B1633" s="1070"/>
      <c r="C1633" s="1070"/>
      <c r="D1633" s="1070"/>
      <c r="E1633" s="1070"/>
      <c r="F1633" s="1346"/>
      <c r="G1633" s="1346"/>
      <c r="H1633" s="1346"/>
      <c r="I1633" s="1346"/>
      <c r="J1633" s="1346"/>
      <c r="K1633" s="1346"/>
      <c r="L1633" s="1346"/>
      <c r="M1633" s="1346"/>
      <c r="N1633" s="1346"/>
      <c r="O1633" s="1346"/>
      <c r="P1633" s="1346"/>
      <c r="Q1633" s="1346"/>
    </row>
    <row r="1634" spans="2:17">
      <c r="B1634" s="1070"/>
      <c r="C1634" s="1070"/>
      <c r="D1634" s="1070"/>
      <c r="E1634" s="1070"/>
      <c r="F1634" s="1346"/>
      <c r="G1634" s="1346"/>
      <c r="H1634" s="1346"/>
      <c r="I1634" s="1346"/>
      <c r="J1634" s="1346"/>
      <c r="K1634" s="1346"/>
      <c r="L1634" s="1346"/>
      <c r="M1634" s="1346"/>
      <c r="N1634" s="1346"/>
      <c r="O1634" s="1346"/>
      <c r="P1634" s="1346"/>
      <c r="Q1634" s="1346"/>
    </row>
    <row r="1635" spans="2:17">
      <c r="B1635" s="1070"/>
      <c r="C1635" s="1070"/>
      <c r="D1635" s="1070"/>
      <c r="E1635" s="1070"/>
      <c r="F1635" s="1346"/>
      <c r="G1635" s="1346"/>
      <c r="H1635" s="1346"/>
      <c r="I1635" s="1346"/>
      <c r="J1635" s="1346"/>
      <c r="K1635" s="1346"/>
      <c r="L1635" s="1346"/>
      <c r="M1635" s="1346"/>
      <c r="N1635" s="1346"/>
      <c r="O1635" s="1346"/>
      <c r="P1635" s="1346"/>
      <c r="Q1635" s="1346"/>
    </row>
    <row r="1636" spans="2:17">
      <c r="B1636" s="1070"/>
      <c r="C1636" s="1070"/>
      <c r="D1636" s="1070"/>
      <c r="E1636" s="1070"/>
      <c r="F1636" s="1346"/>
      <c r="G1636" s="1346"/>
      <c r="H1636" s="1346"/>
      <c r="I1636" s="1346"/>
      <c r="J1636" s="1346"/>
      <c r="K1636" s="1346"/>
      <c r="L1636" s="1346"/>
      <c r="M1636" s="1346"/>
      <c r="N1636" s="1346"/>
      <c r="O1636" s="1346"/>
      <c r="P1636" s="1346"/>
      <c r="Q1636" s="1346"/>
    </row>
    <row r="1637" spans="2:17">
      <c r="B1637" s="1070"/>
      <c r="C1637" s="1070"/>
      <c r="D1637" s="1070"/>
      <c r="E1637" s="1070"/>
      <c r="F1637" s="1346"/>
      <c r="G1637" s="1346"/>
      <c r="H1637" s="1346"/>
      <c r="I1637" s="1346"/>
      <c r="J1637" s="1346"/>
      <c r="K1637" s="1346"/>
      <c r="L1637" s="1346"/>
      <c r="M1637" s="1346"/>
      <c r="N1637" s="1346"/>
      <c r="O1637" s="1346"/>
      <c r="P1637" s="1346"/>
      <c r="Q1637" s="1346"/>
    </row>
    <row r="1638" spans="2:17">
      <c r="B1638" s="1070"/>
      <c r="C1638" s="1070"/>
      <c r="D1638" s="1070"/>
      <c r="E1638" s="1070"/>
      <c r="F1638" s="1346"/>
      <c r="G1638" s="1346"/>
      <c r="H1638" s="1346"/>
      <c r="I1638" s="1346"/>
      <c r="J1638" s="1346"/>
      <c r="K1638" s="1346"/>
      <c r="L1638" s="1346"/>
      <c r="M1638" s="1346"/>
      <c r="N1638" s="1346"/>
      <c r="O1638" s="1346"/>
      <c r="P1638" s="1346"/>
      <c r="Q1638" s="1346"/>
    </row>
    <row r="1639" spans="2:17">
      <c r="B1639" s="1070"/>
      <c r="C1639" s="1070"/>
      <c r="D1639" s="1070"/>
      <c r="E1639" s="1070"/>
      <c r="F1639" s="1346"/>
      <c r="G1639" s="1346"/>
      <c r="H1639" s="1346"/>
      <c r="I1639" s="1346"/>
      <c r="J1639" s="1346"/>
      <c r="K1639" s="1346"/>
      <c r="L1639" s="1346"/>
      <c r="M1639" s="1346"/>
      <c r="N1639" s="1346"/>
      <c r="O1639" s="1346"/>
      <c r="P1639" s="1346"/>
      <c r="Q1639" s="1346"/>
    </row>
    <row r="1640" spans="2:17">
      <c r="B1640" s="1070"/>
      <c r="C1640" s="1070"/>
      <c r="D1640" s="1070"/>
      <c r="E1640" s="1070"/>
      <c r="F1640" s="1346"/>
      <c r="G1640" s="1346"/>
      <c r="H1640" s="1346"/>
      <c r="I1640" s="1346"/>
      <c r="J1640" s="1346"/>
      <c r="K1640" s="1346"/>
      <c r="L1640" s="1346"/>
      <c r="M1640" s="1346"/>
      <c r="N1640" s="1346"/>
      <c r="O1640" s="1346"/>
      <c r="P1640" s="1346"/>
      <c r="Q1640" s="1346"/>
    </row>
    <row r="1641" spans="2:17">
      <c r="B1641" s="1070"/>
      <c r="C1641" s="1070"/>
      <c r="D1641" s="1070"/>
      <c r="E1641" s="1070"/>
      <c r="F1641" s="1346"/>
      <c r="G1641" s="1346"/>
      <c r="H1641" s="1346"/>
      <c r="I1641" s="1346"/>
      <c r="J1641" s="1346"/>
      <c r="K1641" s="1346"/>
      <c r="L1641" s="1346"/>
      <c r="M1641" s="1346"/>
      <c r="N1641" s="1346"/>
      <c r="O1641" s="1346"/>
      <c r="P1641" s="1346"/>
      <c r="Q1641" s="1346"/>
    </row>
    <row r="1642" spans="2:17">
      <c r="B1642" s="1070"/>
      <c r="C1642" s="1070"/>
      <c r="D1642" s="1070"/>
      <c r="E1642" s="1070"/>
      <c r="F1642" s="1346"/>
      <c r="G1642" s="1346"/>
      <c r="H1642" s="1346"/>
      <c r="I1642" s="1346"/>
      <c r="J1642" s="1346"/>
      <c r="K1642" s="1346"/>
      <c r="L1642" s="1346"/>
      <c r="M1642" s="1346"/>
      <c r="N1642" s="1346"/>
      <c r="O1642" s="1346"/>
      <c r="P1642" s="1346"/>
      <c r="Q1642" s="1346"/>
    </row>
    <row r="1643" spans="2:17">
      <c r="B1643" s="1070"/>
      <c r="C1643" s="1070"/>
      <c r="D1643" s="1070"/>
      <c r="E1643" s="1070"/>
      <c r="F1643" s="1346"/>
      <c r="G1643" s="1346"/>
      <c r="H1643" s="1346"/>
      <c r="I1643" s="1346"/>
      <c r="J1643" s="1346"/>
      <c r="K1643" s="1346"/>
      <c r="L1643" s="1346"/>
      <c r="M1643" s="1346"/>
      <c r="N1643" s="1346"/>
      <c r="O1643" s="1346"/>
      <c r="P1643" s="1346"/>
      <c r="Q1643" s="1346"/>
    </row>
    <row r="1644" spans="2:17">
      <c r="B1644" s="1070"/>
      <c r="C1644" s="1070"/>
      <c r="D1644" s="1070"/>
      <c r="E1644" s="1070"/>
      <c r="F1644" s="1346"/>
      <c r="G1644" s="1346"/>
      <c r="H1644" s="1346"/>
      <c r="I1644" s="1346"/>
      <c r="J1644" s="1346"/>
      <c r="K1644" s="1346"/>
      <c r="L1644" s="1346"/>
      <c r="M1644" s="1346"/>
      <c r="N1644" s="1346"/>
      <c r="O1644" s="1346"/>
      <c r="P1644" s="1346"/>
      <c r="Q1644" s="1346"/>
    </row>
    <row r="1645" spans="2:17">
      <c r="B1645" s="1070"/>
      <c r="C1645" s="1070"/>
      <c r="D1645" s="1070"/>
      <c r="E1645" s="1070"/>
      <c r="F1645" s="1346"/>
      <c r="G1645" s="1346"/>
      <c r="H1645" s="1346"/>
      <c r="I1645" s="1346"/>
      <c r="J1645" s="1346"/>
      <c r="K1645" s="1346"/>
      <c r="L1645" s="1346"/>
      <c r="M1645" s="1346"/>
      <c r="N1645" s="1346"/>
      <c r="O1645" s="1346"/>
      <c r="P1645" s="1346"/>
      <c r="Q1645" s="1346"/>
    </row>
    <row r="1646" spans="2:17">
      <c r="B1646" s="1070"/>
      <c r="C1646" s="1070"/>
      <c r="D1646" s="1070"/>
      <c r="E1646" s="1070"/>
      <c r="F1646" s="1346"/>
      <c r="G1646" s="1346"/>
      <c r="H1646" s="1346"/>
      <c r="I1646" s="1346"/>
      <c r="J1646" s="1346"/>
      <c r="K1646" s="1346"/>
      <c r="L1646" s="1346"/>
      <c r="M1646" s="1346"/>
      <c r="N1646" s="1346"/>
      <c r="O1646" s="1346"/>
      <c r="P1646" s="1346"/>
      <c r="Q1646" s="1346"/>
    </row>
    <row r="1647" spans="2:17">
      <c r="B1647" s="1070"/>
      <c r="C1647" s="1070"/>
      <c r="D1647" s="1070"/>
      <c r="E1647" s="1070"/>
      <c r="F1647" s="1346"/>
      <c r="G1647" s="1346"/>
      <c r="H1647" s="1346"/>
      <c r="I1647" s="1346"/>
      <c r="J1647" s="1346"/>
      <c r="K1647" s="1346"/>
      <c r="L1647" s="1346"/>
      <c r="M1647" s="1346"/>
      <c r="N1647" s="1346"/>
      <c r="O1647" s="1346"/>
      <c r="P1647" s="1346"/>
      <c r="Q1647" s="1346"/>
    </row>
    <row r="1648" spans="2:17">
      <c r="B1648" s="1070"/>
      <c r="C1648" s="1070"/>
      <c r="D1648" s="1070"/>
      <c r="E1648" s="1070"/>
      <c r="F1648" s="1346"/>
      <c r="G1648" s="1346"/>
      <c r="H1648" s="1346"/>
      <c r="I1648" s="1346"/>
      <c r="J1648" s="1346"/>
      <c r="K1648" s="1346"/>
      <c r="L1648" s="1346"/>
      <c r="M1648" s="1346"/>
      <c r="N1648" s="1346"/>
      <c r="O1648" s="1346"/>
      <c r="P1648" s="1346"/>
      <c r="Q1648" s="1346"/>
    </row>
    <row r="1649" spans="2:17">
      <c r="B1649" s="1070"/>
      <c r="C1649" s="1070"/>
      <c r="D1649" s="1070"/>
      <c r="E1649" s="1070"/>
      <c r="F1649" s="1346"/>
      <c r="G1649" s="1346"/>
      <c r="H1649" s="1346"/>
      <c r="I1649" s="1346"/>
      <c r="J1649" s="1346"/>
      <c r="K1649" s="1346"/>
      <c r="L1649" s="1346"/>
      <c r="M1649" s="1346"/>
      <c r="N1649" s="1346"/>
      <c r="O1649" s="1346"/>
      <c r="P1649" s="1346"/>
      <c r="Q1649" s="1346"/>
    </row>
    <row r="1650" spans="2:17">
      <c r="B1650" s="1070"/>
      <c r="C1650" s="1070"/>
      <c r="D1650" s="1070"/>
      <c r="E1650" s="1070"/>
      <c r="F1650" s="1346"/>
      <c r="G1650" s="1346"/>
      <c r="H1650" s="1346"/>
      <c r="I1650" s="1346"/>
      <c r="J1650" s="1346"/>
      <c r="K1650" s="1346"/>
      <c r="L1650" s="1346"/>
      <c r="M1650" s="1346"/>
      <c r="N1650" s="1346"/>
      <c r="O1650" s="1346"/>
      <c r="P1650" s="1346"/>
      <c r="Q1650" s="1346"/>
    </row>
    <row r="1651" spans="2:17">
      <c r="B1651" s="1070"/>
      <c r="C1651" s="1070"/>
      <c r="D1651" s="1070"/>
      <c r="E1651" s="1070"/>
      <c r="F1651" s="1346"/>
      <c r="G1651" s="1346"/>
      <c r="H1651" s="1346"/>
      <c r="I1651" s="1346"/>
      <c r="J1651" s="1346"/>
      <c r="K1651" s="1346"/>
      <c r="L1651" s="1346"/>
      <c r="M1651" s="1346"/>
      <c r="N1651" s="1346"/>
      <c r="O1651" s="1346"/>
      <c r="P1651" s="1346"/>
      <c r="Q1651" s="1346"/>
    </row>
    <row r="1652" spans="2:17">
      <c r="B1652" s="1070"/>
      <c r="C1652" s="1070"/>
      <c r="D1652" s="1070"/>
      <c r="E1652" s="1070"/>
      <c r="F1652" s="1346"/>
      <c r="G1652" s="1346"/>
      <c r="H1652" s="1346"/>
      <c r="I1652" s="1346"/>
      <c r="J1652" s="1346"/>
      <c r="K1652" s="1346"/>
      <c r="L1652" s="1346"/>
      <c r="M1652" s="1346"/>
      <c r="N1652" s="1346"/>
      <c r="O1652" s="1346"/>
      <c r="P1652" s="1346"/>
      <c r="Q1652" s="1346"/>
    </row>
    <row r="1653" spans="2:17">
      <c r="B1653" s="1070"/>
      <c r="C1653" s="1070"/>
      <c r="D1653" s="1070"/>
      <c r="E1653" s="1070"/>
      <c r="F1653" s="1346"/>
      <c r="G1653" s="1346"/>
      <c r="H1653" s="1346"/>
      <c r="I1653" s="1346"/>
      <c r="J1653" s="1346"/>
      <c r="K1653" s="1346"/>
      <c r="L1653" s="1346"/>
      <c r="M1653" s="1346"/>
      <c r="N1653" s="1346"/>
      <c r="O1653" s="1346"/>
      <c r="P1653" s="1346"/>
      <c r="Q1653" s="1346"/>
    </row>
    <row r="1654" spans="2:17">
      <c r="B1654" s="1070"/>
      <c r="C1654" s="1070"/>
      <c r="D1654" s="1070"/>
      <c r="E1654" s="1070"/>
      <c r="F1654" s="1346"/>
      <c r="G1654" s="1346"/>
      <c r="H1654" s="1346"/>
      <c r="I1654" s="1346"/>
      <c r="J1654" s="1346"/>
      <c r="K1654" s="1346"/>
      <c r="L1654" s="1346"/>
      <c r="M1654" s="1346"/>
      <c r="N1654" s="1346"/>
      <c r="O1654" s="1346"/>
      <c r="P1654" s="1346"/>
      <c r="Q1654" s="1346"/>
    </row>
    <row r="1655" spans="2:17">
      <c r="B1655" s="1070"/>
      <c r="C1655" s="1070"/>
      <c r="D1655" s="1070"/>
      <c r="E1655" s="1070"/>
      <c r="F1655" s="1346"/>
      <c r="G1655" s="1346"/>
      <c r="H1655" s="1346"/>
      <c r="I1655" s="1346"/>
      <c r="J1655" s="1346"/>
      <c r="K1655" s="1346"/>
      <c r="L1655" s="1346"/>
      <c r="M1655" s="1346"/>
      <c r="N1655" s="1346"/>
      <c r="O1655" s="1346"/>
      <c r="P1655" s="1346"/>
      <c r="Q1655" s="1346"/>
    </row>
    <row r="1656" spans="2:17">
      <c r="B1656" s="1070"/>
      <c r="C1656" s="1070"/>
      <c r="D1656" s="1070"/>
      <c r="E1656" s="1070"/>
      <c r="F1656" s="1346"/>
      <c r="G1656" s="1346"/>
      <c r="H1656" s="1346"/>
      <c r="I1656" s="1346"/>
      <c r="J1656" s="1346"/>
      <c r="K1656" s="1346"/>
      <c r="L1656" s="1346"/>
      <c r="M1656" s="1346"/>
      <c r="N1656" s="1346"/>
      <c r="O1656" s="1346"/>
      <c r="P1656" s="1346"/>
      <c r="Q1656" s="1346"/>
    </row>
    <row r="1657" spans="2:17">
      <c r="B1657" s="1070"/>
      <c r="C1657" s="1070"/>
      <c r="D1657" s="1070"/>
      <c r="E1657" s="1070"/>
      <c r="F1657" s="1346"/>
      <c r="G1657" s="1346"/>
      <c r="H1657" s="1346"/>
      <c r="I1657" s="1346"/>
      <c r="J1657" s="1346"/>
      <c r="K1657" s="1346"/>
      <c r="L1657" s="1346"/>
      <c r="M1657" s="1346"/>
      <c r="N1657" s="1346"/>
      <c r="O1657" s="1346"/>
      <c r="P1657" s="1346"/>
      <c r="Q1657" s="1346"/>
    </row>
    <row r="1658" spans="2:17">
      <c r="B1658" s="1070"/>
      <c r="C1658" s="1070"/>
      <c r="D1658" s="1070"/>
      <c r="E1658" s="1070"/>
      <c r="F1658" s="1346"/>
      <c r="G1658" s="1346"/>
      <c r="H1658" s="1346"/>
      <c r="I1658" s="1346"/>
      <c r="J1658" s="1346"/>
      <c r="K1658" s="1346"/>
      <c r="L1658" s="1346"/>
      <c r="M1658" s="1346"/>
      <c r="N1658" s="1346"/>
      <c r="O1658" s="1346"/>
      <c r="P1658" s="1346"/>
      <c r="Q1658" s="1346"/>
    </row>
    <row r="1659" spans="2:17">
      <c r="B1659" s="1070"/>
      <c r="C1659" s="1070"/>
      <c r="D1659" s="1070"/>
      <c r="E1659" s="1070"/>
      <c r="F1659" s="1346"/>
      <c r="G1659" s="1346"/>
      <c r="H1659" s="1346"/>
      <c r="I1659" s="1346"/>
      <c r="J1659" s="1346"/>
      <c r="K1659" s="1346"/>
      <c r="L1659" s="1346"/>
      <c r="M1659" s="1346"/>
      <c r="N1659" s="1346"/>
      <c r="O1659" s="1346"/>
      <c r="P1659" s="1346"/>
      <c r="Q1659" s="1346"/>
    </row>
    <row r="1660" spans="2:17">
      <c r="B1660" s="1070"/>
      <c r="C1660" s="1070"/>
      <c r="D1660" s="1070"/>
      <c r="E1660" s="1070"/>
      <c r="F1660" s="1346"/>
      <c r="G1660" s="1346"/>
      <c r="H1660" s="1346"/>
      <c r="I1660" s="1346"/>
      <c r="J1660" s="1346"/>
      <c r="K1660" s="1346"/>
      <c r="L1660" s="1346"/>
      <c r="M1660" s="1346"/>
      <c r="N1660" s="1346"/>
      <c r="O1660" s="1346"/>
      <c r="P1660" s="1346"/>
      <c r="Q1660" s="1346"/>
    </row>
    <row r="1661" spans="2:17">
      <c r="B1661" s="1070"/>
      <c r="C1661" s="1070"/>
      <c r="D1661" s="1070"/>
      <c r="E1661" s="1070"/>
      <c r="F1661" s="1346"/>
      <c r="G1661" s="1346"/>
      <c r="H1661" s="1346"/>
      <c r="I1661" s="1346"/>
      <c r="J1661" s="1346"/>
      <c r="K1661" s="1346"/>
      <c r="L1661" s="1346"/>
      <c r="M1661" s="1346"/>
      <c r="N1661" s="1346"/>
      <c r="O1661" s="1346"/>
      <c r="P1661" s="1346"/>
      <c r="Q1661" s="1346"/>
    </row>
    <row r="1662" spans="2:17">
      <c r="B1662" s="1070"/>
      <c r="C1662" s="1070"/>
      <c r="D1662" s="1070"/>
      <c r="E1662" s="1070"/>
      <c r="F1662" s="1346"/>
      <c r="G1662" s="1346"/>
      <c r="H1662" s="1346"/>
      <c r="I1662" s="1346"/>
      <c r="J1662" s="1346"/>
      <c r="K1662" s="1346"/>
      <c r="L1662" s="1346"/>
      <c r="M1662" s="1346"/>
      <c r="N1662" s="1346"/>
      <c r="O1662" s="1346"/>
      <c r="P1662" s="1346"/>
      <c r="Q1662" s="1346"/>
    </row>
    <row r="1663" spans="2:17">
      <c r="B1663" s="1070"/>
      <c r="C1663" s="1070"/>
      <c r="D1663" s="1070"/>
      <c r="E1663" s="1070"/>
      <c r="F1663" s="1346"/>
      <c r="G1663" s="1346"/>
      <c r="H1663" s="1346"/>
      <c r="I1663" s="1346"/>
      <c r="J1663" s="1346"/>
      <c r="K1663" s="1346"/>
      <c r="L1663" s="1346"/>
      <c r="M1663" s="1346"/>
      <c r="N1663" s="1346"/>
      <c r="O1663" s="1346"/>
      <c r="P1663" s="1346"/>
      <c r="Q1663" s="1346"/>
    </row>
    <row r="1664" spans="2:17">
      <c r="B1664" s="1070"/>
      <c r="C1664" s="1070"/>
      <c r="D1664" s="1070"/>
      <c r="E1664" s="1070"/>
      <c r="F1664" s="1346"/>
      <c r="G1664" s="1346"/>
      <c r="H1664" s="1346"/>
      <c r="I1664" s="1346"/>
      <c r="J1664" s="1346"/>
      <c r="K1664" s="1346"/>
      <c r="L1664" s="1346"/>
      <c r="M1664" s="1346"/>
      <c r="N1664" s="1346"/>
      <c r="O1664" s="1346"/>
      <c r="P1664" s="1346"/>
      <c r="Q1664" s="1346"/>
    </row>
    <row r="1665" spans="2:17">
      <c r="B1665" s="1070"/>
      <c r="C1665" s="1070"/>
      <c r="D1665" s="1070"/>
      <c r="E1665" s="1070"/>
      <c r="F1665" s="1346"/>
      <c r="G1665" s="1346"/>
      <c r="H1665" s="1346"/>
      <c r="I1665" s="1346"/>
      <c r="J1665" s="1346"/>
      <c r="K1665" s="1346"/>
      <c r="L1665" s="1346"/>
      <c r="M1665" s="1346"/>
      <c r="N1665" s="1346"/>
      <c r="O1665" s="1346"/>
      <c r="P1665" s="1346"/>
      <c r="Q1665" s="1346"/>
    </row>
    <row r="1666" spans="2:17">
      <c r="B1666" s="1070"/>
      <c r="C1666" s="1070"/>
      <c r="D1666" s="1070"/>
      <c r="E1666" s="1070"/>
      <c r="F1666" s="1346"/>
      <c r="G1666" s="1346"/>
      <c r="H1666" s="1346"/>
      <c r="I1666" s="1346"/>
      <c r="J1666" s="1346"/>
      <c r="K1666" s="1346"/>
      <c r="L1666" s="1346"/>
      <c r="M1666" s="1346"/>
      <c r="N1666" s="1346"/>
      <c r="O1666" s="1346"/>
      <c r="P1666" s="1346"/>
      <c r="Q1666" s="1346"/>
    </row>
    <row r="1667" spans="2:17">
      <c r="B1667" s="1070"/>
      <c r="C1667" s="1070"/>
      <c r="D1667" s="1070"/>
      <c r="E1667" s="1070"/>
      <c r="F1667" s="1346"/>
      <c r="G1667" s="1346"/>
      <c r="H1667" s="1346"/>
      <c r="I1667" s="1346"/>
      <c r="J1667" s="1346"/>
      <c r="K1667" s="1346"/>
      <c r="L1667" s="1346"/>
      <c r="M1667" s="1346"/>
      <c r="N1667" s="1346"/>
      <c r="O1667" s="1346"/>
      <c r="P1667" s="1346"/>
      <c r="Q1667" s="1346"/>
    </row>
    <row r="1668" spans="2:17">
      <c r="B1668" s="1070"/>
      <c r="C1668" s="1070"/>
      <c r="D1668" s="1070"/>
      <c r="E1668" s="1070"/>
      <c r="F1668" s="1346"/>
      <c r="G1668" s="1346"/>
      <c r="H1668" s="1346"/>
      <c r="I1668" s="1346"/>
      <c r="J1668" s="1346"/>
      <c r="K1668" s="1346"/>
      <c r="L1668" s="1346"/>
      <c r="M1668" s="1346"/>
      <c r="N1668" s="1346"/>
      <c r="O1668" s="1346"/>
      <c r="P1668" s="1346"/>
      <c r="Q1668" s="1346"/>
    </row>
    <row r="1669" spans="2:17">
      <c r="B1669" s="1070"/>
      <c r="C1669" s="1070"/>
      <c r="D1669" s="1070"/>
      <c r="E1669" s="1070"/>
      <c r="F1669" s="1346"/>
      <c r="G1669" s="1346"/>
      <c r="H1669" s="1346"/>
      <c r="I1669" s="1346"/>
      <c r="J1669" s="1346"/>
      <c r="K1669" s="1346"/>
      <c r="L1669" s="1346"/>
      <c r="M1669" s="1346"/>
      <c r="N1669" s="1346"/>
      <c r="O1669" s="1346"/>
      <c r="P1669" s="1346"/>
      <c r="Q1669" s="1346"/>
    </row>
    <row r="1670" spans="2:17">
      <c r="B1670" s="1070"/>
      <c r="C1670" s="1070"/>
      <c r="D1670" s="1070"/>
      <c r="E1670" s="1070"/>
      <c r="F1670" s="1346"/>
      <c r="G1670" s="1346"/>
      <c r="H1670" s="1346"/>
      <c r="I1670" s="1346"/>
      <c r="J1670" s="1346"/>
      <c r="K1670" s="1346"/>
      <c r="L1670" s="1346"/>
      <c r="M1670" s="1346"/>
      <c r="N1670" s="1346"/>
      <c r="O1670" s="1346"/>
      <c r="P1670" s="1346"/>
      <c r="Q1670" s="1346"/>
    </row>
    <row r="1671" spans="2:17">
      <c r="B1671" s="1070"/>
      <c r="C1671" s="1070"/>
      <c r="D1671" s="1070"/>
      <c r="E1671" s="1070"/>
      <c r="F1671" s="1346"/>
      <c r="G1671" s="1346"/>
      <c r="H1671" s="1346"/>
      <c r="I1671" s="1346"/>
      <c r="J1671" s="1346"/>
      <c r="K1671" s="1346"/>
      <c r="L1671" s="1346"/>
      <c r="M1671" s="1346"/>
      <c r="N1671" s="1346"/>
      <c r="O1671" s="1346"/>
      <c r="P1671" s="1346"/>
      <c r="Q1671" s="1346"/>
    </row>
    <row r="1672" spans="2:17">
      <c r="B1672" s="1070"/>
      <c r="C1672" s="1070"/>
      <c r="D1672" s="1070"/>
      <c r="E1672" s="1070"/>
      <c r="F1672" s="1346"/>
      <c r="G1672" s="1346"/>
      <c r="H1672" s="1346"/>
      <c r="I1672" s="1346"/>
      <c r="J1672" s="1346"/>
      <c r="K1672" s="1346"/>
      <c r="L1672" s="1346"/>
      <c r="M1672" s="1346"/>
      <c r="N1672" s="1346"/>
      <c r="O1672" s="1346"/>
      <c r="P1672" s="1346"/>
      <c r="Q1672" s="1346"/>
    </row>
    <row r="1673" spans="2:17">
      <c r="B1673" s="1070"/>
      <c r="C1673" s="1070"/>
      <c r="D1673" s="1070"/>
      <c r="E1673" s="1070"/>
      <c r="F1673" s="1346"/>
      <c r="G1673" s="1346"/>
      <c r="H1673" s="1346"/>
      <c r="I1673" s="1346"/>
      <c r="J1673" s="1346"/>
      <c r="K1673" s="1346"/>
      <c r="L1673" s="1346"/>
      <c r="M1673" s="1346"/>
      <c r="N1673" s="1346"/>
      <c r="O1673" s="1346"/>
      <c r="P1673" s="1346"/>
      <c r="Q1673" s="1346"/>
    </row>
    <row r="1674" spans="2:17">
      <c r="B1674" s="1070"/>
      <c r="C1674" s="1070"/>
      <c r="D1674" s="1070"/>
      <c r="E1674" s="1070"/>
      <c r="F1674" s="1346"/>
      <c r="G1674" s="1346"/>
      <c r="H1674" s="1346"/>
      <c r="I1674" s="1346"/>
      <c r="J1674" s="1346"/>
      <c r="K1674" s="1346"/>
      <c r="L1674" s="1346"/>
      <c r="M1674" s="1346"/>
      <c r="N1674" s="1346"/>
      <c r="O1674" s="1346"/>
      <c r="P1674" s="1346"/>
      <c r="Q1674" s="1346"/>
    </row>
    <row r="1675" spans="2:17">
      <c r="B1675" s="1070"/>
      <c r="C1675" s="1070"/>
      <c r="D1675" s="1070"/>
      <c r="E1675" s="1070"/>
      <c r="F1675" s="1346"/>
      <c r="G1675" s="1346"/>
      <c r="H1675" s="1346"/>
      <c r="I1675" s="1346"/>
      <c r="J1675" s="1346"/>
      <c r="K1675" s="1346"/>
      <c r="L1675" s="1346"/>
      <c r="M1675" s="1346"/>
      <c r="N1675" s="1346"/>
      <c r="O1675" s="1346"/>
      <c r="P1675" s="1346"/>
      <c r="Q1675" s="1346"/>
    </row>
    <row r="1676" spans="2:17">
      <c r="B1676" s="1070"/>
      <c r="C1676" s="1070"/>
      <c r="D1676" s="1070"/>
      <c r="E1676" s="1070"/>
      <c r="F1676" s="1346"/>
      <c r="G1676" s="1346"/>
      <c r="H1676" s="1346"/>
      <c r="I1676" s="1346"/>
      <c r="J1676" s="1346"/>
      <c r="K1676" s="1346"/>
      <c r="L1676" s="1346"/>
      <c r="M1676" s="1346"/>
      <c r="N1676" s="1346"/>
      <c r="O1676" s="1346"/>
      <c r="P1676" s="1346"/>
      <c r="Q1676" s="1346"/>
    </row>
    <row r="1677" spans="2:17">
      <c r="B1677" s="1070"/>
      <c r="C1677" s="1070"/>
      <c r="D1677" s="1070"/>
      <c r="E1677" s="1070"/>
      <c r="F1677" s="1346"/>
      <c r="G1677" s="1346"/>
      <c r="H1677" s="1346"/>
      <c r="I1677" s="1346"/>
      <c r="J1677" s="1346"/>
      <c r="K1677" s="1346"/>
      <c r="L1677" s="1346"/>
      <c r="M1677" s="1346"/>
      <c r="N1677" s="1346"/>
      <c r="O1677" s="1346"/>
      <c r="P1677" s="1346"/>
      <c r="Q1677" s="1346"/>
    </row>
    <row r="1678" spans="2:17">
      <c r="B1678" s="1070"/>
      <c r="C1678" s="1070"/>
      <c r="D1678" s="1070"/>
      <c r="E1678" s="1070"/>
      <c r="F1678" s="1346"/>
      <c r="G1678" s="1346"/>
      <c r="H1678" s="1346"/>
      <c r="I1678" s="1346"/>
      <c r="J1678" s="1346"/>
      <c r="K1678" s="1346"/>
      <c r="L1678" s="1346"/>
      <c r="M1678" s="1346"/>
      <c r="N1678" s="1346"/>
      <c r="O1678" s="1346"/>
      <c r="P1678" s="1346"/>
      <c r="Q1678" s="1346"/>
    </row>
    <row r="1679" spans="2:17">
      <c r="B1679" s="1070"/>
      <c r="C1679" s="1070"/>
      <c r="D1679" s="1070"/>
      <c r="E1679" s="1070"/>
      <c r="F1679" s="1346"/>
      <c r="G1679" s="1346"/>
      <c r="H1679" s="1346"/>
      <c r="I1679" s="1346"/>
      <c r="J1679" s="1346"/>
      <c r="K1679" s="1346"/>
      <c r="L1679" s="1346"/>
      <c r="M1679" s="1346"/>
      <c r="N1679" s="1346"/>
      <c r="O1679" s="1346"/>
      <c r="P1679" s="1346"/>
      <c r="Q1679" s="1346"/>
    </row>
    <row r="1680" spans="2:17">
      <c r="B1680" s="1070"/>
      <c r="C1680" s="1070"/>
      <c r="D1680" s="1070"/>
      <c r="E1680" s="1070"/>
      <c r="F1680" s="1346"/>
      <c r="G1680" s="1346"/>
      <c r="H1680" s="1346"/>
      <c r="I1680" s="1346"/>
      <c r="J1680" s="1346"/>
      <c r="K1680" s="1346"/>
      <c r="L1680" s="1346"/>
      <c r="M1680" s="1346"/>
      <c r="N1680" s="1346"/>
      <c r="O1680" s="1346"/>
      <c r="P1680" s="1346"/>
      <c r="Q1680" s="1346"/>
    </row>
    <row r="1681" spans="2:17">
      <c r="B1681" s="1070"/>
      <c r="C1681" s="1070"/>
      <c r="D1681" s="1070"/>
      <c r="E1681" s="1070"/>
      <c r="F1681" s="1346"/>
      <c r="G1681" s="1346"/>
      <c r="H1681" s="1346"/>
      <c r="I1681" s="1346"/>
      <c r="J1681" s="1346"/>
      <c r="K1681" s="1346"/>
      <c r="L1681" s="1346"/>
      <c r="M1681" s="1346"/>
      <c r="N1681" s="1346"/>
      <c r="O1681" s="1346"/>
      <c r="P1681" s="1346"/>
      <c r="Q1681" s="1346"/>
    </row>
    <row r="1682" spans="2:17">
      <c r="B1682" s="1070"/>
      <c r="C1682" s="1070"/>
      <c r="D1682" s="1070"/>
      <c r="E1682" s="1070"/>
      <c r="F1682" s="1346"/>
      <c r="G1682" s="1346"/>
      <c r="H1682" s="1346"/>
      <c r="I1682" s="1346"/>
      <c r="J1682" s="1346"/>
      <c r="K1682" s="1346"/>
      <c r="L1682" s="1346"/>
      <c r="M1682" s="1346"/>
      <c r="N1682" s="1346"/>
      <c r="O1682" s="1346"/>
      <c r="P1682" s="1346"/>
      <c r="Q1682" s="1346"/>
    </row>
    <row r="1683" spans="2:17">
      <c r="B1683" s="1070"/>
      <c r="C1683" s="1070"/>
      <c r="D1683" s="1070"/>
      <c r="E1683" s="1070"/>
      <c r="F1683" s="1346"/>
      <c r="G1683" s="1346"/>
      <c r="H1683" s="1346"/>
      <c r="I1683" s="1346"/>
      <c r="J1683" s="1346"/>
      <c r="K1683" s="1346"/>
      <c r="L1683" s="1346"/>
      <c r="M1683" s="1346"/>
      <c r="N1683" s="1346"/>
      <c r="O1683" s="1346"/>
      <c r="P1683" s="1346"/>
      <c r="Q1683" s="1346"/>
    </row>
    <row r="1684" spans="2:17">
      <c r="B1684" s="1070"/>
      <c r="C1684" s="1070"/>
      <c r="D1684" s="1070"/>
      <c r="E1684" s="1070"/>
      <c r="F1684" s="1346"/>
      <c r="G1684" s="1346"/>
      <c r="H1684" s="1346"/>
      <c r="I1684" s="1346"/>
      <c r="J1684" s="1346"/>
      <c r="K1684" s="1346"/>
      <c r="L1684" s="1346"/>
      <c r="M1684" s="1346"/>
      <c r="N1684" s="1346"/>
      <c r="O1684" s="1346"/>
      <c r="P1684" s="1346"/>
      <c r="Q1684" s="1346"/>
    </row>
    <row r="1685" spans="2:17">
      <c r="B1685" s="1070"/>
      <c r="C1685" s="1070"/>
      <c r="D1685" s="1070"/>
      <c r="E1685" s="1070"/>
      <c r="F1685" s="1346"/>
      <c r="G1685" s="1346"/>
      <c r="H1685" s="1346"/>
      <c r="I1685" s="1346"/>
      <c r="J1685" s="1346"/>
      <c r="K1685" s="1346"/>
      <c r="L1685" s="1346"/>
      <c r="M1685" s="1346"/>
      <c r="N1685" s="1346"/>
      <c r="O1685" s="1346"/>
      <c r="P1685" s="1346"/>
      <c r="Q1685" s="1346"/>
    </row>
    <row r="1686" spans="2:17">
      <c r="B1686" s="1070"/>
      <c r="C1686" s="1070"/>
      <c r="D1686" s="1070"/>
      <c r="E1686" s="1070"/>
      <c r="F1686" s="1346"/>
      <c r="G1686" s="1346"/>
      <c r="H1686" s="1346"/>
      <c r="I1686" s="1346"/>
      <c r="J1686" s="1346"/>
      <c r="K1686" s="1346"/>
      <c r="L1686" s="1346"/>
      <c r="M1686" s="1346"/>
      <c r="N1686" s="1346"/>
      <c r="O1686" s="1346"/>
      <c r="P1686" s="1346"/>
      <c r="Q1686" s="1346"/>
    </row>
    <row r="1687" spans="2:17">
      <c r="B1687" s="1070"/>
      <c r="C1687" s="1070"/>
      <c r="D1687" s="1070"/>
      <c r="E1687" s="1070"/>
      <c r="F1687" s="1346"/>
      <c r="G1687" s="1346"/>
      <c r="H1687" s="1346"/>
      <c r="I1687" s="1346"/>
      <c r="J1687" s="1346"/>
      <c r="K1687" s="1346"/>
      <c r="L1687" s="1346"/>
      <c r="M1687" s="1346"/>
      <c r="N1687" s="1346"/>
      <c r="O1687" s="1346"/>
      <c r="P1687" s="1346"/>
      <c r="Q1687" s="1346"/>
    </row>
    <row r="1688" spans="2:17">
      <c r="B1688" s="1070"/>
      <c r="C1688" s="1070"/>
      <c r="D1688" s="1070"/>
      <c r="E1688" s="1070"/>
      <c r="F1688" s="1346"/>
      <c r="G1688" s="1346"/>
      <c r="H1688" s="1346"/>
      <c r="I1688" s="1346"/>
      <c r="J1688" s="1346"/>
      <c r="K1688" s="1346"/>
      <c r="L1688" s="1346"/>
      <c r="M1688" s="1346"/>
      <c r="N1688" s="1346"/>
      <c r="O1688" s="1346"/>
      <c r="P1688" s="1346"/>
      <c r="Q1688" s="1346"/>
    </row>
    <row r="1689" spans="2:17">
      <c r="B1689" s="1070"/>
      <c r="C1689" s="1070"/>
      <c r="D1689" s="1070"/>
      <c r="E1689" s="1070"/>
      <c r="F1689" s="1346"/>
      <c r="G1689" s="1346"/>
      <c r="H1689" s="1346"/>
      <c r="I1689" s="1346"/>
      <c r="J1689" s="1346"/>
      <c r="K1689" s="1346"/>
      <c r="L1689" s="1346"/>
      <c r="M1689" s="1346"/>
      <c r="N1689" s="1346"/>
      <c r="O1689" s="1346"/>
      <c r="P1689" s="1346"/>
      <c r="Q1689" s="1346"/>
    </row>
    <row r="1690" spans="2:17">
      <c r="B1690" s="1070"/>
      <c r="C1690" s="1070"/>
      <c r="D1690" s="1070"/>
      <c r="E1690" s="1070"/>
      <c r="F1690" s="1346"/>
      <c r="G1690" s="1346"/>
      <c r="H1690" s="1346"/>
      <c r="I1690" s="1346"/>
      <c r="J1690" s="1346"/>
      <c r="K1690" s="1346"/>
      <c r="L1690" s="1346"/>
      <c r="M1690" s="1346"/>
      <c r="N1690" s="1346"/>
      <c r="O1690" s="1346"/>
      <c r="P1690" s="1346"/>
      <c r="Q1690" s="1346"/>
    </row>
    <row r="1691" spans="2:17">
      <c r="B1691" s="1070"/>
      <c r="C1691" s="1070"/>
      <c r="D1691" s="1070"/>
      <c r="E1691" s="1070"/>
      <c r="F1691" s="1346"/>
      <c r="G1691" s="1346"/>
      <c r="H1691" s="1346"/>
      <c r="I1691" s="1346"/>
      <c r="J1691" s="1346"/>
      <c r="K1691" s="1346"/>
      <c r="L1691" s="1346"/>
      <c r="M1691" s="1346"/>
      <c r="N1691" s="1346"/>
      <c r="O1691" s="1346"/>
      <c r="P1691" s="1346"/>
      <c r="Q1691" s="1346"/>
    </row>
    <row r="1692" spans="2:17">
      <c r="B1692" s="1070"/>
      <c r="C1692" s="1070"/>
      <c r="D1692" s="1070"/>
      <c r="E1692" s="1070"/>
      <c r="F1692" s="1346"/>
      <c r="G1692" s="1346"/>
      <c r="H1692" s="1346"/>
      <c r="I1692" s="1346"/>
      <c r="J1692" s="1346"/>
      <c r="K1692" s="1346"/>
      <c r="L1692" s="1346"/>
      <c r="M1692" s="1346"/>
      <c r="N1692" s="1346"/>
      <c r="O1692" s="1346"/>
      <c r="P1692" s="1346"/>
      <c r="Q1692" s="1346"/>
    </row>
    <row r="1693" spans="2:17">
      <c r="B1693" s="1070"/>
      <c r="C1693" s="1070"/>
      <c r="D1693" s="1070"/>
      <c r="E1693" s="1070"/>
      <c r="F1693" s="1346"/>
      <c r="G1693" s="1346"/>
      <c r="H1693" s="1346"/>
      <c r="I1693" s="1346"/>
      <c r="J1693" s="1346"/>
      <c r="K1693" s="1346"/>
      <c r="L1693" s="1346"/>
      <c r="M1693" s="1346"/>
      <c r="N1693" s="1346"/>
      <c r="O1693" s="1346"/>
      <c r="P1693" s="1346"/>
      <c r="Q1693" s="1346"/>
    </row>
    <row r="1694" spans="2:17">
      <c r="B1694" s="1070"/>
      <c r="C1694" s="1070"/>
      <c r="D1694" s="1070"/>
      <c r="E1694" s="1070"/>
      <c r="F1694" s="1346"/>
      <c r="G1694" s="1346"/>
      <c r="H1694" s="1346"/>
      <c r="I1694" s="1346"/>
      <c r="J1694" s="1346"/>
      <c r="K1694" s="1346"/>
      <c r="L1694" s="1346"/>
      <c r="M1694" s="1346"/>
      <c r="N1694" s="1346"/>
      <c r="O1694" s="1346"/>
      <c r="P1694" s="1346"/>
      <c r="Q1694" s="1346"/>
    </row>
    <row r="1695" spans="2:17">
      <c r="B1695" s="1070"/>
      <c r="C1695" s="1070"/>
      <c r="D1695" s="1070"/>
      <c r="E1695" s="1070"/>
      <c r="F1695" s="1346"/>
      <c r="G1695" s="1346"/>
      <c r="H1695" s="1346"/>
      <c r="I1695" s="1346"/>
      <c r="J1695" s="1346"/>
      <c r="K1695" s="1346"/>
      <c r="L1695" s="1346"/>
      <c r="M1695" s="1346"/>
      <c r="N1695" s="1346"/>
      <c r="O1695" s="1346"/>
      <c r="P1695" s="1346"/>
      <c r="Q1695" s="1346"/>
    </row>
    <row r="1696" spans="2:17">
      <c r="B1696" s="1070"/>
      <c r="C1696" s="1070"/>
      <c r="D1696" s="1070"/>
      <c r="E1696" s="1070"/>
      <c r="F1696" s="1346"/>
      <c r="G1696" s="1346"/>
      <c r="H1696" s="1346"/>
      <c r="I1696" s="1346"/>
      <c r="J1696" s="1346"/>
      <c r="K1696" s="1346"/>
      <c r="L1696" s="1346"/>
      <c r="M1696" s="1346"/>
      <c r="N1696" s="1346"/>
      <c r="O1696" s="1346"/>
      <c r="P1696" s="1346"/>
      <c r="Q1696" s="1346"/>
    </row>
    <row r="1697" spans="2:17">
      <c r="B1697" s="1070"/>
      <c r="C1697" s="1070"/>
      <c r="D1697" s="1070"/>
      <c r="E1697" s="1070"/>
      <c r="F1697" s="1346"/>
      <c r="G1697" s="1346"/>
      <c r="H1697" s="1346"/>
      <c r="I1697" s="1346"/>
      <c r="J1697" s="1346"/>
      <c r="K1697" s="1346"/>
      <c r="L1697" s="1346"/>
      <c r="M1697" s="1346"/>
      <c r="N1697" s="1346"/>
      <c r="O1697" s="1346"/>
      <c r="P1697" s="1346"/>
      <c r="Q1697" s="1346"/>
    </row>
    <row r="1698" spans="2:17">
      <c r="B1698" s="1070"/>
      <c r="C1698" s="1070"/>
      <c r="D1698" s="1070"/>
      <c r="E1698" s="1070"/>
      <c r="F1698" s="1346"/>
      <c r="G1698" s="1346"/>
      <c r="H1698" s="1346"/>
      <c r="I1698" s="1346"/>
      <c r="J1698" s="1346"/>
      <c r="K1698" s="1346"/>
      <c r="L1698" s="1346"/>
      <c r="M1698" s="1346"/>
      <c r="N1698" s="1346"/>
      <c r="O1698" s="1346"/>
      <c r="P1698" s="1346"/>
      <c r="Q1698" s="1346"/>
    </row>
    <row r="1699" spans="2:17">
      <c r="B1699" s="1070"/>
      <c r="C1699" s="1070"/>
      <c r="D1699" s="1070"/>
      <c r="E1699" s="1070"/>
      <c r="F1699" s="1346"/>
      <c r="G1699" s="1346"/>
      <c r="H1699" s="1346"/>
      <c r="I1699" s="1346"/>
      <c r="J1699" s="1346"/>
      <c r="K1699" s="1346"/>
      <c r="L1699" s="1346"/>
      <c r="M1699" s="1346"/>
      <c r="N1699" s="1346"/>
      <c r="O1699" s="1346"/>
      <c r="P1699" s="1346"/>
      <c r="Q1699" s="1346"/>
    </row>
    <row r="1700" spans="2:17">
      <c r="B1700" s="1070"/>
      <c r="C1700" s="1070"/>
      <c r="D1700" s="1070"/>
      <c r="E1700" s="1070"/>
      <c r="F1700" s="1346"/>
      <c r="G1700" s="1346"/>
      <c r="H1700" s="1346"/>
      <c r="I1700" s="1346"/>
      <c r="J1700" s="1346"/>
      <c r="K1700" s="1346"/>
      <c r="L1700" s="1346"/>
      <c r="M1700" s="1346"/>
      <c r="N1700" s="1346"/>
      <c r="O1700" s="1346"/>
      <c r="P1700" s="1346"/>
      <c r="Q1700" s="1346"/>
    </row>
    <row r="1701" spans="2:17">
      <c r="B1701" s="1070"/>
      <c r="C1701" s="1070"/>
      <c r="D1701" s="1070"/>
      <c r="E1701" s="1070"/>
      <c r="F1701" s="1346"/>
      <c r="G1701" s="1346"/>
      <c r="H1701" s="1346"/>
      <c r="I1701" s="1346"/>
      <c r="J1701" s="1346"/>
      <c r="K1701" s="1346"/>
      <c r="L1701" s="1346"/>
      <c r="M1701" s="1346"/>
      <c r="N1701" s="1346"/>
      <c r="O1701" s="1346"/>
      <c r="P1701" s="1346"/>
      <c r="Q1701" s="1346"/>
    </row>
    <row r="1702" spans="2:17">
      <c r="B1702" s="1070"/>
      <c r="C1702" s="1070"/>
      <c r="D1702" s="1070"/>
      <c r="E1702" s="1070"/>
      <c r="F1702" s="1346"/>
      <c r="G1702" s="1346"/>
      <c r="H1702" s="1346"/>
      <c r="I1702" s="1346"/>
      <c r="J1702" s="1346"/>
      <c r="K1702" s="1346"/>
      <c r="L1702" s="1346"/>
      <c r="M1702" s="1346"/>
      <c r="N1702" s="1346"/>
      <c r="O1702" s="1346"/>
      <c r="P1702" s="1346"/>
      <c r="Q1702" s="1346"/>
    </row>
    <row r="1703" spans="2:17">
      <c r="B1703" s="1070"/>
      <c r="C1703" s="1070"/>
      <c r="D1703" s="1070"/>
      <c r="E1703" s="1070"/>
      <c r="F1703" s="1346"/>
      <c r="G1703" s="1346"/>
      <c r="H1703" s="1346"/>
      <c r="I1703" s="1346"/>
      <c r="J1703" s="1346"/>
      <c r="K1703" s="1346"/>
      <c r="L1703" s="1346"/>
      <c r="M1703" s="1346"/>
      <c r="N1703" s="1346"/>
      <c r="O1703" s="1346"/>
      <c r="P1703" s="1346"/>
      <c r="Q1703" s="1346"/>
    </row>
    <row r="1704" spans="2:17">
      <c r="B1704" s="1070"/>
      <c r="C1704" s="1070"/>
      <c r="D1704" s="1070"/>
      <c r="E1704" s="1070"/>
      <c r="F1704" s="1346"/>
      <c r="G1704" s="1346"/>
      <c r="H1704" s="1346"/>
      <c r="I1704" s="1346"/>
      <c r="J1704" s="1346"/>
      <c r="K1704" s="1346"/>
      <c r="L1704" s="1346"/>
      <c r="M1704" s="1346"/>
      <c r="N1704" s="1346"/>
      <c r="O1704" s="1346"/>
      <c r="P1704" s="1346"/>
      <c r="Q1704" s="1346"/>
    </row>
    <row r="1705" spans="2:17">
      <c r="B1705" s="1070"/>
      <c r="C1705" s="1070"/>
      <c r="D1705" s="1070"/>
      <c r="E1705" s="1070"/>
      <c r="F1705" s="1346"/>
      <c r="G1705" s="1346"/>
      <c r="H1705" s="1346"/>
      <c r="I1705" s="1346"/>
      <c r="J1705" s="1346"/>
      <c r="K1705" s="1346"/>
      <c r="L1705" s="1346"/>
      <c r="M1705" s="1346"/>
      <c r="N1705" s="1346"/>
      <c r="O1705" s="1346"/>
      <c r="P1705" s="1346"/>
      <c r="Q1705" s="1346"/>
    </row>
    <row r="1706" spans="2:17">
      <c r="B1706" s="1070"/>
      <c r="C1706" s="1070"/>
      <c r="D1706" s="1070"/>
      <c r="E1706" s="1070"/>
      <c r="F1706" s="1346"/>
      <c r="G1706" s="1346"/>
      <c r="H1706" s="1346"/>
      <c r="I1706" s="1346"/>
      <c r="J1706" s="1346"/>
      <c r="K1706" s="1346"/>
      <c r="L1706" s="1346"/>
      <c r="M1706" s="1346"/>
      <c r="N1706" s="1346"/>
      <c r="O1706" s="1346"/>
      <c r="P1706" s="1346"/>
      <c r="Q1706" s="1346"/>
    </row>
    <row r="1707" spans="2:17">
      <c r="B1707" s="1070"/>
      <c r="C1707" s="1070"/>
      <c r="D1707" s="1070"/>
      <c r="E1707" s="1070"/>
      <c r="F1707" s="1346"/>
      <c r="G1707" s="1346"/>
      <c r="H1707" s="1346"/>
      <c r="I1707" s="1346"/>
      <c r="J1707" s="1346"/>
      <c r="K1707" s="1346"/>
      <c r="L1707" s="1346"/>
      <c r="M1707" s="1346"/>
      <c r="N1707" s="1346"/>
      <c r="O1707" s="1346"/>
      <c r="P1707" s="1346"/>
      <c r="Q1707" s="1346"/>
    </row>
    <row r="1708" spans="2:17">
      <c r="B1708" s="1070"/>
      <c r="C1708" s="1070"/>
      <c r="D1708" s="1070"/>
      <c r="E1708" s="1070"/>
      <c r="F1708" s="1346"/>
      <c r="G1708" s="1346"/>
      <c r="H1708" s="1346"/>
      <c r="I1708" s="1346"/>
      <c r="J1708" s="1346"/>
      <c r="K1708" s="1346"/>
      <c r="L1708" s="1346"/>
      <c r="M1708" s="1346"/>
      <c r="N1708" s="1346"/>
      <c r="O1708" s="1346"/>
      <c r="P1708" s="1346"/>
      <c r="Q1708" s="1346"/>
    </row>
    <row r="1709" spans="2:17">
      <c r="B1709" s="1070"/>
      <c r="C1709" s="1070"/>
      <c r="D1709" s="1070"/>
      <c r="E1709" s="1070"/>
      <c r="F1709" s="1346"/>
      <c r="G1709" s="1346"/>
      <c r="H1709" s="1346"/>
      <c r="I1709" s="1346"/>
      <c r="J1709" s="1346"/>
      <c r="K1709" s="1346"/>
      <c r="L1709" s="1346"/>
      <c r="M1709" s="1346"/>
      <c r="N1709" s="1346"/>
      <c r="O1709" s="1346"/>
      <c r="P1709" s="1346"/>
      <c r="Q1709" s="1346"/>
    </row>
    <row r="1710" spans="2:17">
      <c r="B1710" s="1070"/>
      <c r="C1710" s="1070"/>
      <c r="D1710" s="1070"/>
      <c r="E1710" s="1070"/>
      <c r="F1710" s="1346"/>
      <c r="G1710" s="1346"/>
      <c r="H1710" s="1346"/>
      <c r="I1710" s="1346"/>
      <c r="J1710" s="1346"/>
      <c r="K1710" s="1346"/>
      <c r="L1710" s="1346"/>
      <c r="M1710" s="1346"/>
      <c r="N1710" s="1346"/>
      <c r="O1710" s="1346"/>
      <c r="P1710" s="1346"/>
      <c r="Q1710" s="1346"/>
    </row>
    <row r="1711" spans="2:17">
      <c r="B1711" s="1070"/>
      <c r="C1711" s="1070"/>
      <c r="D1711" s="1070"/>
      <c r="E1711" s="1070"/>
      <c r="F1711" s="1346"/>
      <c r="G1711" s="1346"/>
      <c r="H1711" s="1346"/>
      <c r="I1711" s="1346"/>
      <c r="J1711" s="1346"/>
      <c r="K1711" s="1346"/>
      <c r="L1711" s="1346"/>
      <c r="M1711" s="1346"/>
      <c r="N1711" s="1346"/>
      <c r="O1711" s="1346"/>
      <c r="P1711" s="1346"/>
      <c r="Q1711" s="1346"/>
    </row>
    <row r="1712" spans="2:17">
      <c r="B1712" s="1070"/>
      <c r="C1712" s="1070"/>
      <c r="D1712" s="1070"/>
      <c r="E1712" s="1070"/>
      <c r="F1712" s="1346"/>
      <c r="G1712" s="1346"/>
      <c r="H1712" s="1346"/>
      <c r="I1712" s="1346"/>
      <c r="J1712" s="1346"/>
      <c r="K1712" s="1346"/>
      <c r="L1712" s="1346"/>
      <c r="M1712" s="1346"/>
      <c r="N1712" s="1346"/>
      <c r="O1712" s="1346"/>
      <c r="P1712" s="1346"/>
      <c r="Q1712" s="1346"/>
    </row>
    <row r="1713" spans="2:17">
      <c r="B1713" s="1070"/>
      <c r="C1713" s="1070"/>
      <c r="D1713" s="1070"/>
      <c r="E1713" s="1070"/>
      <c r="F1713" s="1346"/>
      <c r="G1713" s="1346"/>
      <c r="H1713" s="1346"/>
      <c r="I1713" s="1346"/>
      <c r="J1713" s="1346"/>
      <c r="K1713" s="1346"/>
      <c r="L1713" s="1346"/>
      <c r="M1713" s="1346"/>
      <c r="N1713" s="1346"/>
      <c r="O1713" s="1346"/>
      <c r="P1713" s="1346"/>
      <c r="Q1713" s="1346"/>
    </row>
    <row r="1714" spans="2:17">
      <c r="B1714" s="1070"/>
      <c r="C1714" s="1070"/>
      <c r="D1714" s="1070"/>
      <c r="E1714" s="1070"/>
      <c r="F1714" s="1346"/>
      <c r="G1714" s="1346"/>
      <c r="H1714" s="1346"/>
      <c r="I1714" s="1346"/>
      <c r="J1714" s="1346"/>
      <c r="K1714" s="1346"/>
      <c r="L1714" s="1346"/>
      <c r="M1714" s="1346"/>
      <c r="N1714" s="1346"/>
      <c r="O1714" s="1346"/>
      <c r="P1714" s="1346"/>
      <c r="Q1714" s="1346"/>
    </row>
    <row r="1715" spans="2:17">
      <c r="B1715" s="1070"/>
      <c r="C1715" s="1070"/>
      <c r="D1715" s="1070"/>
      <c r="E1715" s="1070"/>
      <c r="F1715" s="1346"/>
      <c r="G1715" s="1346"/>
      <c r="H1715" s="1346"/>
      <c r="I1715" s="1346"/>
      <c r="J1715" s="1346"/>
      <c r="K1715" s="1346"/>
      <c r="L1715" s="1346"/>
      <c r="M1715" s="1346"/>
      <c r="N1715" s="1346"/>
      <c r="O1715" s="1346"/>
      <c r="P1715" s="1346"/>
      <c r="Q1715" s="1346"/>
    </row>
    <row r="1716" spans="2:17">
      <c r="B1716" s="1070"/>
      <c r="C1716" s="1070"/>
      <c r="D1716" s="1070"/>
      <c r="E1716" s="1070"/>
      <c r="F1716" s="1346"/>
      <c r="G1716" s="1346"/>
      <c r="H1716" s="1346"/>
      <c r="I1716" s="1346"/>
      <c r="J1716" s="1346"/>
      <c r="K1716" s="1346"/>
      <c r="L1716" s="1346"/>
      <c r="M1716" s="1346"/>
      <c r="N1716" s="1346"/>
      <c r="O1716" s="1346"/>
      <c r="P1716" s="1346"/>
      <c r="Q1716" s="1346"/>
    </row>
    <row r="1717" spans="2:17">
      <c r="B1717" s="1070"/>
      <c r="C1717" s="1070"/>
      <c r="D1717" s="1070"/>
      <c r="E1717" s="1070"/>
      <c r="F1717" s="1346"/>
      <c r="G1717" s="1346"/>
      <c r="H1717" s="1346"/>
      <c r="I1717" s="1346"/>
      <c r="J1717" s="1346"/>
      <c r="K1717" s="1346"/>
      <c r="L1717" s="1346"/>
      <c r="M1717" s="1346"/>
      <c r="N1717" s="1346"/>
      <c r="O1717" s="1346"/>
      <c r="P1717" s="1346"/>
      <c r="Q1717" s="1346"/>
    </row>
    <row r="1718" spans="2:17">
      <c r="B1718" s="1070"/>
      <c r="C1718" s="1070"/>
      <c r="D1718" s="1070"/>
      <c r="E1718" s="1070"/>
      <c r="F1718" s="1346"/>
      <c r="G1718" s="1346"/>
      <c r="H1718" s="1346"/>
      <c r="I1718" s="1346"/>
      <c r="J1718" s="1346"/>
      <c r="K1718" s="1346"/>
      <c r="L1718" s="1346"/>
      <c r="M1718" s="1346"/>
      <c r="N1718" s="1346"/>
      <c r="O1718" s="1346"/>
      <c r="P1718" s="1346"/>
      <c r="Q1718" s="1346"/>
    </row>
    <row r="1719" spans="2:17">
      <c r="B1719" s="1070"/>
      <c r="C1719" s="1070"/>
      <c r="D1719" s="1070"/>
      <c r="E1719" s="1070"/>
      <c r="F1719" s="1346"/>
      <c r="G1719" s="1346"/>
      <c r="H1719" s="1346"/>
      <c r="I1719" s="1346"/>
      <c r="J1719" s="1346"/>
      <c r="K1719" s="1346"/>
      <c r="L1719" s="1346"/>
      <c r="M1719" s="1346"/>
      <c r="N1719" s="1346"/>
      <c r="O1719" s="1346"/>
      <c r="P1719" s="1346"/>
      <c r="Q1719" s="1346"/>
    </row>
    <row r="1720" spans="2:17">
      <c r="B1720" s="1070"/>
      <c r="C1720" s="1070"/>
      <c r="D1720" s="1070"/>
      <c r="E1720" s="1070"/>
      <c r="F1720" s="1346"/>
      <c r="G1720" s="1346"/>
      <c r="H1720" s="1346"/>
      <c r="I1720" s="1346"/>
      <c r="J1720" s="1346"/>
      <c r="K1720" s="1346"/>
      <c r="L1720" s="1346"/>
      <c r="M1720" s="1346"/>
      <c r="N1720" s="1346"/>
      <c r="O1720" s="1346"/>
      <c r="P1720" s="1346"/>
      <c r="Q1720" s="1346"/>
    </row>
    <row r="1721" spans="2:17">
      <c r="B1721" s="1070"/>
      <c r="C1721" s="1070"/>
      <c r="D1721" s="1070"/>
      <c r="E1721" s="1070"/>
      <c r="F1721" s="1346"/>
      <c r="G1721" s="1346"/>
      <c r="H1721" s="1346"/>
      <c r="I1721" s="1346"/>
      <c r="J1721" s="1346"/>
      <c r="K1721" s="1346"/>
      <c r="L1721" s="1346"/>
      <c r="M1721" s="1346"/>
      <c r="N1721" s="1346"/>
      <c r="O1721" s="1346"/>
      <c r="P1721" s="1346"/>
      <c r="Q1721" s="1346"/>
    </row>
    <row r="1722" spans="2:17">
      <c r="B1722" s="1070"/>
      <c r="C1722" s="1070"/>
      <c r="D1722" s="1070"/>
      <c r="E1722" s="1070"/>
      <c r="F1722" s="1346"/>
      <c r="G1722" s="1346"/>
      <c r="H1722" s="1346"/>
      <c r="I1722" s="1346"/>
      <c r="J1722" s="1346"/>
      <c r="K1722" s="1346"/>
      <c r="L1722" s="1346"/>
      <c r="M1722" s="1346"/>
      <c r="N1722" s="1346"/>
      <c r="O1722" s="1346"/>
      <c r="P1722" s="1346"/>
      <c r="Q1722" s="1346"/>
    </row>
    <row r="1723" spans="2:17">
      <c r="B1723" s="1070"/>
      <c r="C1723" s="1070"/>
      <c r="D1723" s="1070"/>
      <c r="E1723" s="1070"/>
      <c r="F1723" s="1346"/>
      <c r="G1723" s="1346"/>
      <c r="H1723" s="1346"/>
      <c r="I1723" s="1346"/>
      <c r="J1723" s="1346"/>
      <c r="K1723" s="1346"/>
      <c r="L1723" s="1346"/>
      <c r="M1723" s="1346"/>
      <c r="N1723" s="1346"/>
      <c r="O1723" s="1346"/>
      <c r="P1723" s="1346"/>
      <c r="Q1723" s="1346"/>
    </row>
    <row r="1724" spans="2:17">
      <c r="B1724" s="1070"/>
      <c r="C1724" s="1070"/>
      <c r="D1724" s="1070"/>
      <c r="E1724" s="1070"/>
      <c r="F1724" s="1346"/>
      <c r="G1724" s="1346"/>
      <c r="H1724" s="1346"/>
      <c r="I1724" s="1346"/>
      <c r="J1724" s="1346"/>
      <c r="K1724" s="1346"/>
      <c r="L1724" s="1346"/>
      <c r="M1724" s="1346"/>
      <c r="N1724" s="1346"/>
      <c r="O1724" s="1346"/>
      <c r="P1724" s="1346"/>
      <c r="Q1724" s="1346"/>
    </row>
    <row r="1725" spans="2:17">
      <c r="B1725" s="1070"/>
      <c r="C1725" s="1070"/>
      <c r="D1725" s="1070"/>
      <c r="E1725" s="1070"/>
      <c r="F1725" s="1346"/>
      <c r="G1725" s="1346"/>
      <c r="H1725" s="1346"/>
      <c r="I1725" s="1346"/>
      <c r="J1725" s="1346"/>
      <c r="K1725" s="1346"/>
      <c r="L1725" s="1346"/>
      <c r="M1725" s="1346"/>
      <c r="N1725" s="1346"/>
      <c r="O1725" s="1346"/>
      <c r="P1725" s="1346"/>
      <c r="Q1725" s="1346"/>
    </row>
    <row r="1726" spans="2:17">
      <c r="B1726" s="1070"/>
      <c r="C1726" s="1070"/>
      <c r="D1726" s="1070"/>
      <c r="E1726" s="1070"/>
      <c r="F1726" s="1346"/>
      <c r="G1726" s="1346"/>
      <c r="H1726" s="1346"/>
      <c r="I1726" s="1346"/>
      <c r="J1726" s="1346"/>
      <c r="K1726" s="1346"/>
      <c r="L1726" s="1346"/>
      <c r="M1726" s="1346"/>
      <c r="N1726" s="1346"/>
      <c r="O1726" s="1346"/>
      <c r="P1726" s="1346"/>
      <c r="Q1726" s="1346"/>
    </row>
    <row r="1727" spans="2:17">
      <c r="B1727" s="1070"/>
      <c r="C1727" s="1070"/>
      <c r="D1727" s="1070"/>
      <c r="E1727" s="1070"/>
      <c r="F1727" s="1346"/>
      <c r="G1727" s="1346"/>
      <c r="H1727" s="1346"/>
      <c r="I1727" s="1346"/>
      <c r="J1727" s="1346"/>
      <c r="K1727" s="1346"/>
      <c r="L1727" s="1346"/>
      <c r="M1727" s="1346"/>
      <c r="N1727" s="1346"/>
      <c r="O1727" s="1346"/>
      <c r="P1727" s="1346"/>
      <c r="Q1727" s="1346"/>
    </row>
    <row r="1728" spans="2:17">
      <c r="B1728" s="1070"/>
      <c r="C1728" s="1070"/>
      <c r="D1728" s="1070"/>
      <c r="E1728" s="1070"/>
      <c r="F1728" s="1346"/>
      <c r="G1728" s="1346"/>
      <c r="H1728" s="1346"/>
      <c r="I1728" s="1346"/>
      <c r="J1728" s="1346"/>
      <c r="K1728" s="1346"/>
      <c r="L1728" s="1346"/>
      <c r="M1728" s="1346"/>
      <c r="N1728" s="1346"/>
      <c r="O1728" s="1346"/>
      <c r="P1728" s="1346"/>
      <c r="Q1728" s="1346"/>
    </row>
    <row r="1729" spans="2:17">
      <c r="B1729" s="1070"/>
      <c r="C1729" s="1070"/>
      <c r="D1729" s="1070"/>
      <c r="E1729" s="1070"/>
      <c r="F1729" s="1346"/>
      <c r="G1729" s="1346"/>
      <c r="H1729" s="1346"/>
      <c r="I1729" s="1346"/>
      <c r="J1729" s="1346"/>
      <c r="K1729" s="1346"/>
      <c r="L1729" s="1346"/>
      <c r="M1729" s="1346"/>
      <c r="N1729" s="1346"/>
      <c r="O1729" s="1346"/>
      <c r="P1729" s="1346"/>
      <c r="Q1729" s="1346"/>
    </row>
    <row r="1730" spans="2:17">
      <c r="B1730" s="1070"/>
      <c r="C1730" s="1070"/>
      <c r="D1730" s="1070"/>
      <c r="E1730" s="1070"/>
      <c r="F1730" s="1346"/>
      <c r="G1730" s="1346"/>
      <c r="H1730" s="1346"/>
      <c r="I1730" s="1346"/>
      <c r="J1730" s="1346"/>
      <c r="K1730" s="1346"/>
      <c r="L1730" s="1346"/>
      <c r="M1730" s="1346"/>
      <c r="N1730" s="1346"/>
      <c r="O1730" s="1346"/>
      <c r="P1730" s="1346"/>
      <c r="Q1730" s="1346"/>
    </row>
    <row r="1731" spans="2:17">
      <c r="B1731" s="1070"/>
      <c r="C1731" s="1070"/>
      <c r="D1731" s="1070"/>
      <c r="E1731" s="1070"/>
      <c r="F1731" s="1346"/>
      <c r="G1731" s="1346"/>
      <c r="H1731" s="1346"/>
      <c r="I1731" s="1346"/>
      <c r="J1731" s="1346"/>
      <c r="K1731" s="1346"/>
      <c r="L1731" s="1346"/>
      <c r="M1731" s="1346"/>
      <c r="N1731" s="1346"/>
      <c r="O1731" s="1346"/>
      <c r="P1731" s="1346"/>
      <c r="Q1731" s="1346"/>
    </row>
    <row r="1732" spans="2:17">
      <c r="B1732" s="1070"/>
      <c r="C1732" s="1070"/>
      <c r="D1732" s="1070"/>
      <c r="E1732" s="1070"/>
      <c r="F1732" s="1346"/>
      <c r="G1732" s="1346"/>
      <c r="H1732" s="1346"/>
      <c r="I1732" s="1346"/>
      <c r="J1732" s="1346"/>
      <c r="K1732" s="1346"/>
      <c r="L1732" s="1346"/>
      <c r="M1732" s="1346"/>
      <c r="N1732" s="1346"/>
      <c r="O1732" s="1346"/>
      <c r="P1732" s="1346"/>
      <c r="Q1732" s="1346"/>
    </row>
    <row r="1733" spans="2:17">
      <c r="B1733" s="1070"/>
      <c r="C1733" s="1070"/>
      <c r="D1733" s="1070"/>
      <c r="E1733" s="1070"/>
      <c r="F1733" s="1346"/>
      <c r="G1733" s="1346"/>
      <c r="H1733" s="1346"/>
      <c r="I1733" s="1346"/>
      <c r="J1733" s="1346"/>
      <c r="K1733" s="1346"/>
      <c r="L1733" s="1346"/>
      <c r="M1733" s="1346"/>
      <c r="N1733" s="1346"/>
      <c r="O1733" s="1346"/>
      <c r="P1733" s="1346"/>
      <c r="Q1733" s="1346"/>
    </row>
    <row r="1734" spans="2:17">
      <c r="B1734" s="1070"/>
      <c r="C1734" s="1070"/>
      <c r="D1734" s="1070"/>
      <c r="E1734" s="1070"/>
      <c r="F1734" s="1346"/>
      <c r="G1734" s="1346"/>
      <c r="H1734" s="1346"/>
      <c r="I1734" s="1346"/>
      <c r="J1734" s="1346"/>
      <c r="K1734" s="1346"/>
      <c r="L1734" s="1346"/>
      <c r="M1734" s="1346"/>
      <c r="N1734" s="1346"/>
      <c r="O1734" s="1346"/>
      <c r="P1734" s="1346"/>
      <c r="Q1734" s="1346"/>
    </row>
    <row r="1735" spans="2:17">
      <c r="B1735" s="1070"/>
      <c r="C1735" s="1070"/>
      <c r="D1735" s="1070"/>
      <c r="E1735" s="1070"/>
      <c r="F1735" s="1346"/>
      <c r="G1735" s="1346"/>
      <c r="H1735" s="1346"/>
      <c r="I1735" s="1346"/>
      <c r="J1735" s="1346"/>
      <c r="K1735" s="1346"/>
      <c r="L1735" s="1346"/>
      <c r="M1735" s="1346"/>
      <c r="N1735" s="1346"/>
      <c r="O1735" s="1346"/>
      <c r="P1735" s="1346"/>
      <c r="Q1735" s="1346"/>
    </row>
    <row r="1736" spans="2:17">
      <c r="B1736" s="1070"/>
      <c r="C1736" s="1070"/>
      <c r="D1736" s="1070"/>
      <c r="E1736" s="1070"/>
      <c r="F1736" s="1346"/>
      <c r="G1736" s="1346"/>
      <c r="H1736" s="1346"/>
      <c r="I1736" s="1346"/>
      <c r="J1736" s="1346"/>
      <c r="K1736" s="1346"/>
      <c r="L1736" s="1346"/>
      <c r="M1736" s="1346"/>
      <c r="N1736" s="1346"/>
      <c r="O1736" s="1346"/>
      <c r="P1736" s="1346"/>
      <c r="Q1736" s="1346"/>
    </row>
    <row r="1737" spans="2:17">
      <c r="B1737" s="1070"/>
      <c r="C1737" s="1070"/>
      <c r="D1737" s="1070"/>
      <c r="E1737" s="1070"/>
      <c r="F1737" s="1346"/>
      <c r="G1737" s="1346"/>
      <c r="H1737" s="1346"/>
      <c r="I1737" s="1346"/>
      <c r="J1737" s="1346"/>
      <c r="K1737" s="1346"/>
      <c r="L1737" s="1346"/>
      <c r="M1737" s="1346"/>
      <c r="N1737" s="1346"/>
      <c r="O1737" s="1346"/>
      <c r="P1737" s="1346"/>
      <c r="Q1737" s="1346"/>
    </row>
    <row r="1738" spans="2:17">
      <c r="B1738" s="1070"/>
      <c r="C1738" s="1070"/>
      <c r="D1738" s="1070"/>
      <c r="E1738" s="1070"/>
      <c r="F1738" s="1346"/>
      <c r="G1738" s="1346"/>
      <c r="H1738" s="1346"/>
      <c r="I1738" s="1346"/>
      <c r="J1738" s="1346"/>
      <c r="K1738" s="1346"/>
      <c r="L1738" s="1346"/>
      <c r="M1738" s="1346"/>
      <c r="N1738" s="1346"/>
      <c r="O1738" s="1346"/>
      <c r="P1738" s="1346"/>
      <c r="Q1738" s="1346"/>
    </row>
    <row r="1739" spans="2:17">
      <c r="B1739" s="1070"/>
      <c r="C1739" s="1070"/>
      <c r="D1739" s="1070"/>
      <c r="E1739" s="1070"/>
      <c r="F1739" s="1346"/>
      <c r="G1739" s="1346"/>
      <c r="H1739" s="1346"/>
      <c r="I1739" s="1346"/>
      <c r="J1739" s="1346"/>
      <c r="K1739" s="1346"/>
      <c r="L1739" s="1346"/>
      <c r="M1739" s="1346"/>
      <c r="N1739" s="1346"/>
      <c r="O1739" s="1346"/>
      <c r="P1739" s="1346"/>
      <c r="Q1739" s="1346"/>
    </row>
    <row r="1740" spans="2:17">
      <c r="B1740" s="1070"/>
      <c r="C1740" s="1070"/>
      <c r="D1740" s="1070"/>
      <c r="E1740" s="1070"/>
      <c r="F1740" s="1346"/>
      <c r="G1740" s="1346"/>
      <c r="H1740" s="1346"/>
      <c r="I1740" s="1346"/>
      <c r="J1740" s="1346"/>
      <c r="K1740" s="1346"/>
      <c r="L1740" s="1346"/>
      <c r="M1740" s="1346"/>
      <c r="N1740" s="1346"/>
      <c r="O1740" s="1346"/>
      <c r="P1740" s="1346"/>
      <c r="Q1740" s="1346"/>
    </row>
    <row r="1741" spans="2:17">
      <c r="B1741" s="1070"/>
      <c r="C1741" s="1070"/>
      <c r="D1741" s="1070"/>
      <c r="E1741" s="1070"/>
      <c r="F1741" s="1346"/>
      <c r="G1741" s="1346"/>
      <c r="H1741" s="1346"/>
      <c r="I1741" s="1346"/>
      <c r="J1741" s="1346"/>
      <c r="K1741" s="1346"/>
      <c r="L1741" s="1346"/>
      <c r="M1741" s="1346"/>
      <c r="N1741" s="1346"/>
      <c r="O1741" s="1346"/>
      <c r="P1741" s="1346"/>
      <c r="Q1741" s="1346"/>
    </row>
    <row r="1742" spans="2:17">
      <c r="B1742" s="1070"/>
      <c r="C1742" s="1070"/>
      <c r="D1742" s="1070"/>
      <c r="E1742" s="1070"/>
      <c r="F1742" s="1346"/>
      <c r="G1742" s="1346"/>
      <c r="H1742" s="1346"/>
      <c r="I1742" s="1346"/>
      <c r="J1742" s="1346"/>
      <c r="K1742" s="1346"/>
      <c r="L1742" s="1346"/>
      <c r="M1742" s="1346"/>
      <c r="N1742" s="1346"/>
      <c r="O1742" s="1346"/>
      <c r="P1742" s="1346"/>
      <c r="Q1742" s="1346"/>
    </row>
    <row r="1743" spans="2:17">
      <c r="B1743" s="1070"/>
      <c r="C1743" s="1070"/>
      <c r="D1743" s="1070"/>
      <c r="E1743" s="1070"/>
      <c r="F1743" s="1346"/>
      <c r="G1743" s="1346"/>
      <c r="H1743" s="1346"/>
      <c r="I1743" s="1346"/>
      <c r="J1743" s="1346"/>
      <c r="K1743" s="1346"/>
      <c r="L1743" s="1346"/>
      <c r="M1743" s="1346"/>
      <c r="N1743" s="1346"/>
      <c r="O1743" s="1346"/>
      <c r="P1743" s="1346"/>
      <c r="Q1743" s="1346"/>
    </row>
    <row r="1744" spans="2:17">
      <c r="B1744" s="1070"/>
      <c r="C1744" s="1070"/>
      <c r="D1744" s="1070"/>
      <c r="E1744" s="1070"/>
      <c r="F1744" s="1346"/>
      <c r="G1744" s="1346"/>
      <c r="H1744" s="1346"/>
      <c r="I1744" s="1346"/>
      <c r="J1744" s="1346"/>
      <c r="K1744" s="1346"/>
      <c r="L1744" s="1346"/>
      <c r="M1744" s="1346"/>
      <c r="N1744" s="1346"/>
      <c r="O1744" s="1346"/>
      <c r="P1744" s="1346"/>
      <c r="Q1744" s="1346"/>
    </row>
    <row r="1745" spans="2:17">
      <c r="B1745" s="1070"/>
      <c r="C1745" s="1070"/>
      <c r="D1745" s="1070"/>
      <c r="E1745" s="1070"/>
      <c r="F1745" s="1346"/>
      <c r="G1745" s="1346"/>
      <c r="H1745" s="1346"/>
      <c r="I1745" s="1346"/>
      <c r="J1745" s="1346"/>
      <c r="K1745" s="1346"/>
      <c r="L1745" s="1346"/>
      <c r="M1745" s="1346"/>
      <c r="N1745" s="1346"/>
      <c r="O1745" s="1346"/>
      <c r="P1745" s="1346"/>
      <c r="Q1745" s="1346"/>
    </row>
    <row r="1746" spans="2:17">
      <c r="B1746" s="1070"/>
      <c r="C1746" s="1070"/>
      <c r="D1746" s="1070"/>
      <c r="E1746" s="1070"/>
      <c r="F1746" s="1346"/>
      <c r="G1746" s="1346"/>
      <c r="H1746" s="1346"/>
      <c r="I1746" s="1346"/>
      <c r="J1746" s="1346"/>
      <c r="K1746" s="1346"/>
      <c r="L1746" s="1346"/>
      <c r="M1746" s="1346"/>
      <c r="N1746" s="1346"/>
      <c r="O1746" s="1346"/>
      <c r="P1746" s="1346"/>
      <c r="Q1746" s="1346"/>
    </row>
    <row r="1747" spans="2:17">
      <c r="B1747" s="1070"/>
      <c r="C1747" s="1070"/>
      <c r="D1747" s="1070"/>
      <c r="E1747" s="1070"/>
      <c r="F1747" s="1346"/>
      <c r="G1747" s="1346"/>
      <c r="H1747" s="1346"/>
      <c r="I1747" s="1346"/>
      <c r="J1747" s="1346"/>
      <c r="K1747" s="1346"/>
      <c r="L1747" s="1346"/>
      <c r="M1747" s="1346"/>
      <c r="N1747" s="1346"/>
      <c r="O1747" s="1346"/>
      <c r="P1747" s="1346"/>
      <c r="Q1747" s="1346"/>
    </row>
    <row r="1748" spans="2:17">
      <c r="B1748" s="1070"/>
      <c r="C1748" s="1070"/>
      <c r="D1748" s="1070"/>
      <c r="E1748" s="1070"/>
      <c r="F1748" s="1346"/>
      <c r="G1748" s="1346"/>
      <c r="H1748" s="1346"/>
      <c r="I1748" s="1346"/>
      <c r="J1748" s="1346"/>
      <c r="K1748" s="1346"/>
      <c r="L1748" s="1346"/>
      <c r="M1748" s="1346"/>
      <c r="N1748" s="1346"/>
      <c r="O1748" s="1346"/>
      <c r="P1748" s="1346"/>
      <c r="Q1748" s="1346"/>
    </row>
    <row r="1749" spans="2:17">
      <c r="B1749" s="1070"/>
      <c r="C1749" s="1070"/>
      <c r="D1749" s="1070"/>
      <c r="E1749" s="1070"/>
      <c r="F1749" s="1346"/>
      <c r="G1749" s="1346"/>
      <c r="H1749" s="1346"/>
      <c r="I1749" s="1346"/>
      <c r="J1749" s="1346"/>
      <c r="K1749" s="1346"/>
      <c r="L1749" s="1346"/>
      <c r="M1749" s="1346"/>
      <c r="N1749" s="1346"/>
      <c r="O1749" s="1346"/>
      <c r="P1749" s="1346"/>
      <c r="Q1749" s="1346"/>
    </row>
    <row r="1750" spans="2:17">
      <c r="B1750" s="1070"/>
      <c r="C1750" s="1070"/>
      <c r="D1750" s="1070"/>
      <c r="E1750" s="1070"/>
      <c r="F1750" s="1346"/>
      <c r="G1750" s="1346"/>
      <c r="H1750" s="1346"/>
      <c r="I1750" s="1346"/>
      <c r="J1750" s="1346"/>
      <c r="K1750" s="1346"/>
      <c r="L1750" s="1346"/>
      <c r="M1750" s="1346"/>
      <c r="N1750" s="1346"/>
      <c r="O1750" s="1346"/>
      <c r="P1750" s="1346"/>
      <c r="Q1750" s="1346"/>
    </row>
    <row r="1751" spans="2:17">
      <c r="B1751" s="1070"/>
      <c r="C1751" s="1070"/>
      <c r="D1751" s="1070"/>
      <c r="E1751" s="1070"/>
      <c r="F1751" s="1346"/>
      <c r="G1751" s="1346"/>
      <c r="H1751" s="1346"/>
      <c r="I1751" s="1346"/>
      <c r="J1751" s="1346"/>
      <c r="K1751" s="1346"/>
      <c r="L1751" s="1346"/>
      <c r="M1751" s="1346"/>
      <c r="N1751" s="1346"/>
      <c r="O1751" s="1346"/>
      <c r="P1751" s="1346"/>
      <c r="Q1751" s="1346"/>
    </row>
    <row r="1752" spans="2:17">
      <c r="B1752" s="1070"/>
      <c r="C1752" s="1070"/>
      <c r="D1752" s="1070"/>
      <c r="E1752" s="1070"/>
      <c r="F1752" s="1346"/>
      <c r="G1752" s="1346"/>
      <c r="H1752" s="1346"/>
      <c r="I1752" s="1346"/>
      <c r="J1752" s="1346"/>
      <c r="K1752" s="1346"/>
      <c r="L1752" s="1346"/>
      <c r="M1752" s="1346"/>
      <c r="N1752" s="1346"/>
      <c r="O1752" s="1346"/>
      <c r="P1752" s="1346"/>
      <c r="Q1752" s="1346"/>
    </row>
    <row r="1753" spans="2:17">
      <c r="B1753" s="1070"/>
      <c r="C1753" s="1070"/>
      <c r="D1753" s="1070"/>
      <c r="E1753" s="1070"/>
      <c r="F1753" s="1346"/>
      <c r="G1753" s="1346"/>
      <c r="H1753" s="1346"/>
      <c r="I1753" s="1346"/>
      <c r="J1753" s="1346"/>
      <c r="K1753" s="1346"/>
      <c r="L1753" s="1346"/>
      <c r="M1753" s="1346"/>
      <c r="N1753" s="1346"/>
      <c r="O1753" s="1346"/>
      <c r="P1753" s="1346"/>
      <c r="Q1753" s="1346"/>
    </row>
    <row r="1754" spans="2:17">
      <c r="B1754" s="1070"/>
      <c r="C1754" s="1070"/>
      <c r="D1754" s="1070"/>
      <c r="E1754" s="1070"/>
      <c r="F1754" s="1346"/>
      <c r="G1754" s="1346"/>
      <c r="H1754" s="1346"/>
      <c r="I1754" s="1346"/>
      <c r="J1754" s="1346"/>
      <c r="K1754" s="1346"/>
      <c r="L1754" s="1346"/>
      <c r="M1754" s="1346"/>
      <c r="N1754" s="1346"/>
      <c r="O1754" s="1346"/>
      <c r="P1754" s="1346"/>
      <c r="Q1754" s="1346"/>
    </row>
    <row r="1755" spans="2:17">
      <c r="B1755" s="1070"/>
      <c r="C1755" s="1070"/>
      <c r="D1755" s="1070"/>
      <c r="E1755" s="1070"/>
      <c r="F1755" s="1346"/>
      <c r="G1755" s="1346"/>
      <c r="H1755" s="1346"/>
      <c r="I1755" s="1346"/>
      <c r="J1755" s="1346"/>
      <c r="K1755" s="1346"/>
      <c r="L1755" s="1346"/>
      <c r="M1755" s="1346"/>
      <c r="N1755" s="1346"/>
      <c r="O1755" s="1346"/>
      <c r="P1755" s="1346"/>
      <c r="Q1755" s="1346"/>
    </row>
    <row r="1756" spans="2:17">
      <c r="B1756" s="1070"/>
      <c r="C1756" s="1070"/>
      <c r="D1756" s="1070"/>
      <c r="E1756" s="1070"/>
      <c r="F1756" s="1346"/>
      <c r="G1756" s="1346"/>
      <c r="H1756" s="1346"/>
      <c r="I1756" s="1346"/>
      <c r="J1756" s="1346"/>
      <c r="K1756" s="1346"/>
      <c r="L1756" s="1346"/>
      <c r="M1756" s="1346"/>
      <c r="N1756" s="1346"/>
      <c r="O1756" s="1346"/>
      <c r="P1756" s="1346"/>
      <c r="Q1756" s="1346"/>
    </row>
    <row r="1757" spans="2:17">
      <c r="B1757" s="1070"/>
      <c r="C1757" s="1070"/>
      <c r="D1757" s="1070"/>
      <c r="E1757" s="1070"/>
      <c r="F1757" s="1346"/>
      <c r="G1757" s="1346"/>
      <c r="H1757" s="1346"/>
      <c r="I1757" s="1346"/>
      <c r="J1757" s="1346"/>
      <c r="K1757" s="1346"/>
      <c r="L1757" s="1346"/>
      <c r="M1757" s="1346"/>
      <c r="N1757" s="1346"/>
      <c r="O1757" s="1346"/>
      <c r="P1757" s="1346"/>
      <c r="Q1757" s="1346"/>
    </row>
    <row r="1758" spans="2:17">
      <c r="B1758" s="1070"/>
      <c r="C1758" s="1070"/>
      <c r="D1758" s="1070"/>
      <c r="E1758" s="1070"/>
      <c r="F1758" s="1346"/>
      <c r="G1758" s="1346"/>
      <c r="H1758" s="1346"/>
      <c r="I1758" s="1346"/>
      <c r="J1758" s="1346"/>
      <c r="K1758" s="1346"/>
      <c r="L1758" s="1346"/>
      <c r="M1758" s="1346"/>
      <c r="N1758" s="1346"/>
      <c r="O1758" s="1346"/>
      <c r="P1758" s="1346"/>
      <c r="Q1758" s="1346"/>
    </row>
    <row r="1759" spans="2:17">
      <c r="B1759" s="1070"/>
      <c r="C1759" s="1070"/>
      <c r="D1759" s="1070"/>
      <c r="E1759" s="1070"/>
      <c r="F1759" s="1346"/>
      <c r="G1759" s="1346"/>
      <c r="H1759" s="1346"/>
      <c r="I1759" s="1346"/>
      <c r="J1759" s="1346"/>
      <c r="K1759" s="1346"/>
      <c r="L1759" s="1346"/>
      <c r="M1759" s="1346"/>
      <c r="N1759" s="1346"/>
      <c r="O1759" s="1346"/>
      <c r="P1759" s="1346"/>
      <c r="Q1759" s="1346"/>
    </row>
    <row r="1760" spans="2:17">
      <c r="B1760" s="1070"/>
      <c r="C1760" s="1070"/>
      <c r="D1760" s="1070"/>
      <c r="E1760" s="1070"/>
      <c r="F1760" s="1346"/>
      <c r="G1760" s="1346"/>
      <c r="H1760" s="1346"/>
      <c r="I1760" s="1346"/>
      <c r="J1760" s="1346"/>
      <c r="K1760" s="1346"/>
      <c r="L1760" s="1346"/>
      <c r="M1760" s="1346"/>
      <c r="N1760" s="1346"/>
      <c r="O1760" s="1346"/>
      <c r="P1760" s="1346"/>
      <c r="Q1760" s="1346"/>
    </row>
    <row r="1761" spans="2:17">
      <c r="B1761" s="1070"/>
      <c r="C1761" s="1070"/>
      <c r="D1761" s="1070"/>
      <c r="E1761" s="1070"/>
      <c r="F1761" s="1346"/>
      <c r="G1761" s="1346"/>
      <c r="H1761" s="1346"/>
      <c r="I1761" s="1346"/>
      <c r="J1761" s="1346"/>
      <c r="K1761" s="1346"/>
      <c r="L1761" s="1346"/>
      <c r="M1761" s="1346"/>
      <c r="N1761" s="1346"/>
      <c r="O1761" s="1346"/>
      <c r="P1761" s="1346"/>
      <c r="Q1761" s="1346"/>
    </row>
    <row r="1762" spans="2:17">
      <c r="B1762" s="1070"/>
      <c r="C1762" s="1070"/>
      <c r="D1762" s="1070"/>
      <c r="E1762" s="1070"/>
      <c r="F1762" s="1346"/>
      <c r="G1762" s="1346"/>
      <c r="H1762" s="1346"/>
      <c r="I1762" s="1346"/>
      <c r="J1762" s="1346"/>
      <c r="K1762" s="1346"/>
      <c r="L1762" s="1346"/>
      <c r="M1762" s="1346"/>
      <c r="N1762" s="1346"/>
      <c r="O1762" s="1346"/>
      <c r="P1762" s="1346"/>
      <c r="Q1762" s="1346"/>
    </row>
    <row r="1763" spans="2:17">
      <c r="B1763" s="1070"/>
      <c r="C1763" s="1070"/>
      <c r="D1763" s="1070"/>
      <c r="E1763" s="1070"/>
      <c r="F1763" s="1346"/>
      <c r="G1763" s="1346"/>
      <c r="H1763" s="1346"/>
      <c r="I1763" s="1346"/>
      <c r="J1763" s="1346"/>
      <c r="K1763" s="1346"/>
      <c r="L1763" s="1346"/>
      <c r="M1763" s="1346"/>
      <c r="N1763" s="1346"/>
      <c r="O1763" s="1346"/>
      <c r="P1763" s="1346"/>
      <c r="Q1763" s="1346"/>
    </row>
    <row r="1764" spans="2:17">
      <c r="B1764" s="1070"/>
      <c r="C1764" s="1070"/>
      <c r="D1764" s="1070"/>
      <c r="E1764" s="1070"/>
      <c r="F1764" s="1346"/>
      <c r="G1764" s="1346"/>
      <c r="H1764" s="1346"/>
      <c r="I1764" s="1346"/>
      <c r="J1764" s="1346"/>
      <c r="K1764" s="1346"/>
      <c r="L1764" s="1346"/>
      <c r="M1764" s="1346"/>
      <c r="N1764" s="1346"/>
      <c r="O1764" s="1346"/>
      <c r="P1764" s="1346"/>
      <c r="Q1764" s="1346"/>
    </row>
    <row r="1765" spans="2:17">
      <c r="B1765" s="1070"/>
      <c r="C1765" s="1070"/>
      <c r="D1765" s="1070"/>
      <c r="E1765" s="1070"/>
      <c r="F1765" s="1346"/>
      <c r="G1765" s="1346"/>
      <c r="H1765" s="1346"/>
      <c r="I1765" s="1346"/>
      <c r="J1765" s="1346"/>
      <c r="K1765" s="1346"/>
      <c r="L1765" s="1346"/>
      <c r="M1765" s="1346"/>
      <c r="N1765" s="1346"/>
      <c r="O1765" s="1346"/>
      <c r="P1765" s="1346"/>
      <c r="Q1765" s="1346"/>
    </row>
    <row r="1766" spans="2:17">
      <c r="B1766" s="1070"/>
      <c r="C1766" s="1070"/>
      <c r="D1766" s="1070"/>
      <c r="E1766" s="1070"/>
      <c r="F1766" s="1346"/>
      <c r="G1766" s="1346"/>
      <c r="H1766" s="1346"/>
      <c r="I1766" s="1346"/>
      <c r="J1766" s="1346"/>
      <c r="K1766" s="1346"/>
      <c r="L1766" s="1346"/>
      <c r="M1766" s="1346"/>
      <c r="N1766" s="1346"/>
      <c r="O1766" s="1346"/>
      <c r="P1766" s="1346"/>
      <c r="Q1766" s="1346"/>
    </row>
    <row r="1767" spans="2:17">
      <c r="B1767" s="1070"/>
      <c r="C1767" s="1070"/>
      <c r="D1767" s="1070"/>
      <c r="E1767" s="1070"/>
      <c r="F1767" s="1346"/>
      <c r="G1767" s="1346"/>
      <c r="H1767" s="1346"/>
      <c r="I1767" s="1346"/>
      <c r="J1767" s="1346"/>
      <c r="K1767" s="1346"/>
      <c r="L1767" s="1346"/>
      <c r="M1767" s="1346"/>
      <c r="N1767" s="1346"/>
      <c r="O1767" s="1346"/>
      <c r="P1767" s="1346"/>
      <c r="Q1767" s="1346"/>
    </row>
    <row r="1768" spans="2:17">
      <c r="B1768" s="1070"/>
      <c r="C1768" s="1070"/>
      <c r="D1768" s="1070"/>
      <c r="E1768" s="1070"/>
      <c r="F1768" s="1346"/>
      <c r="G1768" s="1346"/>
      <c r="H1768" s="1346"/>
      <c r="I1768" s="1346"/>
      <c r="J1768" s="1346"/>
      <c r="K1768" s="1346"/>
      <c r="L1768" s="1346"/>
      <c r="M1768" s="1346"/>
      <c r="N1768" s="1346"/>
      <c r="O1768" s="1346"/>
      <c r="P1768" s="1346"/>
      <c r="Q1768" s="1346"/>
    </row>
    <row r="1769" spans="2:17">
      <c r="B1769" s="1070"/>
      <c r="C1769" s="1070"/>
      <c r="D1769" s="1070"/>
      <c r="E1769" s="1070"/>
      <c r="F1769" s="1346"/>
      <c r="G1769" s="1346"/>
      <c r="H1769" s="1346"/>
      <c r="I1769" s="1346"/>
      <c r="J1769" s="1346"/>
      <c r="K1769" s="1346"/>
      <c r="L1769" s="1346"/>
      <c r="M1769" s="1346"/>
      <c r="N1769" s="1346"/>
      <c r="O1769" s="1346"/>
      <c r="P1769" s="1346"/>
      <c r="Q1769" s="1346"/>
    </row>
    <row r="1770" spans="2:17">
      <c r="B1770" s="1070"/>
      <c r="C1770" s="1070"/>
      <c r="D1770" s="1070"/>
      <c r="E1770" s="1070"/>
      <c r="F1770" s="1346"/>
      <c r="G1770" s="1346"/>
      <c r="H1770" s="1346"/>
      <c r="I1770" s="1346"/>
      <c r="J1770" s="1346"/>
      <c r="K1770" s="1346"/>
      <c r="L1770" s="1346"/>
      <c r="M1770" s="1346"/>
      <c r="N1770" s="1346"/>
      <c r="O1770" s="1346"/>
      <c r="P1770" s="1346"/>
      <c r="Q1770" s="1346"/>
    </row>
    <row r="1771" spans="2:17">
      <c r="B1771" s="1070"/>
      <c r="C1771" s="1070"/>
      <c r="D1771" s="1070"/>
      <c r="E1771" s="1070"/>
      <c r="F1771" s="1346"/>
      <c r="G1771" s="1346"/>
      <c r="H1771" s="1346"/>
      <c r="I1771" s="1346"/>
      <c r="J1771" s="1346"/>
      <c r="K1771" s="1346"/>
      <c r="L1771" s="1346"/>
      <c r="M1771" s="1346"/>
      <c r="N1771" s="1346"/>
      <c r="O1771" s="1346"/>
      <c r="P1771" s="1346"/>
      <c r="Q1771" s="1346"/>
    </row>
    <row r="1772" spans="2:17">
      <c r="B1772" s="1070"/>
      <c r="C1772" s="1070"/>
      <c r="D1772" s="1070"/>
      <c r="E1772" s="1070"/>
      <c r="F1772" s="1346"/>
      <c r="G1772" s="1346"/>
      <c r="H1772" s="1346"/>
      <c r="I1772" s="1346"/>
      <c r="J1772" s="1346"/>
      <c r="K1772" s="1346"/>
      <c r="L1772" s="1346"/>
      <c r="M1772" s="1346"/>
      <c r="N1772" s="1346"/>
      <c r="O1772" s="1346"/>
      <c r="P1772" s="1346"/>
      <c r="Q1772" s="1346"/>
    </row>
    <row r="1773" spans="2:17">
      <c r="B1773" s="1070"/>
      <c r="C1773" s="1070"/>
      <c r="D1773" s="1070"/>
      <c r="E1773" s="1070"/>
      <c r="F1773" s="1346"/>
      <c r="G1773" s="1346"/>
      <c r="H1773" s="1346"/>
      <c r="I1773" s="1346"/>
      <c r="J1773" s="1346"/>
      <c r="K1773" s="1346"/>
      <c r="L1773" s="1346"/>
      <c r="M1773" s="1346"/>
      <c r="N1773" s="1346"/>
      <c r="O1773" s="1346"/>
      <c r="P1773" s="1346"/>
      <c r="Q1773" s="1346"/>
    </row>
    <row r="1774" spans="2:17">
      <c r="B1774" s="1070"/>
      <c r="C1774" s="1070"/>
      <c r="D1774" s="1070"/>
      <c r="E1774" s="1070"/>
      <c r="F1774" s="1346"/>
      <c r="G1774" s="1346"/>
      <c r="H1774" s="1346"/>
      <c r="I1774" s="1346"/>
      <c r="J1774" s="1346"/>
      <c r="K1774" s="1346"/>
      <c r="L1774" s="1346"/>
      <c r="M1774" s="1346"/>
      <c r="N1774" s="1346"/>
      <c r="O1774" s="1346"/>
      <c r="P1774" s="1346"/>
      <c r="Q1774" s="1346"/>
    </row>
    <row r="1775" spans="2:17">
      <c r="B1775" s="1070"/>
      <c r="C1775" s="1070"/>
      <c r="D1775" s="1070"/>
      <c r="E1775" s="1070"/>
      <c r="F1775" s="1346"/>
      <c r="G1775" s="1346"/>
      <c r="H1775" s="1346"/>
      <c r="I1775" s="1346"/>
      <c r="J1775" s="1346"/>
      <c r="K1775" s="1346"/>
      <c r="L1775" s="1346"/>
      <c r="M1775" s="1346"/>
      <c r="N1775" s="1346"/>
      <c r="O1775" s="1346"/>
      <c r="P1775" s="1346"/>
      <c r="Q1775" s="1346"/>
    </row>
    <row r="1776" spans="2:17">
      <c r="B1776" s="1070"/>
      <c r="C1776" s="1070"/>
      <c r="D1776" s="1070"/>
      <c r="E1776" s="1070"/>
      <c r="F1776" s="1346"/>
      <c r="G1776" s="1346"/>
      <c r="H1776" s="1346"/>
      <c r="I1776" s="1346"/>
      <c r="J1776" s="1346"/>
      <c r="K1776" s="1346"/>
      <c r="L1776" s="1346"/>
      <c r="M1776" s="1346"/>
      <c r="N1776" s="1346"/>
      <c r="O1776" s="1346"/>
      <c r="P1776" s="1346"/>
      <c r="Q1776" s="1346"/>
    </row>
    <row r="1777" spans="2:17">
      <c r="B1777" s="1070"/>
      <c r="C1777" s="1070"/>
      <c r="D1777" s="1070"/>
      <c r="E1777" s="1070"/>
      <c r="F1777" s="1346"/>
      <c r="G1777" s="1346"/>
      <c r="H1777" s="1346"/>
      <c r="I1777" s="1346"/>
      <c r="J1777" s="1346"/>
      <c r="K1777" s="1346"/>
      <c r="L1777" s="1346"/>
      <c r="M1777" s="1346"/>
      <c r="N1777" s="1346"/>
      <c r="O1777" s="1346"/>
      <c r="P1777" s="1346"/>
      <c r="Q1777" s="1346"/>
    </row>
    <row r="1778" spans="2:17">
      <c r="B1778" s="1070"/>
      <c r="C1778" s="1070"/>
      <c r="D1778" s="1070"/>
      <c r="E1778" s="1070"/>
      <c r="F1778" s="1346"/>
      <c r="G1778" s="1346"/>
      <c r="H1778" s="1346"/>
      <c r="I1778" s="1346"/>
      <c r="J1778" s="1346"/>
      <c r="K1778" s="1346"/>
      <c r="L1778" s="1346"/>
      <c r="M1778" s="1346"/>
      <c r="N1778" s="1346"/>
      <c r="O1778" s="1346"/>
      <c r="P1778" s="1346"/>
      <c r="Q1778" s="1346"/>
    </row>
    <row r="1779" spans="2:17">
      <c r="B1779" s="1070"/>
      <c r="C1779" s="1070"/>
      <c r="D1779" s="1070"/>
      <c r="E1779" s="1070"/>
      <c r="F1779" s="1346"/>
      <c r="G1779" s="1346"/>
      <c r="H1779" s="1346"/>
      <c r="I1779" s="1346"/>
      <c r="J1779" s="1346"/>
      <c r="K1779" s="1346"/>
      <c r="L1779" s="1346"/>
      <c r="M1779" s="1346"/>
      <c r="N1779" s="1346"/>
      <c r="O1779" s="1346"/>
      <c r="P1779" s="1346"/>
      <c r="Q1779" s="1346"/>
    </row>
    <row r="1780" spans="2:17">
      <c r="B1780" s="1070"/>
      <c r="C1780" s="1070"/>
      <c r="D1780" s="1070"/>
      <c r="E1780" s="1070"/>
      <c r="F1780" s="1346"/>
      <c r="G1780" s="1346"/>
      <c r="H1780" s="1346"/>
      <c r="I1780" s="1346"/>
      <c r="J1780" s="1346"/>
      <c r="K1780" s="1346"/>
      <c r="L1780" s="1346"/>
      <c r="M1780" s="1346"/>
      <c r="N1780" s="1346"/>
      <c r="O1780" s="1346"/>
      <c r="P1780" s="1346"/>
      <c r="Q1780" s="1346"/>
    </row>
    <row r="1781" spans="2:17">
      <c r="B1781" s="1070"/>
      <c r="C1781" s="1070"/>
      <c r="D1781" s="1070"/>
      <c r="E1781" s="1070"/>
      <c r="F1781" s="1346"/>
      <c r="G1781" s="1346"/>
      <c r="H1781" s="1346"/>
      <c r="I1781" s="1346"/>
      <c r="J1781" s="1346"/>
      <c r="K1781" s="1346"/>
      <c r="L1781" s="1346"/>
      <c r="M1781" s="1346"/>
      <c r="N1781" s="1346"/>
      <c r="O1781" s="1346"/>
      <c r="P1781" s="1346"/>
      <c r="Q1781" s="1346"/>
    </row>
    <row r="1782" spans="2:17">
      <c r="B1782" s="1070"/>
      <c r="C1782" s="1070"/>
      <c r="D1782" s="1070"/>
      <c r="E1782" s="1070"/>
      <c r="F1782" s="1346"/>
      <c r="G1782" s="1346"/>
      <c r="H1782" s="1346"/>
      <c r="I1782" s="1346"/>
      <c r="J1782" s="1346"/>
      <c r="K1782" s="1346"/>
      <c r="L1782" s="1346"/>
      <c r="M1782" s="1346"/>
      <c r="N1782" s="1346"/>
      <c r="O1782" s="1346"/>
      <c r="P1782" s="1346"/>
      <c r="Q1782" s="1346"/>
    </row>
    <row r="1783" spans="2:17">
      <c r="B1783" s="1070"/>
      <c r="C1783" s="1070"/>
      <c r="D1783" s="1070"/>
      <c r="E1783" s="1070"/>
      <c r="F1783" s="1346"/>
      <c r="G1783" s="1346"/>
      <c r="H1783" s="1346"/>
      <c r="I1783" s="1346"/>
      <c r="J1783" s="1346"/>
      <c r="K1783" s="1346"/>
      <c r="L1783" s="1346"/>
      <c r="M1783" s="1346"/>
      <c r="N1783" s="1346"/>
      <c r="O1783" s="1346"/>
      <c r="P1783" s="1346"/>
      <c r="Q1783" s="1346"/>
    </row>
    <row r="1784" spans="2:17">
      <c r="B1784" s="1070"/>
      <c r="C1784" s="1070"/>
      <c r="D1784" s="1070"/>
      <c r="E1784" s="1070"/>
      <c r="F1784" s="1346"/>
      <c r="G1784" s="1346"/>
      <c r="H1784" s="1346"/>
      <c r="I1784" s="1346"/>
      <c r="J1784" s="1346"/>
      <c r="K1784" s="1346"/>
      <c r="L1784" s="1346"/>
      <c r="M1784" s="1346"/>
      <c r="N1784" s="1346"/>
      <c r="O1784" s="1346"/>
      <c r="P1784" s="1346"/>
      <c r="Q1784" s="1346"/>
    </row>
    <row r="1785" spans="2:17">
      <c r="B1785" s="1070"/>
      <c r="C1785" s="1070"/>
      <c r="D1785" s="1070"/>
      <c r="E1785" s="1070"/>
      <c r="F1785" s="1346"/>
      <c r="G1785" s="1346"/>
      <c r="H1785" s="1346"/>
      <c r="I1785" s="1346"/>
      <c r="J1785" s="1346"/>
      <c r="K1785" s="1346"/>
      <c r="L1785" s="1346"/>
      <c r="M1785" s="1346"/>
      <c r="N1785" s="1346"/>
      <c r="O1785" s="1346"/>
      <c r="P1785" s="1346"/>
      <c r="Q1785" s="1346"/>
    </row>
    <row r="1786" spans="2:17">
      <c r="B1786" s="1070"/>
      <c r="C1786" s="1070"/>
      <c r="D1786" s="1070"/>
      <c r="E1786" s="1070"/>
      <c r="F1786" s="1346"/>
      <c r="G1786" s="1346"/>
      <c r="H1786" s="1346"/>
      <c r="I1786" s="1346"/>
      <c r="J1786" s="1346"/>
      <c r="K1786" s="1346"/>
      <c r="L1786" s="1346"/>
      <c r="M1786" s="1346"/>
      <c r="N1786" s="1346"/>
      <c r="O1786" s="1346"/>
      <c r="P1786" s="1346"/>
      <c r="Q1786" s="1346"/>
    </row>
    <row r="1787" spans="2:17">
      <c r="B1787" s="1070"/>
      <c r="C1787" s="1070"/>
      <c r="D1787" s="1070"/>
      <c r="E1787" s="1070"/>
      <c r="F1787" s="1346"/>
      <c r="G1787" s="1346"/>
      <c r="H1787" s="1346"/>
      <c r="I1787" s="1346"/>
      <c r="J1787" s="1346"/>
      <c r="K1787" s="1346"/>
      <c r="L1787" s="1346"/>
      <c r="M1787" s="1346"/>
      <c r="N1787" s="1346"/>
      <c r="O1787" s="1346"/>
      <c r="P1787" s="1346"/>
      <c r="Q1787" s="1346"/>
    </row>
    <row r="1788" spans="2:17">
      <c r="B1788" s="1070"/>
      <c r="C1788" s="1070"/>
      <c r="D1788" s="1070"/>
      <c r="E1788" s="1070"/>
      <c r="F1788" s="1346"/>
      <c r="G1788" s="1346"/>
      <c r="H1788" s="1346"/>
      <c r="I1788" s="1346"/>
      <c r="J1788" s="1346"/>
      <c r="K1788" s="1346"/>
      <c r="L1788" s="1346"/>
      <c r="M1788" s="1346"/>
      <c r="N1788" s="1346"/>
      <c r="O1788" s="1346"/>
      <c r="P1788" s="1346"/>
      <c r="Q1788" s="1346"/>
    </row>
    <row r="1789" spans="2:17">
      <c r="B1789" s="1070"/>
      <c r="C1789" s="1070"/>
      <c r="D1789" s="1070"/>
      <c r="E1789" s="1070"/>
      <c r="F1789" s="1346"/>
      <c r="G1789" s="1346"/>
      <c r="H1789" s="1346"/>
      <c r="I1789" s="1346"/>
      <c r="J1789" s="1346"/>
      <c r="K1789" s="1346"/>
      <c r="L1789" s="1346"/>
      <c r="M1789" s="1346"/>
      <c r="N1789" s="1346"/>
      <c r="O1789" s="1346"/>
      <c r="P1789" s="1346"/>
      <c r="Q1789" s="1346"/>
    </row>
    <row r="1790" spans="2:17">
      <c r="B1790" s="1070"/>
      <c r="C1790" s="1070"/>
      <c r="D1790" s="1070"/>
      <c r="E1790" s="1070"/>
      <c r="F1790" s="1346"/>
      <c r="G1790" s="1346"/>
      <c r="H1790" s="1346"/>
      <c r="I1790" s="1346"/>
      <c r="J1790" s="1346"/>
      <c r="K1790" s="1346"/>
      <c r="L1790" s="1346"/>
      <c r="M1790" s="1346"/>
      <c r="N1790" s="1346"/>
      <c r="O1790" s="1346"/>
      <c r="P1790" s="1346"/>
      <c r="Q1790" s="1346"/>
    </row>
    <row r="1791" spans="2:17">
      <c r="B1791" s="1070"/>
      <c r="C1791" s="1070"/>
      <c r="D1791" s="1070"/>
      <c r="E1791" s="1070"/>
      <c r="F1791" s="1346"/>
      <c r="G1791" s="1346"/>
      <c r="H1791" s="1346"/>
      <c r="I1791" s="1346"/>
      <c r="J1791" s="1346"/>
      <c r="K1791" s="1346"/>
      <c r="L1791" s="1346"/>
      <c r="M1791" s="1346"/>
      <c r="N1791" s="1346"/>
      <c r="O1791" s="1346"/>
      <c r="P1791" s="1346"/>
      <c r="Q1791" s="1346"/>
    </row>
    <row r="1792" spans="2:17">
      <c r="B1792" s="1070"/>
      <c r="C1792" s="1070"/>
      <c r="D1792" s="1070"/>
      <c r="E1792" s="1070"/>
      <c r="F1792" s="1346"/>
      <c r="G1792" s="1346"/>
      <c r="H1792" s="1346"/>
      <c r="I1792" s="1346"/>
      <c r="J1792" s="1346"/>
      <c r="K1792" s="1346"/>
      <c r="L1792" s="1346"/>
      <c r="M1792" s="1346"/>
      <c r="N1792" s="1346"/>
      <c r="O1792" s="1346"/>
      <c r="P1792" s="1346"/>
      <c r="Q1792" s="1346"/>
    </row>
    <row r="1793" spans="2:17">
      <c r="B1793" s="1070"/>
      <c r="C1793" s="1070"/>
      <c r="D1793" s="1070"/>
      <c r="E1793" s="1070"/>
      <c r="F1793" s="1346"/>
      <c r="G1793" s="1346"/>
      <c r="H1793" s="1346"/>
      <c r="I1793" s="1346"/>
      <c r="J1793" s="1346"/>
      <c r="K1793" s="1346"/>
      <c r="L1793" s="1346"/>
      <c r="M1793" s="1346"/>
      <c r="N1793" s="1346"/>
      <c r="O1793" s="1346"/>
      <c r="P1793" s="1346"/>
      <c r="Q1793" s="1346"/>
    </row>
    <row r="1794" spans="2:17">
      <c r="B1794" s="1070"/>
      <c r="C1794" s="1070"/>
      <c r="D1794" s="1070"/>
      <c r="E1794" s="1070"/>
      <c r="F1794" s="1346"/>
      <c r="G1794" s="1346"/>
      <c r="H1794" s="1346"/>
      <c r="I1794" s="1346"/>
      <c r="J1794" s="1346"/>
      <c r="K1794" s="1346"/>
      <c r="L1794" s="1346"/>
      <c r="M1794" s="1346"/>
      <c r="N1794" s="1346"/>
      <c r="O1794" s="1346"/>
      <c r="P1794" s="1346"/>
      <c r="Q1794" s="1346"/>
    </row>
    <row r="1795" spans="2:17">
      <c r="B1795" s="1070"/>
      <c r="C1795" s="1070"/>
      <c r="D1795" s="1070"/>
      <c r="E1795" s="1070"/>
      <c r="F1795" s="1346"/>
      <c r="G1795" s="1346"/>
      <c r="H1795" s="1346"/>
      <c r="I1795" s="1346"/>
      <c r="J1795" s="1346"/>
      <c r="K1795" s="1346"/>
      <c r="L1795" s="1346"/>
      <c r="M1795" s="1346"/>
      <c r="N1795" s="1346"/>
      <c r="O1795" s="1346"/>
      <c r="P1795" s="1346"/>
      <c r="Q1795" s="1346"/>
    </row>
    <row r="1796" spans="2:17">
      <c r="B1796" s="1070"/>
      <c r="C1796" s="1070"/>
      <c r="D1796" s="1070"/>
      <c r="E1796" s="1070"/>
      <c r="F1796" s="1346"/>
      <c r="G1796" s="1346"/>
      <c r="H1796" s="1346"/>
      <c r="I1796" s="1346"/>
      <c r="J1796" s="1346"/>
      <c r="K1796" s="1346"/>
      <c r="L1796" s="1346"/>
      <c r="M1796" s="1346"/>
      <c r="N1796" s="1346"/>
      <c r="O1796" s="1346"/>
      <c r="P1796" s="1346"/>
      <c r="Q1796" s="1346"/>
    </row>
    <row r="1797" spans="2:17">
      <c r="B1797" s="1070"/>
      <c r="C1797" s="1070"/>
      <c r="D1797" s="1070"/>
      <c r="E1797" s="1070"/>
      <c r="F1797" s="1346"/>
      <c r="G1797" s="1346"/>
      <c r="H1797" s="1346"/>
      <c r="I1797" s="1346"/>
      <c r="J1797" s="1346"/>
      <c r="K1797" s="1346"/>
      <c r="L1797" s="1346"/>
      <c r="M1797" s="1346"/>
      <c r="N1797" s="1346"/>
      <c r="O1797" s="1346"/>
      <c r="P1797" s="1346"/>
      <c r="Q1797" s="1346"/>
    </row>
    <row r="1798" spans="2:17">
      <c r="B1798" s="1070"/>
      <c r="C1798" s="1070"/>
      <c r="D1798" s="1070"/>
      <c r="E1798" s="1070"/>
      <c r="F1798" s="1346"/>
      <c r="G1798" s="1346"/>
      <c r="H1798" s="1346"/>
      <c r="I1798" s="1346"/>
      <c r="J1798" s="1346"/>
      <c r="K1798" s="1346"/>
      <c r="L1798" s="1346"/>
      <c r="M1798" s="1346"/>
      <c r="N1798" s="1346"/>
      <c r="O1798" s="1346"/>
      <c r="P1798" s="1346"/>
      <c r="Q1798" s="1346"/>
    </row>
    <row r="1799" spans="2:17">
      <c r="B1799" s="1070"/>
      <c r="C1799" s="1070"/>
      <c r="D1799" s="1070"/>
      <c r="E1799" s="1070"/>
      <c r="F1799" s="1346"/>
      <c r="G1799" s="1346"/>
      <c r="H1799" s="1346"/>
      <c r="I1799" s="1346"/>
      <c r="J1799" s="1346"/>
      <c r="K1799" s="1346"/>
      <c r="L1799" s="1346"/>
      <c r="M1799" s="1346"/>
      <c r="N1799" s="1346"/>
      <c r="O1799" s="1346"/>
      <c r="P1799" s="1346"/>
      <c r="Q1799" s="1346"/>
    </row>
    <row r="1800" spans="2:17">
      <c r="B1800" s="1070"/>
      <c r="C1800" s="1070"/>
      <c r="D1800" s="1070"/>
      <c r="E1800" s="1070"/>
      <c r="F1800" s="1346"/>
      <c r="G1800" s="1346"/>
      <c r="H1800" s="1346"/>
      <c r="I1800" s="1346"/>
      <c r="J1800" s="1346"/>
      <c r="K1800" s="1346"/>
      <c r="L1800" s="1346"/>
      <c r="M1800" s="1346"/>
      <c r="N1800" s="1346"/>
      <c r="O1800" s="1346"/>
      <c r="P1800" s="1346"/>
      <c r="Q1800" s="1346"/>
    </row>
    <row r="1801" spans="2:17">
      <c r="B1801" s="1070"/>
      <c r="C1801" s="1070"/>
      <c r="D1801" s="1070"/>
      <c r="E1801" s="1070"/>
      <c r="F1801" s="1346"/>
      <c r="G1801" s="1346"/>
      <c r="H1801" s="1346"/>
      <c r="I1801" s="1346"/>
      <c r="J1801" s="1346"/>
      <c r="K1801" s="1346"/>
      <c r="L1801" s="1346"/>
      <c r="M1801" s="1346"/>
      <c r="N1801" s="1346"/>
      <c r="O1801" s="1346"/>
      <c r="P1801" s="1346"/>
      <c r="Q1801" s="1346"/>
    </row>
    <row r="1802" spans="2:17">
      <c r="B1802" s="1070"/>
      <c r="C1802" s="1070"/>
      <c r="D1802" s="1070"/>
      <c r="E1802" s="1070"/>
      <c r="F1802" s="1346"/>
      <c r="G1802" s="1346"/>
      <c r="H1802" s="1346"/>
      <c r="I1802" s="1346"/>
      <c r="J1802" s="1346"/>
      <c r="K1802" s="1346"/>
      <c r="L1802" s="1346"/>
      <c r="M1802" s="1346"/>
      <c r="N1802" s="1346"/>
      <c r="O1802" s="1346"/>
      <c r="P1802" s="1346"/>
      <c r="Q1802" s="1346"/>
    </row>
    <row r="1803" spans="2:17">
      <c r="B1803" s="1070"/>
      <c r="C1803" s="1070"/>
      <c r="D1803" s="1070"/>
      <c r="E1803" s="1070"/>
      <c r="F1803" s="1346"/>
      <c r="G1803" s="1346"/>
      <c r="H1803" s="1346"/>
      <c r="I1803" s="1346"/>
      <c r="J1803" s="1346"/>
      <c r="K1803" s="1346"/>
      <c r="L1803" s="1346"/>
      <c r="M1803" s="1346"/>
      <c r="N1803" s="1346"/>
      <c r="O1803" s="1346"/>
      <c r="P1803" s="1346"/>
      <c r="Q1803" s="1346"/>
    </row>
    <row r="1804" spans="2:17">
      <c r="B1804" s="1070"/>
      <c r="C1804" s="1070"/>
      <c r="D1804" s="1070"/>
      <c r="E1804" s="1070"/>
      <c r="F1804" s="1346"/>
      <c r="G1804" s="1346"/>
      <c r="H1804" s="1346"/>
      <c r="I1804" s="1346"/>
      <c r="J1804" s="1346"/>
      <c r="K1804" s="1346"/>
      <c r="L1804" s="1346"/>
      <c r="M1804" s="1346"/>
      <c r="N1804" s="1346"/>
      <c r="O1804" s="1346"/>
      <c r="P1804" s="1346"/>
      <c r="Q1804" s="1346"/>
    </row>
    <row r="1805" spans="2:17">
      <c r="B1805" s="1070"/>
      <c r="C1805" s="1070"/>
      <c r="D1805" s="1070"/>
      <c r="E1805" s="1070"/>
      <c r="F1805" s="1346"/>
      <c r="G1805" s="1346"/>
      <c r="H1805" s="1346"/>
      <c r="I1805" s="1346"/>
      <c r="J1805" s="1346"/>
      <c r="K1805" s="1346"/>
      <c r="L1805" s="1346"/>
      <c r="M1805" s="1346"/>
      <c r="N1805" s="1346"/>
      <c r="O1805" s="1346"/>
      <c r="P1805" s="1346"/>
      <c r="Q1805" s="1346"/>
    </row>
    <row r="1806" spans="2:17">
      <c r="B1806" s="1070"/>
      <c r="C1806" s="1070"/>
      <c r="D1806" s="1070"/>
      <c r="E1806" s="1070"/>
      <c r="F1806" s="1346"/>
      <c r="G1806" s="1346"/>
      <c r="H1806" s="1346"/>
      <c r="I1806" s="1346"/>
      <c r="J1806" s="1346"/>
      <c r="K1806" s="1346"/>
      <c r="L1806" s="1346"/>
      <c r="M1806" s="1346"/>
      <c r="N1806" s="1346"/>
      <c r="O1806" s="1346"/>
      <c r="P1806" s="1346"/>
      <c r="Q1806" s="1346"/>
    </row>
    <row r="1807" spans="2:17">
      <c r="B1807" s="1070"/>
      <c r="C1807" s="1070"/>
      <c r="D1807" s="1070"/>
      <c r="E1807" s="1070"/>
      <c r="F1807" s="1346"/>
      <c r="G1807" s="1346"/>
      <c r="H1807" s="1346"/>
      <c r="I1807" s="1346"/>
      <c r="J1807" s="1346"/>
      <c r="K1807" s="1346"/>
      <c r="L1807" s="1346"/>
      <c r="M1807" s="1346"/>
      <c r="N1807" s="1346"/>
      <c r="O1807" s="1346"/>
      <c r="P1807" s="1346"/>
      <c r="Q1807" s="1346"/>
    </row>
    <row r="1808" spans="2:17">
      <c r="B1808" s="1070"/>
      <c r="C1808" s="1070"/>
      <c r="D1808" s="1070"/>
      <c r="E1808" s="1070"/>
      <c r="F1808" s="1346"/>
      <c r="G1808" s="1346"/>
      <c r="H1808" s="1346"/>
      <c r="I1808" s="1346"/>
      <c r="J1808" s="1346"/>
      <c r="K1808" s="1346"/>
      <c r="L1808" s="1346"/>
      <c r="M1808" s="1346"/>
      <c r="N1808" s="1346"/>
      <c r="O1808" s="1346"/>
      <c r="P1808" s="1346"/>
      <c r="Q1808" s="1346"/>
    </row>
    <row r="1809" spans="2:17">
      <c r="B1809" s="1070"/>
      <c r="C1809" s="1070"/>
      <c r="D1809" s="1070"/>
      <c r="E1809" s="1070"/>
      <c r="F1809" s="1346"/>
      <c r="G1809" s="1346"/>
      <c r="H1809" s="1346"/>
      <c r="I1809" s="1346"/>
      <c r="J1809" s="1346"/>
      <c r="K1809" s="1346"/>
      <c r="L1809" s="1346"/>
      <c r="M1809" s="1346"/>
      <c r="N1809" s="1346"/>
      <c r="O1809" s="1346"/>
      <c r="P1809" s="1346"/>
      <c r="Q1809" s="1346"/>
    </row>
    <row r="1810" spans="2:17">
      <c r="B1810" s="1070"/>
      <c r="C1810" s="1070"/>
      <c r="D1810" s="1070"/>
      <c r="E1810" s="1070"/>
      <c r="F1810" s="1346"/>
      <c r="G1810" s="1346"/>
      <c r="H1810" s="1346"/>
      <c r="I1810" s="1346"/>
      <c r="J1810" s="1346"/>
      <c r="K1810" s="1346"/>
      <c r="L1810" s="1346"/>
      <c r="M1810" s="1346"/>
      <c r="N1810" s="1346"/>
      <c r="O1810" s="1346"/>
      <c r="P1810" s="1346"/>
      <c r="Q1810" s="1346"/>
    </row>
    <row r="1811" spans="2:17">
      <c r="B1811" s="1070"/>
      <c r="C1811" s="1070"/>
      <c r="D1811" s="1070"/>
      <c r="E1811" s="1070"/>
      <c r="F1811" s="1346"/>
      <c r="G1811" s="1346"/>
      <c r="H1811" s="1346"/>
      <c r="I1811" s="1346"/>
      <c r="J1811" s="1346"/>
      <c r="K1811" s="1346"/>
      <c r="L1811" s="1346"/>
      <c r="M1811" s="1346"/>
      <c r="N1811" s="1346"/>
      <c r="O1811" s="1346"/>
      <c r="P1811" s="1346"/>
      <c r="Q1811" s="1346"/>
    </row>
    <row r="1812" spans="2:17">
      <c r="B1812" s="1070"/>
      <c r="C1812" s="1070"/>
      <c r="D1812" s="1070"/>
      <c r="E1812" s="1070"/>
      <c r="F1812" s="1346"/>
      <c r="G1812" s="1346"/>
      <c r="H1812" s="1346"/>
      <c r="I1812" s="1346"/>
      <c r="J1812" s="1346"/>
      <c r="K1812" s="1346"/>
      <c r="L1812" s="1346"/>
      <c r="M1812" s="1346"/>
      <c r="N1812" s="1346"/>
      <c r="O1812" s="1346"/>
      <c r="P1812" s="1346"/>
      <c r="Q1812" s="1346"/>
    </row>
    <row r="1813" spans="2:17">
      <c r="B1813" s="1070"/>
      <c r="C1813" s="1070"/>
      <c r="D1813" s="1070"/>
      <c r="E1813" s="1070"/>
      <c r="F1813" s="1346"/>
      <c r="G1813" s="1346"/>
      <c r="H1813" s="1346"/>
      <c r="I1813" s="1346"/>
      <c r="J1813" s="1346"/>
      <c r="K1813" s="1346"/>
      <c r="L1813" s="1346"/>
      <c r="M1813" s="1346"/>
      <c r="N1813" s="1346"/>
      <c r="O1813" s="1346"/>
      <c r="P1813" s="1346"/>
      <c r="Q1813" s="1346"/>
    </row>
    <row r="1814" spans="2:17">
      <c r="B1814" s="1070"/>
      <c r="C1814" s="1070"/>
      <c r="D1814" s="1070"/>
      <c r="E1814" s="1070"/>
      <c r="F1814" s="1346"/>
      <c r="G1814" s="1346"/>
      <c r="H1814" s="1346"/>
      <c r="I1814" s="1346"/>
      <c r="J1814" s="1346"/>
      <c r="K1814" s="1346"/>
      <c r="L1814" s="1346"/>
      <c r="M1814" s="1346"/>
      <c r="N1814" s="1346"/>
      <c r="O1814" s="1346"/>
      <c r="P1814" s="1346"/>
      <c r="Q1814" s="1346"/>
    </row>
    <row r="1815" spans="2:17">
      <c r="B1815" s="1070"/>
      <c r="C1815" s="1070"/>
      <c r="D1815" s="1070"/>
      <c r="E1815" s="1070"/>
      <c r="F1815" s="1346"/>
      <c r="G1815" s="1346"/>
      <c r="H1815" s="1346"/>
      <c r="I1815" s="1346"/>
      <c r="J1815" s="1346"/>
      <c r="K1815" s="1346"/>
      <c r="L1815" s="1346"/>
      <c r="M1815" s="1346"/>
      <c r="N1815" s="1346"/>
      <c r="O1815" s="1346"/>
      <c r="P1815" s="1346"/>
      <c r="Q1815" s="1346"/>
    </row>
    <row r="1816" spans="2:17">
      <c r="B1816" s="1070"/>
      <c r="C1816" s="1070"/>
      <c r="D1816" s="1070"/>
      <c r="E1816" s="1070"/>
      <c r="F1816" s="1346"/>
      <c r="G1816" s="1346"/>
      <c r="H1816" s="1346"/>
      <c r="I1816" s="1346"/>
      <c r="J1816" s="1346"/>
      <c r="K1816" s="1346"/>
      <c r="L1816" s="1346"/>
      <c r="M1816" s="1346"/>
      <c r="N1816" s="1346"/>
      <c r="O1816" s="1346"/>
      <c r="P1816" s="1346"/>
      <c r="Q1816" s="1346"/>
    </row>
    <row r="1817" spans="2:17">
      <c r="B1817" s="1070"/>
      <c r="C1817" s="1070"/>
      <c r="D1817" s="1070"/>
      <c r="E1817" s="1070"/>
      <c r="F1817" s="1346"/>
      <c r="G1817" s="1346"/>
      <c r="H1817" s="1346"/>
      <c r="I1817" s="1346"/>
      <c r="J1817" s="1346"/>
      <c r="K1817" s="1346"/>
      <c r="L1817" s="1346"/>
      <c r="M1817" s="1346"/>
      <c r="N1817" s="1346"/>
      <c r="O1817" s="1346"/>
      <c r="P1817" s="1346"/>
      <c r="Q1817" s="1346"/>
    </row>
    <row r="1818" spans="2:17">
      <c r="B1818" s="1070"/>
      <c r="C1818" s="1070"/>
      <c r="D1818" s="1070"/>
      <c r="E1818" s="1070"/>
      <c r="F1818" s="1346"/>
      <c r="G1818" s="1346"/>
      <c r="H1818" s="1346"/>
      <c r="I1818" s="1346"/>
      <c r="J1818" s="1346"/>
      <c r="K1818" s="1346"/>
      <c r="L1818" s="1346"/>
      <c r="M1818" s="1346"/>
      <c r="N1818" s="1346"/>
      <c r="O1818" s="1346"/>
      <c r="P1818" s="1346"/>
      <c r="Q1818" s="1346"/>
    </row>
    <row r="1819" spans="2:17">
      <c r="B1819" s="1070"/>
      <c r="C1819" s="1070"/>
      <c r="D1819" s="1070"/>
      <c r="E1819" s="1070"/>
      <c r="F1819" s="1346"/>
      <c r="G1819" s="1346"/>
      <c r="H1819" s="1346"/>
      <c r="I1819" s="1346"/>
      <c r="J1819" s="1346"/>
      <c r="K1819" s="1346"/>
      <c r="L1819" s="1346"/>
      <c r="M1819" s="1346"/>
      <c r="N1819" s="1346"/>
      <c r="O1819" s="1346"/>
      <c r="P1819" s="1346"/>
      <c r="Q1819" s="1346"/>
    </row>
    <row r="1820" spans="2:17">
      <c r="B1820" s="1070"/>
      <c r="C1820" s="1070"/>
      <c r="D1820" s="1070"/>
      <c r="E1820" s="1070"/>
      <c r="F1820" s="1346"/>
      <c r="G1820" s="1346"/>
      <c r="H1820" s="1346"/>
      <c r="I1820" s="1346"/>
      <c r="J1820" s="1346"/>
      <c r="K1820" s="1346"/>
      <c r="L1820" s="1346"/>
      <c r="M1820" s="1346"/>
      <c r="N1820" s="1346"/>
      <c r="O1820" s="1346"/>
      <c r="P1820" s="1346"/>
      <c r="Q1820" s="1346"/>
    </row>
    <row r="1821" spans="2:17">
      <c r="B1821" s="1070"/>
      <c r="C1821" s="1070"/>
      <c r="D1821" s="1070"/>
      <c r="E1821" s="1070"/>
      <c r="F1821" s="1346"/>
      <c r="G1821" s="1346"/>
      <c r="H1821" s="1346"/>
      <c r="I1821" s="1346"/>
      <c r="J1821" s="1346"/>
      <c r="K1821" s="1346"/>
      <c r="L1821" s="1346"/>
      <c r="M1821" s="1346"/>
      <c r="N1821" s="1346"/>
      <c r="O1821" s="1346"/>
      <c r="P1821" s="1346"/>
      <c r="Q1821" s="1346"/>
    </row>
    <row r="1822" spans="2:17">
      <c r="B1822" s="1070"/>
      <c r="C1822" s="1070"/>
      <c r="D1822" s="1070"/>
      <c r="E1822" s="1070"/>
      <c r="F1822" s="1346"/>
      <c r="G1822" s="1346"/>
      <c r="H1822" s="1346"/>
      <c r="I1822" s="1346"/>
      <c r="J1822" s="1346"/>
      <c r="K1822" s="1346"/>
      <c r="L1822" s="1346"/>
      <c r="M1822" s="1346"/>
      <c r="N1822" s="1346"/>
      <c r="O1822" s="1346"/>
      <c r="P1822" s="1346"/>
      <c r="Q1822" s="1346"/>
    </row>
    <row r="1823" spans="2:17">
      <c r="B1823" s="1070"/>
      <c r="C1823" s="1070"/>
      <c r="D1823" s="1070"/>
      <c r="E1823" s="1070"/>
      <c r="F1823" s="1346"/>
      <c r="G1823" s="1346"/>
      <c r="H1823" s="1346"/>
      <c r="I1823" s="1346"/>
      <c r="J1823" s="1346"/>
      <c r="K1823" s="1346"/>
      <c r="L1823" s="1346"/>
      <c r="M1823" s="1346"/>
      <c r="N1823" s="1346"/>
      <c r="O1823" s="1346"/>
      <c r="P1823" s="1346"/>
      <c r="Q1823" s="1346"/>
    </row>
    <row r="1824" spans="2:17">
      <c r="B1824" s="1070"/>
      <c r="C1824" s="1070"/>
      <c r="D1824" s="1070"/>
      <c r="E1824" s="1070"/>
      <c r="F1824" s="1346"/>
      <c r="G1824" s="1346"/>
      <c r="H1824" s="1346"/>
      <c r="I1824" s="1346"/>
      <c r="J1824" s="1346"/>
      <c r="K1824" s="1346"/>
      <c r="L1824" s="1346"/>
      <c r="M1824" s="1346"/>
      <c r="N1824" s="1346"/>
      <c r="O1824" s="1346"/>
      <c r="P1824" s="1346"/>
      <c r="Q1824" s="1346"/>
    </row>
    <row r="1825" spans="2:17">
      <c r="B1825" s="1070"/>
      <c r="C1825" s="1070"/>
      <c r="D1825" s="1070"/>
      <c r="E1825" s="1070"/>
      <c r="F1825" s="1346"/>
      <c r="G1825" s="1346"/>
      <c r="H1825" s="1346"/>
      <c r="I1825" s="1346"/>
      <c r="J1825" s="1346"/>
      <c r="K1825" s="1346"/>
      <c r="L1825" s="1346"/>
      <c r="M1825" s="1346"/>
      <c r="N1825" s="1346"/>
      <c r="O1825" s="1346"/>
      <c r="P1825" s="1346"/>
      <c r="Q1825" s="1346"/>
    </row>
    <row r="1826" spans="2:17">
      <c r="B1826" s="1070"/>
      <c r="C1826" s="1070"/>
      <c r="D1826" s="1070"/>
      <c r="E1826" s="1070"/>
      <c r="F1826" s="1346"/>
      <c r="G1826" s="1346"/>
      <c r="H1826" s="1346"/>
      <c r="I1826" s="1346"/>
      <c r="J1826" s="1346"/>
      <c r="K1826" s="1346"/>
      <c r="L1826" s="1346"/>
      <c r="M1826" s="1346"/>
      <c r="N1826" s="1346"/>
      <c r="O1826" s="1346"/>
      <c r="P1826" s="1346"/>
      <c r="Q1826" s="1346"/>
    </row>
    <row r="1827" spans="2:17">
      <c r="B1827" s="1070"/>
      <c r="C1827" s="1070"/>
      <c r="D1827" s="1070"/>
      <c r="E1827" s="1070"/>
      <c r="F1827" s="1346"/>
      <c r="G1827" s="1346"/>
      <c r="H1827" s="1346"/>
      <c r="I1827" s="1346"/>
      <c r="J1827" s="1346"/>
      <c r="K1827" s="1346"/>
      <c r="L1827" s="1346"/>
      <c r="M1827" s="1346"/>
      <c r="N1827" s="1346"/>
      <c r="O1827" s="1346"/>
      <c r="P1827" s="1346"/>
      <c r="Q1827" s="1346"/>
    </row>
    <row r="1828" spans="2:17">
      <c r="B1828" s="1070"/>
      <c r="C1828" s="1070"/>
      <c r="D1828" s="1070"/>
      <c r="E1828" s="1070"/>
      <c r="F1828" s="1346"/>
      <c r="G1828" s="1346"/>
      <c r="H1828" s="1346"/>
      <c r="I1828" s="1346"/>
      <c r="J1828" s="1346"/>
      <c r="K1828" s="1346"/>
      <c r="L1828" s="1346"/>
      <c r="M1828" s="1346"/>
      <c r="N1828" s="1346"/>
      <c r="O1828" s="1346"/>
      <c r="P1828" s="1346"/>
      <c r="Q1828" s="1346"/>
    </row>
    <row r="1829" spans="2:17">
      <c r="B1829" s="1070"/>
      <c r="C1829" s="1070"/>
      <c r="D1829" s="1070"/>
      <c r="E1829" s="1070"/>
      <c r="F1829" s="1346"/>
      <c r="G1829" s="1346"/>
      <c r="H1829" s="1346"/>
      <c r="I1829" s="1346"/>
      <c r="J1829" s="1346"/>
      <c r="K1829" s="1346"/>
      <c r="L1829" s="1346"/>
      <c r="M1829" s="1346"/>
      <c r="N1829" s="1346"/>
      <c r="O1829" s="1346"/>
      <c r="P1829" s="1346"/>
      <c r="Q1829" s="1346"/>
    </row>
    <row r="1830" spans="2:17">
      <c r="B1830" s="1070"/>
      <c r="C1830" s="1070"/>
      <c r="D1830" s="1070"/>
      <c r="E1830" s="1070"/>
      <c r="F1830" s="1346"/>
      <c r="G1830" s="1346"/>
      <c r="H1830" s="1346"/>
      <c r="I1830" s="1346"/>
      <c r="J1830" s="1346"/>
      <c r="K1830" s="1346"/>
      <c r="L1830" s="1346"/>
      <c r="M1830" s="1346"/>
      <c r="N1830" s="1346"/>
      <c r="O1830" s="1346"/>
      <c r="P1830" s="1346"/>
      <c r="Q1830" s="1346"/>
    </row>
    <row r="1831" spans="2:17">
      <c r="B1831" s="1070"/>
      <c r="C1831" s="1070"/>
      <c r="D1831" s="1070"/>
      <c r="E1831" s="1070"/>
      <c r="F1831" s="1346"/>
      <c r="G1831" s="1346"/>
      <c r="H1831" s="1346"/>
      <c r="I1831" s="1346"/>
      <c r="J1831" s="1346"/>
      <c r="K1831" s="1346"/>
      <c r="L1831" s="1346"/>
      <c r="M1831" s="1346"/>
      <c r="N1831" s="1346"/>
      <c r="O1831" s="1346"/>
      <c r="P1831" s="1346"/>
      <c r="Q1831" s="1346"/>
    </row>
    <row r="1832" spans="2:17">
      <c r="B1832" s="1070"/>
      <c r="C1832" s="1070"/>
      <c r="D1832" s="1070"/>
      <c r="E1832" s="1070"/>
      <c r="F1832" s="1346"/>
      <c r="G1832" s="1346"/>
      <c r="H1832" s="1346"/>
      <c r="I1832" s="1346"/>
      <c r="J1832" s="1346"/>
      <c r="K1832" s="1346"/>
      <c r="L1832" s="1346"/>
      <c r="M1832" s="1346"/>
      <c r="N1832" s="1346"/>
      <c r="O1832" s="1346"/>
      <c r="P1832" s="1346"/>
      <c r="Q1832" s="1346"/>
    </row>
    <row r="1833" spans="2:17">
      <c r="B1833" s="1070"/>
      <c r="C1833" s="1070"/>
      <c r="D1833" s="1070"/>
      <c r="E1833" s="1070"/>
      <c r="F1833" s="1346"/>
      <c r="G1833" s="1346"/>
      <c r="H1833" s="1346"/>
      <c r="I1833" s="1346"/>
      <c r="J1833" s="1346"/>
      <c r="K1833" s="1346"/>
      <c r="L1833" s="1346"/>
      <c r="M1833" s="1346"/>
      <c r="N1833" s="1346"/>
      <c r="O1833" s="1346"/>
      <c r="P1833" s="1346"/>
      <c r="Q1833" s="1346"/>
    </row>
    <row r="1834" spans="2:17">
      <c r="B1834" s="1070"/>
      <c r="C1834" s="1070"/>
      <c r="D1834" s="1070"/>
      <c r="E1834" s="1070"/>
      <c r="F1834" s="1346"/>
      <c r="G1834" s="1346"/>
      <c r="H1834" s="1346"/>
      <c r="I1834" s="1346"/>
      <c r="J1834" s="1346"/>
      <c r="K1834" s="1346"/>
      <c r="L1834" s="1346"/>
      <c r="M1834" s="1346"/>
      <c r="N1834" s="1346"/>
      <c r="O1834" s="1346"/>
      <c r="P1834" s="1346"/>
      <c r="Q1834" s="1346"/>
    </row>
    <row r="1835" spans="2:17">
      <c r="B1835" s="1070"/>
      <c r="C1835" s="1070"/>
      <c r="D1835" s="1070"/>
      <c r="E1835" s="1070"/>
      <c r="F1835" s="1346"/>
      <c r="G1835" s="1346"/>
      <c r="H1835" s="1346"/>
      <c r="I1835" s="1346"/>
      <c r="J1835" s="1346"/>
      <c r="K1835" s="1346"/>
      <c r="L1835" s="1346"/>
      <c r="M1835" s="1346"/>
      <c r="N1835" s="1346"/>
      <c r="O1835" s="1346"/>
      <c r="P1835" s="1346"/>
      <c r="Q1835" s="1346"/>
    </row>
    <row r="1836" spans="2:17">
      <c r="B1836" s="1070"/>
      <c r="C1836" s="1070"/>
      <c r="D1836" s="1070"/>
      <c r="E1836" s="1070"/>
      <c r="F1836" s="1346"/>
      <c r="G1836" s="1346"/>
      <c r="H1836" s="1346"/>
      <c r="I1836" s="1346"/>
      <c r="J1836" s="1346"/>
      <c r="K1836" s="1346"/>
      <c r="L1836" s="1346"/>
      <c r="M1836" s="1346"/>
      <c r="N1836" s="1346"/>
      <c r="O1836" s="1346"/>
      <c r="P1836" s="1346"/>
      <c r="Q1836" s="1346"/>
    </row>
    <row r="1837" spans="2:17">
      <c r="B1837" s="1070"/>
      <c r="C1837" s="1070"/>
      <c r="D1837" s="1070"/>
      <c r="E1837" s="1070"/>
      <c r="F1837" s="1346"/>
      <c r="G1837" s="1346"/>
      <c r="H1837" s="1346"/>
      <c r="I1837" s="1346"/>
      <c r="J1837" s="1346"/>
      <c r="K1837" s="1346"/>
      <c r="L1837" s="1346"/>
      <c r="M1837" s="1346"/>
      <c r="N1837" s="1346"/>
      <c r="O1837" s="1346"/>
      <c r="P1837" s="1346"/>
      <c r="Q1837" s="1346"/>
    </row>
    <row r="1838" spans="2:17">
      <c r="B1838" s="1070"/>
      <c r="C1838" s="1070"/>
      <c r="D1838" s="1070"/>
      <c r="E1838" s="1070"/>
      <c r="F1838" s="1346"/>
      <c r="G1838" s="1346"/>
      <c r="H1838" s="1346"/>
      <c r="I1838" s="1346"/>
      <c r="J1838" s="1346"/>
      <c r="K1838" s="1346"/>
      <c r="L1838" s="1346"/>
      <c r="M1838" s="1346"/>
      <c r="N1838" s="1346"/>
      <c r="O1838" s="1346"/>
      <c r="P1838" s="1346"/>
      <c r="Q1838" s="1346"/>
    </row>
    <row r="1839" spans="2:17">
      <c r="B1839" s="1070"/>
      <c r="C1839" s="1070"/>
      <c r="D1839" s="1070"/>
      <c r="E1839" s="1070"/>
      <c r="F1839" s="1346"/>
      <c r="G1839" s="1346"/>
      <c r="H1839" s="1346"/>
      <c r="I1839" s="1346"/>
      <c r="J1839" s="1346"/>
      <c r="K1839" s="1346"/>
      <c r="L1839" s="1346"/>
      <c r="M1839" s="1346"/>
      <c r="N1839" s="1346"/>
      <c r="O1839" s="1346"/>
      <c r="P1839" s="1346"/>
      <c r="Q1839" s="1346"/>
    </row>
    <row r="1840" spans="2:17">
      <c r="B1840" s="1070"/>
      <c r="C1840" s="1070"/>
      <c r="D1840" s="1070"/>
      <c r="E1840" s="1070"/>
      <c r="F1840" s="1346"/>
      <c r="G1840" s="1346"/>
      <c r="H1840" s="1346"/>
      <c r="I1840" s="1346"/>
      <c r="J1840" s="1346"/>
      <c r="K1840" s="1346"/>
      <c r="L1840" s="1346"/>
      <c r="M1840" s="1346"/>
      <c r="N1840" s="1346"/>
      <c r="O1840" s="1346"/>
      <c r="P1840" s="1346"/>
      <c r="Q1840" s="1346"/>
    </row>
    <row r="1841" spans="2:17">
      <c r="B1841" s="1070"/>
      <c r="C1841" s="1070"/>
      <c r="D1841" s="1070"/>
      <c r="E1841" s="1070"/>
      <c r="F1841" s="1346"/>
      <c r="G1841" s="1346"/>
      <c r="H1841" s="1346"/>
      <c r="I1841" s="1346"/>
      <c r="J1841" s="1346"/>
      <c r="K1841" s="1346"/>
      <c r="L1841" s="1346"/>
      <c r="M1841" s="1346"/>
      <c r="N1841" s="1346"/>
      <c r="O1841" s="1346"/>
      <c r="P1841" s="1346"/>
      <c r="Q1841" s="1346"/>
    </row>
    <row r="1842" spans="2:17">
      <c r="B1842" s="1070"/>
      <c r="C1842" s="1070"/>
      <c r="D1842" s="1070"/>
      <c r="E1842" s="1070"/>
      <c r="F1842" s="1346"/>
      <c r="G1842" s="1346"/>
      <c r="H1842" s="1346"/>
      <c r="I1842" s="1346"/>
      <c r="J1842" s="1346"/>
      <c r="K1842" s="1346"/>
      <c r="L1842" s="1346"/>
      <c r="M1842" s="1346"/>
      <c r="N1842" s="1346"/>
      <c r="O1842" s="1346"/>
      <c r="P1842" s="1346"/>
      <c r="Q1842" s="1346"/>
    </row>
    <row r="1843" spans="2:17">
      <c r="B1843" s="1070"/>
      <c r="C1843" s="1070"/>
      <c r="D1843" s="1070"/>
      <c r="E1843" s="1070"/>
      <c r="F1843" s="1346"/>
      <c r="G1843" s="1346"/>
      <c r="H1843" s="1346"/>
      <c r="I1843" s="1346"/>
      <c r="J1843" s="1346"/>
      <c r="K1843" s="1346"/>
      <c r="L1843" s="1346"/>
      <c r="M1843" s="1346"/>
      <c r="N1843" s="1346"/>
      <c r="O1843" s="1346"/>
      <c r="P1843" s="1346"/>
      <c r="Q1843" s="1346"/>
    </row>
    <row r="1844" spans="2:17">
      <c r="B1844" s="1070"/>
      <c r="C1844" s="1070"/>
      <c r="D1844" s="1070"/>
      <c r="E1844" s="1070"/>
      <c r="F1844" s="1346"/>
      <c r="G1844" s="1346"/>
      <c r="H1844" s="1346"/>
      <c r="I1844" s="1346"/>
      <c r="J1844" s="1346"/>
      <c r="K1844" s="1346"/>
      <c r="L1844" s="1346"/>
      <c r="M1844" s="1346"/>
      <c r="N1844" s="1346"/>
      <c r="O1844" s="1346"/>
      <c r="P1844" s="1346"/>
      <c r="Q1844" s="1346"/>
    </row>
    <row r="1845" spans="2:17">
      <c r="B1845" s="1070"/>
      <c r="C1845" s="1070"/>
      <c r="D1845" s="1070"/>
      <c r="E1845" s="1070"/>
      <c r="F1845" s="1346"/>
      <c r="G1845" s="1346"/>
      <c r="H1845" s="1346"/>
      <c r="I1845" s="1346"/>
      <c r="J1845" s="1346"/>
      <c r="K1845" s="1346"/>
      <c r="L1845" s="1346"/>
      <c r="M1845" s="1346"/>
      <c r="N1845" s="1346"/>
      <c r="O1845" s="1346"/>
      <c r="P1845" s="1346"/>
      <c r="Q1845" s="1346"/>
    </row>
    <row r="1846" spans="2:17">
      <c r="B1846" s="1070"/>
      <c r="C1846" s="1070"/>
      <c r="D1846" s="1070"/>
      <c r="E1846" s="1070"/>
      <c r="F1846" s="1346"/>
      <c r="G1846" s="1346"/>
      <c r="H1846" s="1346"/>
      <c r="I1846" s="1346"/>
      <c r="J1846" s="1346"/>
      <c r="K1846" s="1346"/>
      <c r="L1846" s="1346"/>
      <c r="M1846" s="1346"/>
      <c r="N1846" s="1346"/>
      <c r="O1846" s="1346"/>
      <c r="P1846" s="1346"/>
      <c r="Q1846" s="1346"/>
    </row>
    <row r="1847" spans="2:17">
      <c r="B1847" s="1070"/>
      <c r="C1847" s="1070"/>
      <c r="D1847" s="1070"/>
      <c r="E1847" s="1070"/>
      <c r="F1847" s="1346"/>
      <c r="G1847" s="1346"/>
      <c r="H1847" s="1346"/>
      <c r="I1847" s="1346"/>
      <c r="J1847" s="1346"/>
      <c r="K1847" s="1346"/>
      <c r="L1847" s="1346"/>
      <c r="M1847" s="1346"/>
      <c r="N1847" s="1346"/>
      <c r="O1847" s="1346"/>
      <c r="P1847" s="1346"/>
      <c r="Q1847" s="1346"/>
    </row>
    <row r="1848" spans="2:17">
      <c r="B1848" s="1070"/>
      <c r="C1848" s="1070"/>
      <c r="D1848" s="1070"/>
      <c r="E1848" s="1070"/>
      <c r="F1848" s="1346"/>
      <c r="G1848" s="1346"/>
      <c r="H1848" s="1346"/>
      <c r="I1848" s="1346"/>
      <c r="J1848" s="1346"/>
      <c r="K1848" s="1346"/>
      <c r="L1848" s="1346"/>
      <c r="M1848" s="1346"/>
      <c r="N1848" s="1346"/>
      <c r="O1848" s="1346"/>
      <c r="P1848" s="1346"/>
      <c r="Q1848" s="1346"/>
    </row>
    <row r="1849" spans="2:17">
      <c r="B1849" s="1070"/>
      <c r="C1849" s="1070"/>
      <c r="D1849" s="1070"/>
      <c r="E1849" s="1070"/>
      <c r="F1849" s="1346"/>
      <c r="G1849" s="1346"/>
      <c r="H1849" s="1346"/>
      <c r="I1849" s="1346"/>
      <c r="J1849" s="1346"/>
      <c r="K1849" s="1346"/>
      <c r="L1849" s="1346"/>
      <c r="M1849" s="1346"/>
      <c r="N1849" s="1346"/>
      <c r="O1849" s="1346"/>
      <c r="P1849" s="1346"/>
      <c r="Q1849" s="1346"/>
    </row>
    <row r="1850" spans="2:17">
      <c r="B1850" s="1070"/>
      <c r="C1850" s="1070"/>
      <c r="D1850" s="1070"/>
      <c r="E1850" s="1070"/>
      <c r="F1850" s="1346"/>
      <c r="G1850" s="1346"/>
      <c r="H1850" s="1346"/>
      <c r="I1850" s="1346"/>
      <c r="J1850" s="1346"/>
      <c r="K1850" s="1346"/>
      <c r="L1850" s="1346"/>
      <c r="M1850" s="1346"/>
      <c r="N1850" s="1346"/>
      <c r="O1850" s="1346"/>
      <c r="P1850" s="1346"/>
      <c r="Q1850" s="1346"/>
    </row>
    <row r="1851" spans="2:17">
      <c r="B1851" s="1070"/>
      <c r="C1851" s="1070"/>
      <c r="D1851" s="1070"/>
      <c r="E1851" s="1070"/>
      <c r="F1851" s="1346"/>
      <c r="G1851" s="1346"/>
      <c r="H1851" s="1346"/>
      <c r="I1851" s="1346"/>
      <c r="J1851" s="1346"/>
      <c r="K1851" s="1346"/>
      <c r="L1851" s="1346"/>
      <c r="M1851" s="1346"/>
      <c r="N1851" s="1346"/>
      <c r="O1851" s="1346"/>
      <c r="P1851" s="1346"/>
      <c r="Q1851" s="1346"/>
    </row>
    <row r="1852" spans="2:17">
      <c r="B1852" s="1070"/>
      <c r="C1852" s="1070"/>
      <c r="D1852" s="1070"/>
      <c r="E1852" s="1070"/>
      <c r="F1852" s="1346"/>
      <c r="G1852" s="1346"/>
      <c r="H1852" s="1346"/>
      <c r="I1852" s="1346"/>
      <c r="J1852" s="1346"/>
      <c r="K1852" s="1346"/>
      <c r="L1852" s="1346"/>
      <c r="M1852" s="1346"/>
      <c r="N1852" s="1346"/>
      <c r="O1852" s="1346"/>
      <c r="P1852" s="1346"/>
      <c r="Q1852" s="1346"/>
    </row>
    <row r="1853" spans="2:17">
      <c r="B1853" s="1070"/>
      <c r="C1853" s="1070"/>
      <c r="D1853" s="1070"/>
      <c r="E1853" s="1070"/>
      <c r="F1853" s="1346"/>
      <c r="G1853" s="1346"/>
      <c r="H1853" s="1346"/>
      <c r="I1853" s="1346"/>
      <c r="J1853" s="1346"/>
      <c r="K1853" s="1346"/>
      <c r="L1853" s="1346"/>
      <c r="M1853" s="1346"/>
      <c r="N1853" s="1346"/>
      <c r="O1853" s="1346"/>
      <c r="P1853" s="1346"/>
      <c r="Q1853" s="1346"/>
    </row>
    <row r="1854" spans="2:17">
      <c r="B1854" s="1070"/>
      <c r="C1854" s="1070"/>
      <c r="D1854" s="1070"/>
      <c r="E1854" s="1070"/>
      <c r="F1854" s="1346"/>
      <c r="G1854" s="1346"/>
      <c r="H1854" s="1346"/>
      <c r="I1854" s="1346"/>
      <c r="J1854" s="1346"/>
      <c r="K1854" s="1346"/>
      <c r="L1854" s="1346"/>
      <c r="M1854" s="1346"/>
      <c r="N1854" s="1346"/>
      <c r="O1854" s="1346"/>
      <c r="P1854" s="1346"/>
      <c r="Q1854" s="1346"/>
    </row>
    <row r="1855" spans="2:17">
      <c r="B1855" s="1070"/>
      <c r="C1855" s="1070"/>
      <c r="D1855" s="1070"/>
      <c r="E1855" s="1070"/>
      <c r="F1855" s="1346"/>
      <c r="G1855" s="1346"/>
      <c r="H1855" s="1346"/>
      <c r="I1855" s="1346"/>
      <c r="J1855" s="1346"/>
      <c r="K1855" s="1346"/>
      <c r="L1855" s="1346"/>
      <c r="M1855" s="1346"/>
      <c r="N1855" s="1346"/>
      <c r="O1855" s="1346"/>
      <c r="P1855" s="1346"/>
      <c r="Q1855" s="1346"/>
    </row>
    <row r="1856" spans="2:17">
      <c r="B1856" s="1070"/>
      <c r="C1856" s="1070"/>
      <c r="D1856" s="1070"/>
      <c r="E1856" s="1070"/>
      <c r="F1856" s="1346"/>
      <c r="G1856" s="1346"/>
      <c r="H1856" s="1346"/>
      <c r="I1856" s="1346"/>
      <c r="J1856" s="1346"/>
      <c r="K1856" s="1346"/>
      <c r="L1856" s="1346"/>
      <c r="M1856" s="1346"/>
      <c r="N1856" s="1346"/>
      <c r="O1856" s="1346"/>
      <c r="P1856" s="1346"/>
      <c r="Q1856" s="1346"/>
    </row>
    <row r="1857" spans="2:17">
      <c r="B1857" s="1070"/>
      <c r="C1857" s="1070"/>
      <c r="D1857" s="1070"/>
      <c r="E1857" s="1070"/>
      <c r="F1857" s="1346"/>
      <c r="G1857" s="1346"/>
      <c r="H1857" s="1346"/>
      <c r="I1857" s="1346"/>
      <c r="J1857" s="1346"/>
      <c r="K1857" s="1346"/>
      <c r="L1857" s="1346"/>
      <c r="M1857" s="1346"/>
      <c r="N1857" s="1346"/>
      <c r="O1857" s="1346"/>
      <c r="P1857" s="1346"/>
      <c r="Q1857" s="1346"/>
    </row>
    <row r="1858" spans="2:17">
      <c r="B1858" s="1070"/>
      <c r="C1858" s="1070"/>
      <c r="D1858" s="1070"/>
      <c r="E1858" s="1070"/>
      <c r="F1858" s="1346"/>
      <c r="G1858" s="1346"/>
      <c r="H1858" s="1346"/>
      <c r="I1858" s="1346"/>
      <c r="J1858" s="1346"/>
      <c r="K1858" s="1346"/>
      <c r="L1858" s="1346"/>
      <c r="M1858" s="1346"/>
      <c r="N1858" s="1346"/>
      <c r="O1858" s="1346"/>
      <c r="P1858" s="1346"/>
      <c r="Q1858" s="1346"/>
    </row>
    <row r="1859" spans="2:17">
      <c r="B1859" s="1070"/>
      <c r="C1859" s="1070"/>
      <c r="D1859" s="1070"/>
      <c r="E1859" s="1070"/>
      <c r="F1859" s="1346"/>
      <c r="G1859" s="1346"/>
      <c r="H1859" s="1346"/>
      <c r="I1859" s="1346"/>
      <c r="J1859" s="1346"/>
      <c r="K1859" s="1346"/>
      <c r="L1859" s="1346"/>
      <c r="M1859" s="1346"/>
      <c r="N1859" s="1346"/>
      <c r="O1859" s="1346"/>
      <c r="P1859" s="1346"/>
      <c r="Q1859" s="1346"/>
    </row>
    <row r="1860" spans="2:17">
      <c r="B1860" s="1070"/>
      <c r="C1860" s="1070"/>
      <c r="D1860" s="1070"/>
      <c r="E1860" s="1070"/>
      <c r="F1860" s="1346"/>
      <c r="G1860" s="1346"/>
      <c r="H1860" s="1346"/>
      <c r="I1860" s="1346"/>
      <c r="J1860" s="1346"/>
      <c r="K1860" s="1346"/>
      <c r="L1860" s="1346"/>
      <c r="M1860" s="1346"/>
      <c r="N1860" s="1346"/>
      <c r="O1860" s="1346"/>
      <c r="P1860" s="1346"/>
      <c r="Q1860" s="1346"/>
    </row>
    <row r="1861" spans="2:17">
      <c r="B1861" s="1070"/>
      <c r="C1861" s="1070"/>
      <c r="D1861" s="1070"/>
      <c r="E1861" s="1070"/>
      <c r="F1861" s="1346"/>
      <c r="G1861" s="1346"/>
      <c r="H1861" s="1346"/>
      <c r="I1861" s="1346"/>
      <c r="J1861" s="1346"/>
      <c r="K1861" s="1346"/>
      <c r="L1861" s="1346"/>
      <c r="M1861" s="1346"/>
      <c r="N1861" s="1346"/>
      <c r="O1861" s="1346"/>
      <c r="P1861" s="1346"/>
      <c r="Q1861" s="1346"/>
    </row>
    <row r="1862" spans="2:17">
      <c r="B1862" s="1070"/>
      <c r="C1862" s="1070"/>
      <c r="D1862" s="1070"/>
      <c r="E1862" s="1070"/>
      <c r="F1862" s="1346"/>
      <c r="G1862" s="1346"/>
      <c r="H1862" s="1346"/>
      <c r="I1862" s="1346"/>
      <c r="J1862" s="1346"/>
      <c r="K1862" s="1346"/>
      <c r="L1862" s="1346"/>
      <c r="M1862" s="1346"/>
      <c r="N1862" s="1346"/>
      <c r="O1862" s="1346"/>
      <c r="P1862" s="1346"/>
      <c r="Q1862" s="1346"/>
    </row>
    <row r="1863" spans="2:17">
      <c r="B1863" s="1070"/>
      <c r="C1863" s="1070"/>
      <c r="D1863" s="1070"/>
      <c r="E1863" s="1070"/>
      <c r="F1863" s="1346"/>
      <c r="G1863" s="1346"/>
      <c r="H1863" s="1346"/>
      <c r="I1863" s="1346"/>
      <c r="J1863" s="1346"/>
      <c r="K1863" s="1346"/>
      <c r="L1863" s="1346"/>
      <c r="M1863" s="1346"/>
      <c r="N1863" s="1346"/>
      <c r="O1863" s="1346"/>
      <c r="P1863" s="1346"/>
      <c r="Q1863" s="1346"/>
    </row>
    <row r="1864" spans="2:17">
      <c r="B1864" s="1070"/>
      <c r="C1864" s="1070"/>
      <c r="D1864" s="1070"/>
      <c r="E1864" s="1070"/>
      <c r="F1864" s="1346"/>
      <c r="G1864" s="1346"/>
      <c r="H1864" s="1346"/>
      <c r="I1864" s="1346"/>
      <c r="J1864" s="1346"/>
      <c r="K1864" s="1346"/>
      <c r="L1864" s="1346"/>
      <c r="M1864" s="1346"/>
      <c r="N1864" s="1346"/>
      <c r="O1864" s="1346"/>
      <c r="P1864" s="1346"/>
      <c r="Q1864" s="1346"/>
    </row>
    <row r="1865" spans="2:17">
      <c r="B1865" s="1070"/>
      <c r="C1865" s="1070"/>
      <c r="D1865" s="1070"/>
      <c r="E1865" s="1070"/>
      <c r="F1865" s="1346"/>
      <c r="G1865" s="1346"/>
      <c r="H1865" s="1346"/>
      <c r="I1865" s="1346"/>
      <c r="J1865" s="1346"/>
      <c r="K1865" s="1346"/>
      <c r="L1865" s="1346"/>
      <c r="M1865" s="1346"/>
      <c r="N1865" s="1346"/>
      <c r="O1865" s="1346"/>
      <c r="P1865" s="1346"/>
      <c r="Q1865" s="1346"/>
    </row>
    <row r="1866" spans="2:17">
      <c r="B1866" s="1070"/>
      <c r="C1866" s="1070"/>
      <c r="D1866" s="1070"/>
      <c r="E1866" s="1070"/>
      <c r="F1866" s="1346"/>
      <c r="G1866" s="1346"/>
      <c r="H1866" s="1346"/>
      <c r="I1866" s="1346"/>
      <c r="J1866" s="1346"/>
      <c r="K1866" s="1346"/>
      <c r="L1866" s="1346"/>
      <c r="M1866" s="1346"/>
      <c r="N1866" s="1346"/>
      <c r="O1866" s="1346"/>
      <c r="P1866" s="1346"/>
      <c r="Q1866" s="1346"/>
    </row>
    <row r="1867" spans="2:17">
      <c r="B1867" s="1070"/>
      <c r="C1867" s="1070"/>
      <c r="D1867" s="1070"/>
      <c r="E1867" s="1070"/>
      <c r="F1867" s="1346"/>
      <c r="G1867" s="1346"/>
      <c r="H1867" s="1346"/>
      <c r="I1867" s="1346"/>
      <c r="J1867" s="1346"/>
      <c r="K1867" s="1346"/>
      <c r="L1867" s="1346"/>
      <c r="M1867" s="1346"/>
      <c r="N1867" s="1346"/>
      <c r="O1867" s="1346"/>
      <c r="P1867" s="1346"/>
      <c r="Q1867" s="1346"/>
    </row>
    <row r="1868" spans="2:17">
      <c r="B1868" s="1070"/>
      <c r="C1868" s="1070"/>
      <c r="D1868" s="1070"/>
      <c r="E1868" s="1070"/>
      <c r="F1868" s="1346"/>
      <c r="G1868" s="1346"/>
      <c r="H1868" s="1346"/>
      <c r="I1868" s="1346"/>
      <c r="J1868" s="1346"/>
      <c r="K1868" s="1346"/>
      <c r="L1868" s="1346"/>
      <c r="M1868" s="1346"/>
      <c r="N1868" s="1346"/>
      <c r="O1868" s="1346"/>
      <c r="P1868" s="1346"/>
      <c r="Q1868" s="1346"/>
    </row>
    <row r="1869" spans="2:17">
      <c r="B1869" s="1070"/>
      <c r="C1869" s="1070"/>
      <c r="D1869" s="1070"/>
      <c r="E1869" s="1070"/>
      <c r="F1869" s="1346"/>
      <c r="G1869" s="1346"/>
      <c r="H1869" s="1346"/>
      <c r="I1869" s="1346"/>
      <c r="J1869" s="1346"/>
      <c r="K1869" s="1346"/>
      <c r="L1869" s="1346"/>
      <c r="M1869" s="1346"/>
      <c r="N1869" s="1346"/>
      <c r="O1869" s="1346"/>
      <c r="P1869" s="1346"/>
      <c r="Q1869" s="1346"/>
    </row>
    <row r="1870" spans="2:17">
      <c r="B1870" s="1070"/>
      <c r="C1870" s="1070"/>
      <c r="D1870" s="1070"/>
      <c r="E1870" s="1070"/>
      <c r="F1870" s="1346"/>
      <c r="G1870" s="1346"/>
      <c r="H1870" s="1346"/>
      <c r="I1870" s="1346"/>
      <c r="J1870" s="1346"/>
      <c r="K1870" s="1346"/>
      <c r="L1870" s="1346"/>
      <c r="M1870" s="1346"/>
      <c r="N1870" s="1346"/>
      <c r="O1870" s="1346"/>
      <c r="P1870" s="1346"/>
      <c r="Q1870" s="1346"/>
    </row>
    <row r="1871" spans="2:17">
      <c r="B1871" s="1070"/>
      <c r="C1871" s="1070"/>
      <c r="D1871" s="1070"/>
      <c r="E1871" s="1070"/>
      <c r="F1871" s="1346"/>
      <c r="G1871" s="1346"/>
      <c r="H1871" s="1346"/>
      <c r="I1871" s="1346"/>
      <c r="J1871" s="1346"/>
      <c r="K1871" s="1346"/>
      <c r="L1871" s="1346"/>
      <c r="M1871" s="1346"/>
      <c r="N1871" s="1346"/>
      <c r="O1871" s="1346"/>
      <c r="P1871" s="1346"/>
      <c r="Q1871" s="1346"/>
    </row>
    <row r="1872" spans="2:17">
      <c r="B1872" s="1070"/>
      <c r="C1872" s="1070"/>
      <c r="D1872" s="1070"/>
      <c r="E1872" s="1070"/>
      <c r="F1872" s="1346"/>
      <c r="G1872" s="1346"/>
      <c r="H1872" s="1346"/>
      <c r="I1872" s="1346"/>
      <c r="J1872" s="1346"/>
      <c r="K1872" s="1346"/>
      <c r="L1872" s="1346"/>
      <c r="M1872" s="1346"/>
      <c r="N1872" s="1346"/>
      <c r="O1872" s="1346"/>
      <c r="P1872" s="1346"/>
      <c r="Q1872" s="1346"/>
    </row>
    <row r="1873" spans="2:17">
      <c r="B1873" s="1070"/>
      <c r="C1873" s="1070"/>
      <c r="D1873" s="1070"/>
      <c r="E1873" s="1070"/>
      <c r="F1873" s="1346"/>
      <c r="G1873" s="1346"/>
      <c r="H1873" s="1346"/>
      <c r="I1873" s="1346"/>
      <c r="J1873" s="1346"/>
      <c r="K1873" s="1346"/>
      <c r="L1873" s="1346"/>
      <c r="M1873" s="1346"/>
      <c r="N1873" s="1346"/>
      <c r="O1873" s="1346"/>
      <c r="P1873" s="1346"/>
      <c r="Q1873" s="1346"/>
    </row>
    <row r="1874" spans="2:17">
      <c r="B1874" s="1070"/>
      <c r="C1874" s="1070"/>
      <c r="D1874" s="1070"/>
      <c r="E1874" s="1070"/>
      <c r="F1874" s="1346"/>
      <c r="G1874" s="1346"/>
      <c r="H1874" s="1346"/>
      <c r="I1874" s="1346"/>
      <c r="J1874" s="1346"/>
      <c r="K1874" s="1346"/>
      <c r="L1874" s="1346"/>
      <c r="M1874" s="1346"/>
      <c r="N1874" s="1346"/>
      <c r="O1874" s="1346"/>
      <c r="P1874" s="1346"/>
      <c r="Q1874" s="1346"/>
    </row>
    <row r="1875" spans="2:17">
      <c r="B1875" s="1070"/>
      <c r="C1875" s="1070"/>
      <c r="D1875" s="1070"/>
      <c r="E1875" s="1070"/>
      <c r="F1875" s="1346"/>
      <c r="G1875" s="1346"/>
      <c r="H1875" s="1346"/>
      <c r="I1875" s="1346"/>
      <c r="J1875" s="1346"/>
      <c r="K1875" s="1346"/>
      <c r="L1875" s="1346"/>
      <c r="M1875" s="1346"/>
      <c r="N1875" s="1346"/>
      <c r="O1875" s="1346"/>
      <c r="P1875" s="1346"/>
      <c r="Q1875" s="1346"/>
    </row>
    <row r="1876" spans="2:17">
      <c r="B1876" s="1070"/>
      <c r="C1876" s="1070"/>
      <c r="D1876" s="1070"/>
      <c r="E1876" s="1070"/>
      <c r="F1876" s="1346"/>
      <c r="G1876" s="1346"/>
      <c r="H1876" s="1346"/>
      <c r="I1876" s="1346"/>
      <c r="J1876" s="1346"/>
      <c r="K1876" s="1346"/>
      <c r="L1876" s="1346"/>
      <c r="M1876" s="1346"/>
      <c r="N1876" s="1346"/>
      <c r="O1876" s="1346"/>
      <c r="P1876" s="1346"/>
      <c r="Q1876" s="1346"/>
    </row>
    <row r="1877" spans="2:17">
      <c r="B1877" s="1070"/>
      <c r="C1877" s="1070"/>
      <c r="D1877" s="1070"/>
      <c r="E1877" s="1070"/>
      <c r="F1877" s="1346"/>
      <c r="G1877" s="1346"/>
      <c r="H1877" s="1346"/>
      <c r="I1877" s="1346"/>
      <c r="J1877" s="1346"/>
      <c r="K1877" s="1346"/>
      <c r="L1877" s="1346"/>
      <c r="M1877" s="1346"/>
      <c r="N1877" s="1346"/>
      <c r="O1877" s="1346"/>
      <c r="P1877" s="1346"/>
      <c r="Q1877" s="1346"/>
    </row>
    <row r="1878" spans="2:17">
      <c r="B1878" s="1070"/>
      <c r="C1878" s="1070"/>
      <c r="D1878" s="1070"/>
      <c r="E1878" s="1070"/>
      <c r="F1878" s="1346"/>
      <c r="G1878" s="1346"/>
      <c r="H1878" s="1346"/>
      <c r="I1878" s="1346"/>
      <c r="J1878" s="1346"/>
      <c r="K1878" s="1346"/>
      <c r="L1878" s="1346"/>
      <c r="M1878" s="1346"/>
      <c r="N1878" s="1346"/>
      <c r="O1878" s="1346"/>
      <c r="P1878" s="1346"/>
      <c r="Q1878" s="1346"/>
    </row>
    <row r="1879" spans="2:17">
      <c r="B1879" s="1070"/>
      <c r="C1879" s="1070"/>
      <c r="D1879" s="1070"/>
      <c r="E1879" s="1070"/>
      <c r="F1879" s="1346"/>
      <c r="G1879" s="1346"/>
      <c r="H1879" s="1346"/>
      <c r="I1879" s="1346"/>
      <c r="J1879" s="1346"/>
      <c r="K1879" s="1346"/>
      <c r="L1879" s="1346"/>
      <c r="M1879" s="1346"/>
      <c r="N1879" s="1346"/>
      <c r="O1879" s="1346"/>
      <c r="P1879" s="1346"/>
      <c r="Q1879" s="1346"/>
    </row>
    <row r="1880" spans="2:17">
      <c r="B1880" s="1070"/>
      <c r="C1880" s="1070"/>
      <c r="D1880" s="1070"/>
      <c r="E1880" s="1070"/>
      <c r="F1880" s="1346"/>
      <c r="G1880" s="1346"/>
      <c r="H1880" s="1346"/>
      <c r="I1880" s="1346"/>
      <c r="J1880" s="1346"/>
      <c r="K1880" s="1346"/>
      <c r="L1880" s="1346"/>
      <c r="M1880" s="1346"/>
      <c r="N1880" s="1346"/>
      <c r="O1880" s="1346"/>
      <c r="P1880" s="1346"/>
      <c r="Q1880" s="1346"/>
    </row>
    <row r="1881" spans="2:17">
      <c r="B1881" s="1070"/>
      <c r="C1881" s="1070"/>
      <c r="D1881" s="1070"/>
      <c r="E1881" s="1070"/>
      <c r="F1881" s="1346"/>
      <c r="G1881" s="1346"/>
      <c r="H1881" s="1346"/>
      <c r="I1881" s="1346"/>
      <c r="J1881" s="1346"/>
      <c r="K1881" s="1346"/>
      <c r="L1881" s="1346"/>
      <c r="M1881" s="1346"/>
      <c r="N1881" s="1346"/>
      <c r="O1881" s="1346"/>
      <c r="P1881" s="1346"/>
      <c r="Q1881" s="1346"/>
    </row>
    <row r="1882" spans="2:17">
      <c r="B1882" s="1070"/>
      <c r="C1882" s="1070"/>
      <c r="D1882" s="1070"/>
      <c r="E1882" s="1070"/>
      <c r="F1882" s="1346"/>
      <c r="G1882" s="1346"/>
      <c r="H1882" s="1346"/>
      <c r="I1882" s="1346"/>
      <c r="J1882" s="1346"/>
      <c r="K1882" s="1346"/>
      <c r="L1882" s="1346"/>
      <c r="M1882" s="1346"/>
      <c r="N1882" s="1346"/>
      <c r="O1882" s="1346"/>
      <c r="P1882" s="1346"/>
      <c r="Q1882" s="1346"/>
    </row>
    <row r="1883" spans="2:17">
      <c r="B1883" s="1070"/>
      <c r="C1883" s="1070"/>
      <c r="D1883" s="1070"/>
      <c r="E1883" s="1070"/>
      <c r="F1883" s="1346"/>
      <c r="G1883" s="1346"/>
      <c r="H1883" s="1346"/>
      <c r="I1883" s="1346"/>
      <c r="J1883" s="1346"/>
      <c r="K1883" s="1346"/>
      <c r="L1883" s="1346"/>
      <c r="M1883" s="1346"/>
      <c r="N1883" s="1346"/>
      <c r="O1883" s="1346"/>
      <c r="P1883" s="1346"/>
      <c r="Q1883" s="1346"/>
    </row>
    <row r="1884" spans="2:17">
      <c r="B1884" s="1070"/>
      <c r="C1884" s="1070"/>
      <c r="D1884" s="1070"/>
      <c r="E1884" s="1070"/>
      <c r="F1884" s="1346"/>
      <c r="G1884" s="1346"/>
      <c r="H1884" s="1346"/>
      <c r="I1884" s="1346"/>
      <c r="J1884" s="1346"/>
      <c r="K1884" s="1346"/>
      <c r="L1884" s="1346"/>
      <c r="M1884" s="1346"/>
      <c r="N1884" s="1346"/>
      <c r="O1884" s="1346"/>
      <c r="P1884" s="1346"/>
      <c r="Q1884" s="1346"/>
    </row>
    <row r="1885" spans="2:17">
      <c r="B1885" s="1070"/>
      <c r="C1885" s="1070"/>
      <c r="D1885" s="1070"/>
      <c r="E1885" s="1070"/>
      <c r="F1885" s="1346"/>
      <c r="G1885" s="1346"/>
      <c r="H1885" s="1346"/>
      <c r="I1885" s="1346"/>
      <c r="J1885" s="1346"/>
      <c r="K1885" s="1346"/>
      <c r="L1885" s="1346"/>
      <c r="M1885" s="1346"/>
      <c r="N1885" s="1346"/>
      <c r="O1885" s="1346"/>
      <c r="P1885" s="1346"/>
      <c r="Q1885" s="1346"/>
    </row>
    <row r="1886" spans="2:17">
      <c r="B1886" s="1070"/>
      <c r="C1886" s="1070"/>
      <c r="D1886" s="1070"/>
      <c r="E1886" s="1070"/>
      <c r="F1886" s="1346"/>
      <c r="G1886" s="1346"/>
      <c r="H1886" s="1346"/>
      <c r="I1886" s="1346"/>
      <c r="J1886" s="1346"/>
      <c r="K1886" s="1346"/>
      <c r="L1886" s="1346"/>
      <c r="M1886" s="1346"/>
      <c r="N1886" s="1346"/>
      <c r="O1886" s="1346"/>
      <c r="P1886" s="1346"/>
      <c r="Q1886" s="1346"/>
    </row>
    <row r="1887" spans="2:17">
      <c r="B1887" s="1070"/>
      <c r="C1887" s="1070"/>
      <c r="D1887" s="1070"/>
      <c r="E1887" s="1070"/>
      <c r="F1887" s="1346"/>
      <c r="G1887" s="1346"/>
      <c r="H1887" s="1346"/>
      <c r="I1887" s="1346"/>
      <c r="J1887" s="1346"/>
      <c r="K1887" s="1346"/>
      <c r="L1887" s="1346"/>
      <c r="M1887" s="1346"/>
      <c r="N1887" s="1346"/>
      <c r="O1887" s="1346"/>
      <c r="P1887" s="1346"/>
      <c r="Q1887" s="1346"/>
    </row>
    <row r="1888" spans="2:17">
      <c r="B1888" s="1070"/>
      <c r="C1888" s="1070"/>
      <c r="D1888" s="1070"/>
      <c r="E1888" s="1070"/>
      <c r="F1888" s="1346"/>
      <c r="G1888" s="1346"/>
      <c r="H1888" s="1346"/>
      <c r="I1888" s="1346"/>
      <c r="J1888" s="1346"/>
      <c r="K1888" s="1346"/>
      <c r="L1888" s="1346"/>
      <c r="M1888" s="1346"/>
      <c r="N1888" s="1346"/>
      <c r="O1888" s="1346"/>
      <c r="P1888" s="1346"/>
      <c r="Q1888" s="1346"/>
    </row>
    <row r="1889" spans="2:17">
      <c r="B1889" s="1070"/>
      <c r="C1889" s="1070"/>
      <c r="D1889" s="1070"/>
      <c r="E1889" s="1070"/>
      <c r="F1889" s="1346"/>
      <c r="G1889" s="1346"/>
      <c r="H1889" s="1346"/>
      <c r="I1889" s="1346"/>
      <c r="J1889" s="1346"/>
      <c r="K1889" s="1346"/>
      <c r="L1889" s="1346"/>
      <c r="M1889" s="1346"/>
      <c r="N1889" s="1346"/>
      <c r="O1889" s="1346"/>
      <c r="P1889" s="1346"/>
      <c r="Q1889" s="1346"/>
    </row>
    <row r="1890" spans="2:17">
      <c r="B1890" s="1070"/>
      <c r="C1890" s="1070"/>
      <c r="D1890" s="1070"/>
      <c r="E1890" s="1070"/>
      <c r="F1890" s="1346"/>
      <c r="G1890" s="1346"/>
      <c r="H1890" s="1346"/>
      <c r="I1890" s="1346"/>
      <c r="J1890" s="1346"/>
      <c r="K1890" s="1346"/>
      <c r="L1890" s="1346"/>
      <c r="M1890" s="1346"/>
      <c r="N1890" s="1346"/>
      <c r="O1890" s="1346"/>
      <c r="P1890" s="1346"/>
      <c r="Q1890" s="1346"/>
    </row>
    <row r="1891" spans="2:17">
      <c r="B1891" s="1070"/>
      <c r="C1891" s="1070"/>
      <c r="D1891" s="1070"/>
      <c r="E1891" s="1070"/>
      <c r="F1891" s="1346"/>
      <c r="G1891" s="1346"/>
      <c r="H1891" s="1346"/>
      <c r="I1891" s="1346"/>
      <c r="J1891" s="1346"/>
      <c r="K1891" s="1346"/>
      <c r="L1891" s="1346"/>
      <c r="M1891" s="1346"/>
      <c r="N1891" s="1346"/>
      <c r="O1891" s="1346"/>
      <c r="P1891" s="1346"/>
      <c r="Q1891" s="1346"/>
    </row>
    <row r="1892" spans="2:17">
      <c r="B1892" s="1070"/>
      <c r="C1892" s="1070"/>
      <c r="D1892" s="1070"/>
      <c r="E1892" s="1070"/>
      <c r="F1892" s="1346"/>
      <c r="G1892" s="1346"/>
      <c r="H1892" s="1346"/>
      <c r="I1892" s="1346"/>
      <c r="J1892" s="1346"/>
      <c r="K1892" s="1346"/>
      <c r="L1892" s="1346"/>
      <c r="M1892" s="1346"/>
      <c r="N1892" s="1346"/>
      <c r="O1892" s="1346"/>
      <c r="P1892" s="1346"/>
      <c r="Q1892" s="1346"/>
    </row>
    <row r="1893" spans="2:17">
      <c r="B1893" s="1070"/>
      <c r="C1893" s="1070"/>
      <c r="D1893" s="1070"/>
      <c r="E1893" s="1070"/>
      <c r="F1893" s="1346"/>
      <c r="G1893" s="1346"/>
      <c r="H1893" s="1346"/>
      <c r="I1893" s="1346"/>
      <c r="J1893" s="1346"/>
      <c r="K1893" s="1346"/>
      <c r="L1893" s="1346"/>
      <c r="M1893" s="1346"/>
      <c r="N1893" s="1346"/>
      <c r="O1893" s="1346"/>
      <c r="P1893" s="1346"/>
      <c r="Q1893" s="1346"/>
    </row>
    <row r="1894" spans="2:17">
      <c r="B1894" s="1070"/>
      <c r="C1894" s="1070"/>
      <c r="D1894" s="1070"/>
      <c r="E1894" s="1070"/>
      <c r="F1894" s="1346"/>
      <c r="G1894" s="1346"/>
      <c r="H1894" s="1346"/>
      <c r="I1894" s="1346"/>
      <c r="J1894" s="1346"/>
      <c r="K1894" s="1346"/>
      <c r="L1894" s="1346"/>
      <c r="M1894" s="1346"/>
      <c r="N1894" s="1346"/>
      <c r="O1894" s="1346"/>
      <c r="P1894" s="1346"/>
      <c r="Q1894" s="1346"/>
    </row>
    <row r="1895" spans="2:17">
      <c r="B1895" s="1070"/>
      <c r="C1895" s="1070"/>
      <c r="D1895" s="1070"/>
      <c r="E1895" s="1070"/>
      <c r="F1895" s="1346"/>
      <c r="G1895" s="1346"/>
      <c r="H1895" s="1346"/>
      <c r="I1895" s="1346"/>
      <c r="J1895" s="1346"/>
      <c r="K1895" s="1346"/>
      <c r="L1895" s="1346"/>
      <c r="M1895" s="1346"/>
      <c r="N1895" s="1346"/>
      <c r="O1895" s="1346"/>
      <c r="P1895" s="1346"/>
      <c r="Q1895" s="1346"/>
    </row>
    <row r="1896" spans="2:17">
      <c r="B1896" s="1070"/>
      <c r="C1896" s="1070"/>
      <c r="D1896" s="1070"/>
      <c r="E1896" s="1070"/>
      <c r="F1896" s="1346"/>
      <c r="G1896" s="1346"/>
      <c r="H1896" s="1346"/>
      <c r="I1896" s="1346"/>
      <c r="J1896" s="1346"/>
      <c r="K1896" s="1346"/>
      <c r="L1896" s="1346"/>
      <c r="M1896" s="1346"/>
      <c r="N1896" s="1346"/>
      <c r="O1896" s="1346"/>
      <c r="P1896" s="1346"/>
      <c r="Q1896" s="1346"/>
    </row>
    <row r="1897" spans="2:17">
      <c r="B1897" s="1070"/>
      <c r="C1897" s="1070"/>
      <c r="D1897" s="1070"/>
      <c r="E1897" s="1070"/>
      <c r="F1897" s="1346"/>
      <c r="G1897" s="1346"/>
      <c r="H1897" s="1346"/>
      <c r="I1897" s="1346"/>
      <c r="J1897" s="1346"/>
      <c r="K1897" s="1346"/>
      <c r="L1897" s="1346"/>
      <c r="M1897" s="1346"/>
      <c r="N1897" s="1346"/>
      <c r="O1897" s="1346"/>
      <c r="P1897" s="1346"/>
      <c r="Q1897" s="1346"/>
    </row>
    <row r="1898" spans="2:17">
      <c r="B1898" s="1070"/>
      <c r="C1898" s="1070"/>
      <c r="D1898" s="1070"/>
      <c r="E1898" s="1070"/>
      <c r="F1898" s="1346"/>
      <c r="G1898" s="1346"/>
      <c r="H1898" s="1346"/>
      <c r="I1898" s="1346"/>
      <c r="J1898" s="1346"/>
      <c r="K1898" s="1346"/>
      <c r="L1898" s="1346"/>
      <c r="M1898" s="1346"/>
      <c r="N1898" s="1346"/>
      <c r="O1898" s="1346"/>
      <c r="P1898" s="1346"/>
      <c r="Q1898" s="1346"/>
    </row>
    <row r="1899" spans="2:17">
      <c r="B1899" s="1070"/>
      <c r="C1899" s="1070"/>
      <c r="D1899" s="1070"/>
      <c r="E1899" s="1070"/>
      <c r="F1899" s="1346"/>
      <c r="G1899" s="1346"/>
      <c r="H1899" s="1346"/>
      <c r="I1899" s="1346"/>
      <c r="J1899" s="1346"/>
      <c r="K1899" s="1346"/>
      <c r="L1899" s="1346"/>
      <c r="M1899" s="1346"/>
      <c r="N1899" s="1346"/>
      <c r="O1899" s="1346"/>
      <c r="P1899" s="1346"/>
      <c r="Q1899" s="1346"/>
    </row>
    <row r="1900" spans="2:17">
      <c r="B1900" s="1070"/>
      <c r="C1900" s="1070"/>
      <c r="D1900" s="1070"/>
      <c r="E1900" s="1070"/>
      <c r="F1900" s="1346"/>
      <c r="G1900" s="1346"/>
      <c r="H1900" s="1346"/>
      <c r="I1900" s="1346"/>
      <c r="J1900" s="1346"/>
      <c r="K1900" s="1346"/>
      <c r="L1900" s="1346"/>
      <c r="M1900" s="1346"/>
      <c r="N1900" s="1346"/>
      <c r="O1900" s="1346"/>
      <c r="P1900" s="1346"/>
      <c r="Q1900" s="1346"/>
    </row>
    <row r="1901" spans="2:17">
      <c r="B1901" s="1070"/>
      <c r="C1901" s="1070"/>
      <c r="D1901" s="1070"/>
      <c r="E1901" s="1070"/>
      <c r="F1901" s="1346"/>
      <c r="G1901" s="1346"/>
      <c r="H1901" s="1346"/>
      <c r="I1901" s="1346"/>
      <c r="J1901" s="1346"/>
      <c r="K1901" s="1346"/>
      <c r="L1901" s="1346"/>
      <c r="M1901" s="1346"/>
      <c r="N1901" s="1346"/>
      <c r="O1901" s="1346"/>
      <c r="P1901" s="1346"/>
      <c r="Q1901" s="1346"/>
    </row>
    <row r="1902" spans="2:17">
      <c r="B1902" s="1070"/>
      <c r="C1902" s="1070"/>
      <c r="D1902" s="1070"/>
      <c r="E1902" s="1070"/>
      <c r="F1902" s="1346"/>
      <c r="G1902" s="1346"/>
      <c r="H1902" s="1346"/>
      <c r="I1902" s="1346"/>
      <c r="J1902" s="1346"/>
      <c r="K1902" s="1346"/>
      <c r="L1902" s="1346"/>
      <c r="M1902" s="1346"/>
      <c r="N1902" s="1346"/>
      <c r="O1902" s="1346"/>
      <c r="P1902" s="1346"/>
      <c r="Q1902" s="1346"/>
    </row>
    <row r="1903" spans="2:17">
      <c r="B1903" s="1070"/>
      <c r="C1903" s="1070"/>
      <c r="D1903" s="1070"/>
      <c r="E1903" s="1070"/>
      <c r="F1903" s="1346"/>
      <c r="G1903" s="1346"/>
      <c r="H1903" s="1346"/>
      <c r="I1903" s="1346"/>
      <c r="J1903" s="1346"/>
      <c r="K1903" s="1346"/>
      <c r="L1903" s="1346"/>
      <c r="M1903" s="1346"/>
      <c r="N1903" s="1346"/>
      <c r="O1903" s="1346"/>
      <c r="P1903" s="1346"/>
      <c r="Q1903" s="1346"/>
    </row>
    <row r="1904" spans="2:17">
      <c r="B1904" s="1070"/>
      <c r="C1904" s="1070"/>
      <c r="D1904" s="1070"/>
      <c r="E1904" s="1070"/>
      <c r="F1904" s="1346"/>
      <c r="G1904" s="1346"/>
      <c r="H1904" s="1346"/>
      <c r="I1904" s="1346"/>
      <c r="J1904" s="1346"/>
      <c r="K1904" s="1346"/>
      <c r="L1904" s="1346"/>
      <c r="M1904" s="1346"/>
      <c r="N1904" s="1346"/>
      <c r="O1904" s="1346"/>
      <c r="P1904" s="1346"/>
      <c r="Q1904" s="1346"/>
    </row>
    <row r="1905" spans="2:17">
      <c r="B1905" s="1070"/>
      <c r="C1905" s="1070"/>
      <c r="D1905" s="1070"/>
      <c r="E1905" s="1070"/>
      <c r="F1905" s="1346"/>
      <c r="G1905" s="1346"/>
      <c r="H1905" s="1346"/>
      <c r="I1905" s="1346"/>
      <c r="J1905" s="1346"/>
      <c r="K1905" s="1346"/>
      <c r="L1905" s="1346"/>
      <c r="M1905" s="1346"/>
      <c r="N1905" s="1346"/>
      <c r="O1905" s="1346"/>
      <c r="P1905" s="1346"/>
      <c r="Q1905" s="1346"/>
    </row>
    <row r="1906" spans="2:17">
      <c r="B1906" s="1070"/>
      <c r="C1906" s="1070"/>
      <c r="D1906" s="1070"/>
      <c r="E1906" s="1070"/>
      <c r="F1906" s="1346"/>
      <c r="G1906" s="1346"/>
      <c r="H1906" s="1346"/>
      <c r="I1906" s="1346"/>
      <c r="J1906" s="1346"/>
      <c r="K1906" s="1346"/>
      <c r="L1906" s="1346"/>
      <c r="M1906" s="1346"/>
      <c r="N1906" s="1346"/>
      <c r="O1906" s="1346"/>
      <c r="P1906" s="1346"/>
      <c r="Q1906" s="1346"/>
    </row>
    <row r="1907" spans="2:17">
      <c r="B1907" s="1070"/>
      <c r="C1907" s="1070"/>
      <c r="D1907" s="1070"/>
      <c r="E1907" s="1070"/>
      <c r="F1907" s="1346"/>
      <c r="G1907" s="1346"/>
      <c r="H1907" s="1346"/>
      <c r="I1907" s="1346"/>
      <c r="J1907" s="1346"/>
      <c r="K1907" s="1346"/>
      <c r="L1907" s="1346"/>
      <c r="M1907" s="1346"/>
      <c r="N1907" s="1346"/>
      <c r="O1907" s="1346"/>
      <c r="P1907" s="1346"/>
      <c r="Q1907" s="1346"/>
    </row>
    <row r="1908" spans="2:17">
      <c r="B1908" s="1070"/>
      <c r="C1908" s="1070"/>
      <c r="D1908" s="1070"/>
      <c r="E1908" s="1070"/>
      <c r="F1908" s="1346"/>
      <c r="G1908" s="1346"/>
      <c r="H1908" s="1346"/>
      <c r="I1908" s="1346"/>
      <c r="J1908" s="1346"/>
      <c r="K1908" s="1346"/>
      <c r="L1908" s="1346"/>
      <c r="M1908" s="1346"/>
      <c r="N1908" s="1346"/>
      <c r="O1908" s="1346"/>
      <c r="P1908" s="1346"/>
      <c r="Q1908" s="1346"/>
    </row>
    <row r="1909" spans="2:17">
      <c r="B1909" s="1070"/>
      <c r="C1909" s="1070"/>
      <c r="D1909" s="1070"/>
      <c r="E1909" s="1070"/>
      <c r="F1909" s="1346"/>
      <c r="G1909" s="1346"/>
      <c r="H1909" s="1346"/>
      <c r="I1909" s="1346"/>
      <c r="J1909" s="1346"/>
      <c r="K1909" s="1346"/>
      <c r="L1909" s="1346"/>
      <c r="M1909" s="1346"/>
      <c r="N1909" s="1346"/>
      <c r="O1909" s="1346"/>
      <c r="P1909" s="1346"/>
      <c r="Q1909" s="1346"/>
    </row>
    <row r="1910" spans="2:17">
      <c r="B1910" s="1070"/>
      <c r="C1910" s="1070"/>
      <c r="D1910" s="1070"/>
      <c r="E1910" s="1070"/>
      <c r="F1910" s="1346"/>
      <c r="G1910" s="1346"/>
      <c r="H1910" s="1346"/>
      <c r="I1910" s="1346"/>
      <c r="J1910" s="1346"/>
      <c r="K1910" s="1346"/>
      <c r="L1910" s="1346"/>
      <c r="M1910" s="1346"/>
      <c r="N1910" s="1346"/>
      <c r="O1910" s="1346"/>
      <c r="P1910" s="1346"/>
      <c r="Q1910" s="1346"/>
    </row>
    <row r="1911" spans="2:17">
      <c r="B1911" s="1070"/>
      <c r="C1911" s="1070"/>
      <c r="D1911" s="1070"/>
      <c r="E1911" s="1070"/>
      <c r="F1911" s="1346"/>
      <c r="G1911" s="1346"/>
      <c r="H1911" s="1346"/>
      <c r="I1911" s="1346"/>
      <c r="J1911" s="1346"/>
      <c r="K1911" s="1346"/>
      <c r="L1911" s="1346"/>
      <c r="M1911" s="1346"/>
      <c r="N1911" s="1346"/>
      <c r="O1911" s="1346"/>
      <c r="P1911" s="1346"/>
      <c r="Q1911" s="1346"/>
    </row>
    <row r="1912" spans="2:17">
      <c r="B1912" s="1070"/>
      <c r="C1912" s="1070"/>
      <c r="D1912" s="1070"/>
      <c r="E1912" s="1070"/>
      <c r="F1912" s="1346"/>
      <c r="G1912" s="1346"/>
      <c r="H1912" s="1346"/>
      <c r="I1912" s="1346"/>
      <c r="J1912" s="1346"/>
      <c r="K1912" s="1346"/>
      <c r="L1912" s="1346"/>
      <c r="M1912" s="1346"/>
      <c r="N1912" s="1346"/>
      <c r="O1912" s="1346"/>
      <c r="P1912" s="1346"/>
      <c r="Q1912" s="1346"/>
    </row>
    <row r="1913" spans="2:17">
      <c r="B1913" s="1070"/>
      <c r="C1913" s="1070"/>
      <c r="D1913" s="1070"/>
      <c r="E1913" s="1070"/>
      <c r="F1913" s="1346"/>
      <c r="G1913" s="1346"/>
      <c r="H1913" s="1346"/>
      <c r="I1913" s="1346"/>
      <c r="J1913" s="1346"/>
      <c r="K1913" s="1346"/>
      <c r="L1913" s="1346"/>
      <c r="M1913" s="1346"/>
      <c r="N1913" s="1346"/>
      <c r="O1913" s="1346"/>
      <c r="P1913" s="1346"/>
      <c r="Q1913" s="1346"/>
    </row>
    <row r="1914" spans="2:17">
      <c r="B1914" s="1070"/>
      <c r="C1914" s="1070"/>
      <c r="D1914" s="1070"/>
      <c r="E1914" s="1070"/>
      <c r="F1914" s="1346"/>
      <c r="G1914" s="1346"/>
      <c r="H1914" s="1346"/>
      <c r="I1914" s="1346"/>
      <c r="J1914" s="1346"/>
      <c r="K1914" s="1346"/>
      <c r="L1914" s="1346"/>
      <c r="M1914" s="1346"/>
      <c r="N1914" s="1346"/>
      <c r="O1914" s="1346"/>
      <c r="P1914" s="1346"/>
      <c r="Q1914" s="1346"/>
    </row>
    <row r="1915" spans="2:17">
      <c r="B1915" s="1070"/>
      <c r="C1915" s="1070"/>
      <c r="D1915" s="1070"/>
      <c r="E1915" s="1070"/>
      <c r="F1915" s="1346"/>
      <c r="G1915" s="1346"/>
      <c r="H1915" s="1346"/>
      <c r="I1915" s="1346"/>
      <c r="J1915" s="1346"/>
      <c r="K1915" s="1346"/>
      <c r="L1915" s="1346"/>
      <c r="M1915" s="1346"/>
      <c r="N1915" s="1346"/>
      <c r="O1915" s="1346"/>
      <c r="P1915" s="1346"/>
      <c r="Q1915" s="1346"/>
    </row>
    <row r="1916" spans="2:17">
      <c r="B1916" s="1070"/>
      <c r="C1916" s="1070"/>
      <c r="D1916" s="1070"/>
      <c r="E1916" s="1070"/>
      <c r="F1916" s="1346"/>
      <c r="G1916" s="1346"/>
      <c r="H1916" s="1346"/>
      <c r="I1916" s="1346"/>
      <c r="J1916" s="1346"/>
      <c r="K1916" s="1346"/>
      <c r="L1916" s="1346"/>
      <c r="M1916" s="1346"/>
      <c r="N1916" s="1346"/>
      <c r="O1916" s="1346"/>
      <c r="P1916" s="1346"/>
      <c r="Q1916" s="1346"/>
    </row>
    <row r="1917" spans="2:17">
      <c r="B1917" s="1070"/>
      <c r="C1917" s="1070"/>
      <c r="D1917" s="1070"/>
      <c r="E1917" s="1070"/>
      <c r="F1917" s="1346"/>
      <c r="G1917" s="1346"/>
      <c r="H1917" s="1346"/>
      <c r="I1917" s="1346"/>
      <c r="J1917" s="1346"/>
      <c r="K1917" s="1346"/>
      <c r="L1917" s="1346"/>
      <c r="M1917" s="1346"/>
      <c r="N1917" s="1346"/>
      <c r="O1917" s="1346"/>
      <c r="P1917" s="1346"/>
      <c r="Q1917" s="1346"/>
    </row>
    <row r="1918" spans="2:17">
      <c r="B1918" s="1070"/>
      <c r="C1918" s="1070"/>
      <c r="D1918" s="1070"/>
      <c r="E1918" s="1070"/>
      <c r="F1918" s="1346"/>
      <c r="G1918" s="1346"/>
      <c r="H1918" s="1346"/>
      <c r="I1918" s="1346"/>
      <c r="J1918" s="1346"/>
      <c r="K1918" s="1346"/>
      <c r="L1918" s="1346"/>
      <c r="M1918" s="1346"/>
      <c r="N1918" s="1346"/>
      <c r="O1918" s="1346"/>
      <c r="P1918" s="1346"/>
      <c r="Q1918" s="1346"/>
    </row>
    <row r="1919" spans="2:17">
      <c r="B1919" s="1070"/>
      <c r="C1919" s="1070"/>
      <c r="D1919" s="1070"/>
      <c r="E1919" s="1070"/>
      <c r="F1919" s="1346"/>
      <c r="G1919" s="1346"/>
      <c r="H1919" s="1346"/>
      <c r="I1919" s="1346"/>
      <c r="J1919" s="1346"/>
      <c r="K1919" s="1346"/>
      <c r="L1919" s="1346"/>
      <c r="M1919" s="1346"/>
      <c r="N1919" s="1346"/>
      <c r="O1919" s="1346"/>
      <c r="P1919" s="1346"/>
      <c r="Q1919" s="1346"/>
    </row>
    <row r="1920" spans="2:17">
      <c r="B1920" s="1070"/>
      <c r="C1920" s="1070"/>
      <c r="D1920" s="1070"/>
      <c r="E1920" s="1070"/>
      <c r="F1920" s="1346"/>
      <c r="G1920" s="1346"/>
      <c r="H1920" s="1346"/>
      <c r="I1920" s="1346"/>
      <c r="J1920" s="1346"/>
      <c r="K1920" s="1346"/>
      <c r="L1920" s="1346"/>
      <c r="M1920" s="1346"/>
      <c r="N1920" s="1346"/>
      <c r="O1920" s="1346"/>
      <c r="P1920" s="1346"/>
      <c r="Q1920" s="1346"/>
    </row>
    <row r="1921" spans="2:17">
      <c r="B1921" s="1070"/>
      <c r="C1921" s="1070"/>
      <c r="D1921" s="1070"/>
      <c r="E1921" s="1070"/>
      <c r="F1921" s="1346"/>
      <c r="G1921" s="1346"/>
      <c r="H1921" s="1346"/>
      <c r="I1921" s="1346"/>
      <c r="J1921" s="1346"/>
      <c r="K1921" s="1346"/>
      <c r="L1921" s="1346"/>
      <c r="M1921" s="1346"/>
      <c r="N1921" s="1346"/>
      <c r="O1921" s="1346"/>
      <c r="P1921" s="1346"/>
      <c r="Q1921" s="1346"/>
    </row>
    <row r="1922" spans="2:17">
      <c r="B1922" s="1070"/>
      <c r="C1922" s="1070"/>
      <c r="D1922" s="1070"/>
      <c r="E1922" s="1070"/>
      <c r="F1922" s="1346"/>
      <c r="G1922" s="1346"/>
      <c r="H1922" s="1346"/>
      <c r="I1922" s="1346"/>
      <c r="J1922" s="1346"/>
      <c r="K1922" s="1346"/>
      <c r="L1922" s="1346"/>
      <c r="M1922" s="1346"/>
      <c r="N1922" s="1346"/>
      <c r="O1922" s="1346"/>
      <c r="P1922" s="1346"/>
      <c r="Q1922" s="1346"/>
    </row>
    <row r="1923" spans="2:17">
      <c r="B1923" s="1070"/>
      <c r="C1923" s="1070"/>
      <c r="D1923" s="1070"/>
      <c r="E1923" s="1070"/>
      <c r="F1923" s="1346"/>
      <c r="G1923" s="1346"/>
      <c r="H1923" s="1346"/>
      <c r="I1923" s="1346"/>
      <c r="J1923" s="1346"/>
      <c r="K1923" s="1346"/>
      <c r="L1923" s="1346"/>
      <c r="M1923" s="1346"/>
      <c r="N1923" s="1346"/>
      <c r="O1923" s="1346"/>
      <c r="P1923" s="1346"/>
      <c r="Q1923" s="1346"/>
    </row>
    <row r="1924" spans="2:17">
      <c r="B1924" s="1070"/>
      <c r="C1924" s="1070"/>
      <c r="D1924" s="1070"/>
      <c r="E1924" s="1070"/>
      <c r="F1924" s="1346"/>
      <c r="G1924" s="1346"/>
      <c r="H1924" s="1346"/>
      <c r="I1924" s="1346"/>
      <c r="J1924" s="1346"/>
      <c r="K1924" s="1346"/>
      <c r="L1924" s="1346"/>
      <c r="M1924" s="1346"/>
      <c r="N1924" s="1346"/>
      <c r="O1924" s="1346"/>
      <c r="P1924" s="1346"/>
      <c r="Q1924" s="1346"/>
    </row>
    <row r="1925" spans="2:17">
      <c r="B1925" s="1070"/>
      <c r="C1925" s="1070"/>
      <c r="D1925" s="1070"/>
      <c r="E1925" s="1070"/>
      <c r="F1925" s="1346"/>
      <c r="G1925" s="1346"/>
      <c r="H1925" s="1346"/>
      <c r="I1925" s="1346"/>
      <c r="J1925" s="1346"/>
      <c r="K1925" s="1346"/>
      <c r="L1925" s="1346"/>
      <c r="M1925" s="1346"/>
      <c r="N1925" s="1346"/>
      <c r="O1925" s="1346"/>
      <c r="P1925" s="1346"/>
      <c r="Q1925" s="1346"/>
    </row>
    <row r="1926" spans="2:17">
      <c r="B1926" s="1070"/>
      <c r="C1926" s="1070"/>
      <c r="D1926" s="1070"/>
      <c r="E1926" s="1070"/>
      <c r="F1926" s="1346"/>
      <c r="G1926" s="1346"/>
      <c r="H1926" s="1346"/>
      <c r="I1926" s="1346"/>
      <c r="J1926" s="1346"/>
      <c r="K1926" s="1346"/>
      <c r="L1926" s="1346"/>
      <c r="M1926" s="1346"/>
      <c r="N1926" s="1346"/>
      <c r="O1926" s="1346"/>
      <c r="P1926" s="1346"/>
      <c r="Q1926" s="1346"/>
    </row>
    <row r="1927" spans="2:17">
      <c r="B1927" s="1070"/>
      <c r="C1927" s="1070"/>
      <c r="D1927" s="1070"/>
      <c r="E1927" s="1070"/>
      <c r="F1927" s="1346"/>
      <c r="G1927" s="1346"/>
      <c r="H1927" s="1346"/>
      <c r="I1927" s="1346"/>
      <c r="J1927" s="1346"/>
      <c r="K1927" s="1346"/>
      <c r="L1927" s="1346"/>
      <c r="M1927" s="1346"/>
      <c r="N1927" s="1346"/>
      <c r="O1927" s="1346"/>
      <c r="P1927" s="1346"/>
      <c r="Q1927" s="1346"/>
    </row>
    <row r="1928" spans="2:17">
      <c r="B1928" s="1070"/>
      <c r="C1928" s="1070"/>
      <c r="D1928" s="1070"/>
      <c r="E1928" s="1070"/>
      <c r="F1928" s="1346"/>
      <c r="G1928" s="1346"/>
      <c r="H1928" s="1346"/>
      <c r="I1928" s="1346"/>
      <c r="J1928" s="1346"/>
      <c r="K1928" s="1346"/>
      <c r="L1928" s="1346"/>
      <c r="M1928" s="1346"/>
      <c r="N1928" s="1346"/>
      <c r="O1928" s="1346"/>
      <c r="P1928" s="1346"/>
      <c r="Q1928" s="1346"/>
    </row>
    <row r="1929" spans="2:17">
      <c r="B1929" s="1070"/>
      <c r="C1929" s="1070"/>
      <c r="D1929" s="1070"/>
      <c r="E1929" s="1070"/>
      <c r="F1929" s="1346"/>
      <c r="G1929" s="1346"/>
      <c r="H1929" s="1346"/>
      <c r="I1929" s="1346"/>
      <c r="J1929" s="1346"/>
      <c r="K1929" s="1346"/>
      <c r="L1929" s="1346"/>
      <c r="M1929" s="1346"/>
      <c r="N1929" s="1346"/>
      <c r="O1929" s="1346"/>
      <c r="P1929" s="1346"/>
      <c r="Q1929" s="1346"/>
    </row>
    <row r="1930" spans="2:17">
      <c r="B1930" s="1070"/>
      <c r="C1930" s="1070"/>
      <c r="D1930" s="1070"/>
      <c r="E1930" s="1070"/>
      <c r="F1930" s="1346"/>
      <c r="G1930" s="1346"/>
      <c r="H1930" s="1346"/>
      <c r="I1930" s="1346"/>
      <c r="J1930" s="1346"/>
      <c r="K1930" s="1346"/>
      <c r="L1930" s="1346"/>
      <c r="M1930" s="1346"/>
      <c r="N1930" s="1346"/>
      <c r="O1930" s="1346"/>
      <c r="P1930" s="1346"/>
      <c r="Q1930" s="1346"/>
    </row>
    <row r="1931" spans="2:17">
      <c r="B1931" s="1070"/>
      <c r="C1931" s="1070"/>
      <c r="D1931" s="1070"/>
      <c r="E1931" s="1070"/>
      <c r="F1931" s="1346"/>
      <c r="G1931" s="1346"/>
      <c r="H1931" s="1346"/>
      <c r="I1931" s="1346"/>
      <c r="J1931" s="1346"/>
      <c r="K1931" s="1346"/>
      <c r="L1931" s="1346"/>
      <c r="M1931" s="1346"/>
      <c r="N1931" s="1346"/>
      <c r="O1931" s="1346"/>
      <c r="P1931" s="1346"/>
      <c r="Q1931" s="1346"/>
    </row>
    <row r="1932" spans="2:17">
      <c r="B1932" s="1070"/>
      <c r="C1932" s="1070"/>
      <c r="D1932" s="1070"/>
      <c r="E1932" s="1070"/>
      <c r="F1932" s="1346"/>
      <c r="G1932" s="1346"/>
      <c r="H1932" s="1346"/>
      <c r="I1932" s="1346"/>
      <c r="J1932" s="1346"/>
      <c r="K1932" s="1346"/>
      <c r="L1932" s="1346"/>
      <c r="M1932" s="1346"/>
      <c r="N1932" s="1346"/>
      <c r="O1932" s="1346"/>
      <c r="P1932" s="1346"/>
      <c r="Q1932" s="1346"/>
    </row>
    <row r="1933" spans="2:17">
      <c r="B1933" s="1070"/>
      <c r="C1933" s="1070"/>
      <c r="D1933" s="1070"/>
      <c r="E1933" s="1070"/>
      <c r="F1933" s="1346"/>
      <c r="G1933" s="1346"/>
      <c r="H1933" s="1346"/>
      <c r="I1933" s="1346"/>
      <c r="J1933" s="1346"/>
      <c r="K1933" s="1346"/>
      <c r="L1933" s="1346"/>
      <c r="M1933" s="1346"/>
      <c r="N1933" s="1346"/>
      <c r="O1933" s="1346"/>
      <c r="P1933" s="1346"/>
      <c r="Q1933" s="1346"/>
    </row>
    <row r="1934" spans="2:17">
      <c r="B1934" s="1070"/>
      <c r="C1934" s="1070"/>
      <c r="D1934" s="1070"/>
      <c r="E1934" s="1070"/>
      <c r="F1934" s="1346"/>
      <c r="G1934" s="1346"/>
      <c r="H1934" s="1346"/>
      <c r="I1934" s="1346"/>
      <c r="J1934" s="1346"/>
      <c r="K1934" s="1346"/>
      <c r="L1934" s="1346"/>
      <c r="M1934" s="1346"/>
      <c r="N1934" s="1346"/>
      <c r="O1934" s="1346"/>
      <c r="P1934" s="1346"/>
      <c r="Q1934" s="1346"/>
    </row>
    <row r="1935" spans="2:17">
      <c r="B1935" s="1070"/>
      <c r="C1935" s="1070"/>
      <c r="D1935" s="1070"/>
      <c r="E1935" s="1070"/>
      <c r="F1935" s="1346"/>
      <c r="G1935" s="1346"/>
      <c r="H1935" s="1346"/>
      <c r="I1935" s="1346"/>
      <c r="J1935" s="1346"/>
      <c r="K1935" s="1346"/>
      <c r="L1935" s="1346"/>
      <c r="M1935" s="1346"/>
      <c r="N1935" s="1346"/>
      <c r="O1935" s="1346"/>
      <c r="P1935" s="1346"/>
      <c r="Q1935" s="1346"/>
    </row>
    <row r="1936" spans="2:17">
      <c r="B1936" s="1070"/>
      <c r="C1936" s="1070"/>
      <c r="D1936" s="1070"/>
      <c r="E1936" s="1070"/>
      <c r="F1936" s="1346"/>
      <c r="G1936" s="1346"/>
      <c r="H1936" s="1346"/>
      <c r="I1936" s="1346"/>
      <c r="J1936" s="1346"/>
      <c r="K1936" s="1346"/>
      <c r="L1936" s="1346"/>
      <c r="M1936" s="1346"/>
      <c r="N1936" s="1346"/>
      <c r="O1936" s="1346"/>
      <c r="P1936" s="1346"/>
      <c r="Q1936" s="1346"/>
    </row>
    <row r="1937" spans="2:17">
      <c r="B1937" s="1070"/>
      <c r="C1937" s="1070"/>
      <c r="D1937" s="1070"/>
      <c r="E1937" s="1070"/>
      <c r="F1937" s="1346"/>
      <c r="G1937" s="1346"/>
      <c r="H1937" s="1346"/>
      <c r="I1937" s="1346"/>
      <c r="J1937" s="1346"/>
      <c r="K1937" s="1346"/>
      <c r="L1937" s="1346"/>
      <c r="M1937" s="1346"/>
      <c r="N1937" s="1346"/>
      <c r="O1937" s="1346"/>
      <c r="P1937" s="1346"/>
      <c r="Q1937" s="1346"/>
    </row>
    <row r="1938" spans="2:17">
      <c r="B1938" s="1070"/>
      <c r="C1938" s="1070"/>
      <c r="D1938" s="1070"/>
      <c r="E1938" s="1070"/>
      <c r="F1938" s="1346"/>
      <c r="G1938" s="1346"/>
      <c r="H1938" s="1346"/>
      <c r="I1938" s="1346"/>
      <c r="J1938" s="1346"/>
      <c r="K1938" s="1346"/>
      <c r="L1938" s="1346"/>
      <c r="M1938" s="1346"/>
      <c r="N1938" s="1346"/>
      <c r="O1938" s="1346"/>
      <c r="P1938" s="1346"/>
      <c r="Q1938" s="1346"/>
    </row>
    <row r="1939" spans="2:17">
      <c r="B1939" s="1070"/>
      <c r="C1939" s="1070"/>
      <c r="D1939" s="1070"/>
      <c r="E1939" s="1070"/>
      <c r="F1939" s="1346"/>
      <c r="G1939" s="1346"/>
      <c r="H1939" s="1346"/>
      <c r="I1939" s="1346"/>
      <c r="J1939" s="1346"/>
      <c r="K1939" s="1346"/>
      <c r="L1939" s="1346"/>
      <c r="M1939" s="1346"/>
      <c r="N1939" s="1346"/>
      <c r="O1939" s="1346"/>
      <c r="P1939" s="1346"/>
      <c r="Q1939" s="1346"/>
    </row>
    <row r="1940" spans="2:17">
      <c r="B1940" s="1070"/>
      <c r="C1940" s="1070"/>
      <c r="D1940" s="1070"/>
      <c r="E1940" s="1070"/>
      <c r="F1940" s="1346"/>
      <c r="G1940" s="1346"/>
      <c r="H1940" s="1346"/>
      <c r="I1940" s="1346"/>
      <c r="J1940" s="1346"/>
      <c r="K1940" s="1346"/>
      <c r="L1940" s="1346"/>
      <c r="M1940" s="1346"/>
      <c r="N1940" s="1346"/>
      <c r="O1940" s="1346"/>
      <c r="P1940" s="1346"/>
      <c r="Q1940" s="1346"/>
    </row>
    <row r="1941" spans="2:17">
      <c r="B1941" s="1070"/>
      <c r="C1941" s="1070"/>
      <c r="D1941" s="1070"/>
      <c r="E1941" s="1070"/>
      <c r="F1941" s="1346"/>
      <c r="G1941" s="1346"/>
      <c r="H1941" s="1346"/>
      <c r="I1941" s="1346"/>
      <c r="J1941" s="1346"/>
      <c r="K1941" s="1346"/>
      <c r="L1941" s="1346"/>
      <c r="M1941" s="1346"/>
      <c r="N1941" s="1346"/>
      <c r="O1941" s="1346"/>
      <c r="P1941" s="1346"/>
      <c r="Q1941" s="1346"/>
    </row>
    <row r="1942" spans="2:17">
      <c r="B1942" s="1070"/>
      <c r="C1942" s="1070"/>
      <c r="D1942" s="1070"/>
      <c r="E1942" s="1070"/>
      <c r="F1942" s="1346"/>
      <c r="G1942" s="1346"/>
      <c r="H1942" s="1346"/>
      <c r="I1942" s="1346"/>
      <c r="J1942" s="1346"/>
      <c r="K1942" s="1346"/>
      <c r="L1942" s="1346"/>
      <c r="M1942" s="1346"/>
      <c r="N1942" s="1346"/>
      <c r="O1942" s="1346"/>
      <c r="P1942" s="1346"/>
      <c r="Q1942" s="1346"/>
    </row>
    <row r="1943" spans="2:17">
      <c r="B1943" s="1070"/>
      <c r="C1943" s="1070"/>
      <c r="D1943" s="1070"/>
      <c r="E1943" s="1070"/>
      <c r="F1943" s="1346"/>
      <c r="G1943" s="1346"/>
      <c r="H1943" s="1346"/>
      <c r="I1943" s="1346"/>
      <c r="J1943" s="1346"/>
      <c r="K1943" s="1346"/>
      <c r="L1943" s="1346"/>
      <c r="M1943" s="1346"/>
      <c r="N1943" s="1346"/>
      <c r="O1943" s="1346"/>
      <c r="P1943" s="1346"/>
      <c r="Q1943" s="1346"/>
    </row>
    <row r="1944" spans="2:17">
      <c r="B1944" s="1070"/>
      <c r="C1944" s="1070"/>
      <c r="D1944" s="1070"/>
      <c r="E1944" s="1070"/>
      <c r="F1944" s="1346"/>
      <c r="G1944" s="1346"/>
      <c r="H1944" s="1346"/>
      <c r="I1944" s="1346"/>
      <c r="J1944" s="1346"/>
      <c r="K1944" s="1346"/>
      <c r="L1944" s="1346"/>
      <c r="M1944" s="1346"/>
      <c r="N1944" s="1346"/>
      <c r="O1944" s="1346"/>
      <c r="P1944" s="1346"/>
      <c r="Q1944" s="1346"/>
    </row>
    <row r="1945" spans="2:17">
      <c r="B1945" s="1070"/>
      <c r="C1945" s="1070"/>
      <c r="D1945" s="1070"/>
      <c r="E1945" s="1070"/>
      <c r="F1945" s="1346"/>
      <c r="G1945" s="1346"/>
      <c r="H1945" s="1346"/>
      <c r="I1945" s="1346"/>
      <c r="J1945" s="1346"/>
      <c r="K1945" s="1346"/>
      <c r="L1945" s="1346"/>
      <c r="M1945" s="1346"/>
      <c r="N1945" s="1346"/>
      <c r="O1945" s="1346"/>
      <c r="P1945" s="1346"/>
      <c r="Q1945" s="1346"/>
    </row>
    <row r="1946" spans="2:17">
      <c r="B1946" s="1070"/>
      <c r="C1946" s="1070"/>
      <c r="D1946" s="1070"/>
      <c r="E1946" s="1070"/>
      <c r="F1946" s="1346"/>
      <c r="G1946" s="1346"/>
      <c r="H1946" s="1346"/>
      <c r="I1946" s="1346"/>
      <c r="J1946" s="1346"/>
      <c r="K1946" s="1346"/>
      <c r="L1946" s="1346"/>
      <c r="M1946" s="1346"/>
      <c r="N1946" s="1346"/>
      <c r="O1946" s="1346"/>
      <c r="P1946" s="1346"/>
      <c r="Q1946" s="1346"/>
    </row>
    <row r="1947" spans="2:17">
      <c r="B1947" s="1070"/>
      <c r="C1947" s="1070"/>
      <c r="D1947" s="1070"/>
      <c r="E1947" s="1070"/>
      <c r="F1947" s="1346"/>
      <c r="G1947" s="1346"/>
      <c r="H1947" s="1346"/>
      <c r="I1947" s="1346"/>
      <c r="J1947" s="1346"/>
      <c r="K1947" s="1346"/>
      <c r="L1947" s="1346"/>
      <c r="M1947" s="1346"/>
      <c r="N1947" s="1346"/>
      <c r="O1947" s="1346"/>
      <c r="P1947" s="1346"/>
      <c r="Q1947" s="1346"/>
    </row>
    <row r="1948" spans="2:17">
      <c r="B1948" s="1070"/>
      <c r="C1948" s="1070"/>
      <c r="D1948" s="1070"/>
      <c r="E1948" s="1070"/>
      <c r="F1948" s="1346"/>
      <c r="G1948" s="1346"/>
      <c r="H1948" s="1346"/>
      <c r="I1948" s="1346"/>
      <c r="J1948" s="1346"/>
      <c r="K1948" s="1346"/>
      <c r="L1948" s="1346"/>
      <c r="M1948" s="1346"/>
      <c r="N1948" s="1346"/>
      <c r="O1948" s="1346"/>
      <c r="P1948" s="1346"/>
      <c r="Q1948" s="1346"/>
    </row>
    <row r="1949" spans="2:17">
      <c r="B1949" s="1070"/>
      <c r="C1949" s="1070"/>
      <c r="D1949" s="1070"/>
      <c r="E1949" s="1070"/>
      <c r="F1949" s="1346"/>
      <c r="G1949" s="1346"/>
      <c r="H1949" s="1346"/>
      <c r="I1949" s="1346"/>
      <c r="J1949" s="1346"/>
      <c r="K1949" s="1346"/>
      <c r="L1949" s="1346"/>
      <c r="M1949" s="1346"/>
      <c r="N1949" s="1346"/>
      <c r="O1949" s="1346"/>
      <c r="P1949" s="1346"/>
      <c r="Q1949" s="1346"/>
    </row>
    <row r="1950" spans="2:17">
      <c r="B1950" s="1070"/>
      <c r="C1950" s="1070"/>
      <c r="D1950" s="1070"/>
      <c r="E1950" s="1070"/>
      <c r="F1950" s="1346"/>
      <c r="G1950" s="1346"/>
      <c r="H1950" s="1346"/>
      <c r="I1950" s="1346"/>
      <c r="J1950" s="1346"/>
      <c r="K1950" s="1346"/>
      <c r="L1950" s="1346"/>
      <c r="M1950" s="1346"/>
      <c r="N1950" s="1346"/>
      <c r="O1950" s="1346"/>
      <c r="P1950" s="1346"/>
      <c r="Q1950" s="1346"/>
    </row>
    <row r="1951" spans="2:17">
      <c r="B1951" s="1070"/>
      <c r="C1951" s="1070"/>
      <c r="D1951" s="1070"/>
      <c r="E1951" s="1070"/>
      <c r="F1951" s="1346"/>
      <c r="G1951" s="1346"/>
      <c r="H1951" s="1346"/>
      <c r="I1951" s="1346"/>
      <c r="J1951" s="1346"/>
      <c r="K1951" s="1346"/>
      <c r="L1951" s="1346"/>
      <c r="M1951" s="1346"/>
      <c r="N1951" s="1346"/>
      <c r="O1951" s="1346"/>
      <c r="P1951" s="1346"/>
      <c r="Q1951" s="1346"/>
    </row>
    <row r="1952" spans="2:17">
      <c r="B1952" s="1070"/>
      <c r="C1952" s="1070"/>
      <c r="D1952" s="1070"/>
      <c r="E1952" s="1070"/>
      <c r="F1952" s="1346"/>
      <c r="G1952" s="1346"/>
      <c r="H1952" s="1346"/>
      <c r="I1952" s="1346"/>
      <c r="J1952" s="1346"/>
      <c r="K1952" s="1346"/>
      <c r="L1952" s="1346"/>
      <c r="M1952" s="1346"/>
      <c r="N1952" s="1346"/>
      <c r="O1952" s="1346"/>
      <c r="P1952" s="1346"/>
      <c r="Q1952" s="1346"/>
    </row>
    <row r="1953" spans="2:17">
      <c r="B1953" s="1070"/>
      <c r="C1953" s="1070"/>
      <c r="D1953" s="1070"/>
      <c r="E1953" s="1070"/>
      <c r="F1953" s="1346"/>
      <c r="G1953" s="1346"/>
      <c r="H1953" s="1346"/>
      <c r="I1953" s="1346"/>
      <c r="J1953" s="1346"/>
      <c r="K1953" s="1346"/>
      <c r="L1953" s="1346"/>
      <c r="M1953" s="1346"/>
      <c r="N1953" s="1346"/>
      <c r="O1953" s="1346"/>
      <c r="P1953" s="1346"/>
      <c r="Q1953" s="1346"/>
    </row>
    <row r="1954" spans="2:17">
      <c r="B1954" s="1070"/>
      <c r="C1954" s="1070"/>
      <c r="D1954" s="1070"/>
      <c r="E1954" s="1070"/>
      <c r="F1954" s="1346"/>
      <c r="G1954" s="1346"/>
      <c r="H1954" s="1346"/>
      <c r="I1954" s="1346"/>
      <c r="J1954" s="1346"/>
      <c r="K1954" s="1346"/>
      <c r="L1954" s="1346"/>
      <c r="M1954" s="1346"/>
      <c r="N1954" s="1346"/>
      <c r="O1954" s="1346"/>
      <c r="P1954" s="1346"/>
      <c r="Q1954" s="1346"/>
    </row>
    <row r="1955" spans="2:17">
      <c r="B1955" s="1070"/>
      <c r="C1955" s="1070"/>
      <c r="D1955" s="1070"/>
      <c r="E1955" s="1070"/>
      <c r="F1955" s="1346"/>
      <c r="G1955" s="1346"/>
      <c r="H1955" s="1346"/>
      <c r="I1955" s="1346"/>
      <c r="J1955" s="1346"/>
      <c r="K1955" s="1346"/>
      <c r="L1955" s="1346"/>
      <c r="M1955" s="1346"/>
      <c r="N1955" s="1346"/>
      <c r="O1955" s="1346"/>
      <c r="P1955" s="1346"/>
      <c r="Q1955" s="1346"/>
    </row>
    <row r="1956" spans="2:17">
      <c r="B1956" s="1070"/>
      <c r="C1956" s="1070"/>
      <c r="D1956" s="1070"/>
      <c r="E1956" s="1070"/>
      <c r="F1956" s="1346"/>
      <c r="G1956" s="1346"/>
      <c r="H1956" s="1346"/>
      <c r="I1956" s="1346"/>
      <c r="J1956" s="1346"/>
      <c r="K1956" s="1346"/>
      <c r="L1956" s="1346"/>
      <c r="M1956" s="1346"/>
      <c r="N1956" s="1346"/>
      <c r="O1956" s="1346"/>
      <c r="P1956" s="1346"/>
      <c r="Q1956" s="1346"/>
    </row>
    <row r="1957" spans="2:17">
      <c r="B1957" s="1070"/>
      <c r="C1957" s="1070"/>
      <c r="D1957" s="1070"/>
      <c r="E1957" s="1070"/>
      <c r="F1957" s="1346"/>
      <c r="G1957" s="1346"/>
      <c r="H1957" s="1346"/>
      <c r="I1957" s="1346"/>
      <c r="J1957" s="1346"/>
      <c r="K1957" s="1346"/>
      <c r="L1957" s="1346"/>
      <c r="M1957" s="1346"/>
      <c r="N1957" s="1346"/>
      <c r="O1957" s="1346"/>
      <c r="P1957" s="1346"/>
      <c r="Q1957" s="1346"/>
    </row>
    <row r="1958" spans="2:17">
      <c r="B1958" s="1070"/>
      <c r="C1958" s="1070"/>
      <c r="D1958" s="1070"/>
      <c r="E1958" s="1070"/>
      <c r="F1958" s="1346"/>
      <c r="G1958" s="1346"/>
      <c r="H1958" s="1346"/>
      <c r="I1958" s="1346"/>
      <c r="J1958" s="1346"/>
      <c r="K1958" s="1346"/>
      <c r="L1958" s="1346"/>
      <c r="M1958" s="1346"/>
      <c r="N1958" s="1346"/>
      <c r="O1958" s="1346"/>
      <c r="P1958" s="1346"/>
      <c r="Q1958" s="1346"/>
    </row>
    <row r="1959" spans="2:17">
      <c r="B1959" s="1070"/>
      <c r="C1959" s="1070"/>
      <c r="D1959" s="1070"/>
      <c r="E1959" s="1070"/>
      <c r="F1959" s="1346"/>
      <c r="G1959" s="1346"/>
      <c r="H1959" s="1346"/>
      <c r="I1959" s="1346"/>
      <c r="J1959" s="1346"/>
      <c r="K1959" s="1346"/>
      <c r="L1959" s="1346"/>
      <c r="M1959" s="1346"/>
      <c r="N1959" s="1346"/>
      <c r="O1959" s="1346"/>
      <c r="P1959" s="1346"/>
      <c r="Q1959" s="1346"/>
    </row>
    <row r="1960" spans="2:17">
      <c r="B1960" s="1070"/>
      <c r="C1960" s="1070"/>
      <c r="D1960" s="1070"/>
      <c r="E1960" s="1070"/>
      <c r="F1960" s="1346"/>
      <c r="G1960" s="1346"/>
      <c r="H1960" s="1346"/>
      <c r="I1960" s="1346"/>
      <c r="J1960" s="1346"/>
      <c r="K1960" s="1346"/>
      <c r="L1960" s="1346"/>
      <c r="M1960" s="1346"/>
      <c r="N1960" s="1346"/>
      <c r="O1960" s="1346"/>
      <c r="P1960" s="1346"/>
      <c r="Q1960" s="1346"/>
    </row>
    <row r="1961" spans="2:17">
      <c r="B1961" s="1070"/>
      <c r="C1961" s="1070"/>
      <c r="D1961" s="1070"/>
      <c r="E1961" s="1070"/>
      <c r="F1961" s="1346"/>
      <c r="G1961" s="1346"/>
      <c r="H1961" s="1346"/>
      <c r="I1961" s="1346"/>
      <c r="J1961" s="1346"/>
      <c r="K1961" s="1346"/>
      <c r="L1961" s="1346"/>
      <c r="M1961" s="1346"/>
      <c r="N1961" s="1346"/>
      <c r="O1961" s="1346"/>
      <c r="P1961" s="1346"/>
      <c r="Q1961" s="1346"/>
    </row>
    <row r="1962" spans="2:17">
      <c r="B1962" s="1070"/>
      <c r="C1962" s="1070"/>
      <c r="D1962" s="1070"/>
      <c r="E1962" s="1070"/>
      <c r="F1962" s="1346"/>
      <c r="G1962" s="1346"/>
      <c r="H1962" s="1346"/>
      <c r="I1962" s="1346"/>
      <c r="J1962" s="1346"/>
      <c r="K1962" s="1346"/>
      <c r="L1962" s="1346"/>
      <c r="M1962" s="1346"/>
      <c r="N1962" s="1346"/>
      <c r="O1962" s="1346"/>
      <c r="P1962" s="1346"/>
      <c r="Q1962" s="1346"/>
    </row>
    <row r="1963" spans="2:17">
      <c r="B1963" s="1070"/>
      <c r="C1963" s="1070"/>
      <c r="D1963" s="1070"/>
      <c r="E1963" s="1070"/>
      <c r="F1963" s="1346"/>
      <c r="G1963" s="1346"/>
      <c r="H1963" s="1346"/>
      <c r="I1963" s="1346"/>
      <c r="J1963" s="1346"/>
      <c r="K1963" s="1346"/>
      <c r="L1963" s="1346"/>
      <c r="M1963" s="1346"/>
      <c r="N1963" s="1346"/>
      <c r="O1963" s="1346"/>
      <c r="P1963" s="1346"/>
      <c r="Q1963" s="1346"/>
    </row>
    <row r="1964" spans="2:17">
      <c r="B1964" s="1070"/>
      <c r="C1964" s="1070"/>
      <c r="D1964" s="1070"/>
      <c r="E1964" s="1070"/>
      <c r="F1964" s="1346"/>
      <c r="G1964" s="1346"/>
      <c r="H1964" s="1346"/>
      <c r="I1964" s="1346"/>
      <c r="J1964" s="1346"/>
      <c r="K1964" s="1346"/>
      <c r="L1964" s="1346"/>
      <c r="M1964" s="1346"/>
      <c r="N1964" s="1346"/>
      <c r="O1964" s="1346"/>
      <c r="P1964" s="1346"/>
      <c r="Q1964" s="1346"/>
    </row>
    <row r="1965" spans="2:17">
      <c r="B1965" s="1070"/>
      <c r="C1965" s="1070"/>
      <c r="D1965" s="1070"/>
      <c r="E1965" s="1070"/>
      <c r="F1965" s="1346"/>
      <c r="G1965" s="1346"/>
      <c r="H1965" s="1346"/>
      <c r="I1965" s="1346"/>
      <c r="J1965" s="1346"/>
      <c r="K1965" s="1346"/>
      <c r="L1965" s="1346"/>
      <c r="M1965" s="1346"/>
      <c r="N1965" s="1346"/>
      <c r="O1965" s="1346"/>
      <c r="P1965" s="1346"/>
      <c r="Q1965" s="1346"/>
    </row>
    <row r="1966" spans="2:17">
      <c r="B1966" s="1070"/>
      <c r="C1966" s="1070"/>
      <c r="D1966" s="1070"/>
      <c r="E1966" s="1070"/>
      <c r="F1966" s="1346"/>
      <c r="G1966" s="1346"/>
      <c r="H1966" s="1346"/>
      <c r="I1966" s="1346"/>
      <c r="J1966" s="1346"/>
      <c r="K1966" s="1346"/>
      <c r="L1966" s="1346"/>
      <c r="M1966" s="1346"/>
      <c r="N1966" s="1346"/>
      <c r="O1966" s="1346"/>
      <c r="P1966" s="1346"/>
      <c r="Q1966" s="1346"/>
    </row>
    <row r="1967" spans="2:17">
      <c r="B1967" s="1070"/>
      <c r="C1967" s="1070"/>
      <c r="D1967" s="1070"/>
      <c r="E1967" s="1070"/>
      <c r="F1967" s="1346"/>
      <c r="G1967" s="1346"/>
      <c r="H1967" s="1346"/>
      <c r="I1967" s="1346"/>
      <c r="J1967" s="1346"/>
      <c r="K1967" s="1346"/>
      <c r="L1967" s="1346"/>
      <c r="M1967" s="1346"/>
      <c r="N1967" s="1346"/>
      <c r="O1967" s="1346"/>
      <c r="P1967" s="1346"/>
      <c r="Q1967" s="1346"/>
    </row>
    <row r="1968" spans="2:17">
      <c r="B1968" s="1070"/>
      <c r="C1968" s="1070"/>
      <c r="D1968" s="1070"/>
      <c r="E1968" s="1070"/>
      <c r="F1968" s="1346"/>
      <c r="G1968" s="1346"/>
      <c r="H1968" s="1346"/>
      <c r="I1968" s="1346"/>
      <c r="J1968" s="1346"/>
      <c r="K1968" s="1346"/>
      <c r="L1968" s="1346"/>
      <c r="M1968" s="1346"/>
      <c r="N1968" s="1346"/>
      <c r="O1968" s="1346"/>
      <c r="P1968" s="1346"/>
      <c r="Q1968" s="1346"/>
    </row>
    <row r="1969" spans="2:17">
      <c r="B1969" s="1070"/>
      <c r="C1969" s="1070"/>
      <c r="D1969" s="1070"/>
      <c r="E1969" s="1070"/>
      <c r="F1969" s="1346"/>
      <c r="G1969" s="1346"/>
      <c r="H1969" s="1346"/>
      <c r="I1969" s="1346"/>
      <c r="J1969" s="1346"/>
      <c r="K1969" s="1346"/>
      <c r="L1969" s="1346"/>
      <c r="M1969" s="1346"/>
      <c r="N1969" s="1346"/>
      <c r="O1969" s="1346"/>
      <c r="P1969" s="1346"/>
      <c r="Q1969" s="1346"/>
    </row>
    <row r="1970" spans="2:17">
      <c r="B1970" s="1070"/>
      <c r="C1970" s="1070"/>
      <c r="D1970" s="1070"/>
      <c r="E1970" s="1070"/>
      <c r="F1970" s="1346"/>
      <c r="G1970" s="1346"/>
      <c r="H1970" s="1346"/>
      <c r="I1970" s="1346"/>
      <c r="J1970" s="1346"/>
      <c r="K1970" s="1346"/>
      <c r="L1970" s="1346"/>
      <c r="M1970" s="1346"/>
      <c r="N1970" s="1346"/>
      <c r="O1970" s="1346"/>
      <c r="P1970" s="1346"/>
      <c r="Q1970" s="1346"/>
    </row>
    <row r="1971" spans="2:17">
      <c r="B1971" s="1070"/>
      <c r="C1971" s="1070"/>
      <c r="D1971" s="1070"/>
      <c r="E1971" s="1070"/>
      <c r="F1971" s="1346"/>
      <c r="G1971" s="1346"/>
      <c r="H1971" s="1346"/>
      <c r="I1971" s="1346"/>
      <c r="J1971" s="1346"/>
      <c r="K1971" s="1346"/>
      <c r="L1971" s="1346"/>
      <c r="M1971" s="1346"/>
      <c r="N1971" s="1346"/>
      <c r="O1971" s="1346"/>
      <c r="P1971" s="1346"/>
      <c r="Q1971" s="1346"/>
    </row>
    <row r="1972" spans="2:17">
      <c r="B1972" s="1070"/>
      <c r="C1972" s="1070"/>
      <c r="D1972" s="1070"/>
      <c r="E1972" s="1070"/>
      <c r="F1972" s="1346"/>
      <c r="G1972" s="1346"/>
      <c r="H1972" s="1346"/>
      <c r="I1972" s="1346"/>
      <c r="J1972" s="1346"/>
      <c r="K1972" s="1346"/>
      <c r="L1972" s="1346"/>
      <c r="M1972" s="1346"/>
      <c r="N1972" s="1346"/>
      <c r="O1972" s="1346"/>
      <c r="P1972" s="1346"/>
      <c r="Q1972" s="1346"/>
    </row>
    <row r="1973" spans="2:17">
      <c r="B1973" s="1070"/>
      <c r="C1973" s="1070"/>
      <c r="D1973" s="1070"/>
      <c r="E1973" s="1070"/>
      <c r="F1973" s="1346"/>
      <c r="G1973" s="1346"/>
      <c r="H1973" s="1346"/>
      <c r="I1973" s="1346"/>
      <c r="J1973" s="1346"/>
      <c r="K1973" s="1346"/>
      <c r="L1973" s="1346"/>
      <c r="M1973" s="1346"/>
      <c r="N1973" s="1346"/>
      <c r="O1973" s="1346"/>
      <c r="P1973" s="1346"/>
      <c r="Q1973" s="1346"/>
    </row>
    <row r="1974" spans="2:17">
      <c r="B1974" s="1070"/>
      <c r="C1974" s="1070"/>
      <c r="D1974" s="1070"/>
      <c r="E1974" s="1070"/>
      <c r="F1974" s="1346"/>
      <c r="G1974" s="1346"/>
      <c r="H1974" s="1346"/>
      <c r="I1974" s="1346"/>
      <c r="J1974" s="1346"/>
      <c r="K1974" s="1346"/>
      <c r="L1974" s="1346"/>
      <c r="M1974" s="1346"/>
      <c r="N1974" s="1346"/>
      <c r="O1974" s="1346"/>
      <c r="P1974" s="1346"/>
      <c r="Q1974" s="1346"/>
    </row>
    <row r="1975" spans="2:17">
      <c r="B1975" s="1070"/>
      <c r="C1975" s="1070"/>
      <c r="D1975" s="1070"/>
      <c r="E1975" s="1070"/>
      <c r="F1975" s="1346"/>
      <c r="G1975" s="1346"/>
      <c r="H1975" s="1346"/>
      <c r="I1975" s="1346"/>
      <c r="J1975" s="1346"/>
      <c r="K1975" s="1346"/>
      <c r="L1975" s="1346"/>
      <c r="M1975" s="1346"/>
      <c r="N1975" s="1346"/>
      <c r="O1975" s="1346"/>
      <c r="P1975" s="1346"/>
      <c r="Q1975" s="1346"/>
    </row>
    <row r="1976" spans="2:17">
      <c r="B1976" s="1070"/>
      <c r="C1976" s="1070"/>
      <c r="D1976" s="1070"/>
      <c r="E1976" s="1070"/>
      <c r="F1976" s="1346"/>
      <c r="G1976" s="1346"/>
      <c r="H1976" s="1346"/>
      <c r="I1976" s="1346"/>
      <c r="J1976" s="1346"/>
      <c r="K1976" s="1346"/>
      <c r="L1976" s="1346"/>
      <c r="M1976" s="1346"/>
      <c r="N1976" s="1346"/>
      <c r="O1976" s="1346"/>
      <c r="P1976" s="1346"/>
      <c r="Q1976" s="1346"/>
    </row>
    <row r="1977" spans="2:17">
      <c r="B1977" s="1070"/>
      <c r="C1977" s="1070"/>
      <c r="D1977" s="1070"/>
      <c r="E1977" s="1070"/>
      <c r="F1977" s="1346"/>
      <c r="G1977" s="1346"/>
      <c r="H1977" s="1346"/>
      <c r="I1977" s="1346"/>
      <c r="J1977" s="1346"/>
      <c r="K1977" s="1346"/>
      <c r="L1977" s="1346"/>
      <c r="M1977" s="1346"/>
      <c r="N1977" s="1346"/>
      <c r="O1977" s="1346"/>
      <c r="P1977" s="1346"/>
      <c r="Q1977" s="1346"/>
    </row>
    <row r="1978" spans="2:17">
      <c r="B1978" s="1070"/>
      <c r="C1978" s="1070"/>
      <c r="D1978" s="1070"/>
      <c r="E1978" s="1070"/>
      <c r="F1978" s="1346"/>
      <c r="G1978" s="1346"/>
      <c r="H1978" s="1346"/>
      <c r="I1978" s="1346"/>
      <c r="J1978" s="1346"/>
      <c r="K1978" s="1346"/>
      <c r="L1978" s="1346"/>
      <c r="M1978" s="1346"/>
      <c r="N1978" s="1346"/>
      <c r="O1978" s="1346"/>
      <c r="P1978" s="1346"/>
      <c r="Q1978" s="1346"/>
    </row>
    <row r="1979" spans="2:17">
      <c r="B1979" s="1070"/>
      <c r="C1979" s="1070"/>
      <c r="D1979" s="1070"/>
      <c r="E1979" s="1070"/>
      <c r="F1979" s="1346"/>
      <c r="G1979" s="1346"/>
      <c r="H1979" s="1346"/>
      <c r="I1979" s="1346"/>
      <c r="J1979" s="1346"/>
      <c r="K1979" s="1346"/>
      <c r="L1979" s="1346"/>
      <c r="M1979" s="1346"/>
      <c r="N1979" s="1346"/>
      <c r="O1979" s="1346"/>
      <c r="P1979" s="1346"/>
      <c r="Q1979" s="1346"/>
    </row>
    <row r="1980" spans="2:17">
      <c r="B1980" s="1070"/>
      <c r="C1980" s="1070"/>
      <c r="D1980" s="1070"/>
      <c r="E1980" s="1070"/>
      <c r="F1980" s="1346"/>
      <c r="G1980" s="1346"/>
      <c r="H1980" s="1346"/>
      <c r="I1980" s="1346"/>
      <c r="J1980" s="1346"/>
      <c r="K1980" s="1346"/>
      <c r="L1980" s="1346"/>
      <c r="M1980" s="1346"/>
      <c r="N1980" s="1346"/>
      <c r="O1980" s="1346"/>
      <c r="P1980" s="1346"/>
      <c r="Q1980" s="1346"/>
    </row>
    <row r="1981" spans="2:17">
      <c r="B1981" s="1070"/>
      <c r="C1981" s="1070"/>
      <c r="D1981" s="1070"/>
      <c r="E1981" s="1070"/>
      <c r="F1981" s="1346"/>
      <c r="G1981" s="1346"/>
      <c r="H1981" s="1346"/>
      <c r="I1981" s="1346"/>
      <c r="J1981" s="1346"/>
      <c r="K1981" s="1346"/>
      <c r="L1981" s="1346"/>
      <c r="M1981" s="1346"/>
      <c r="N1981" s="1346"/>
      <c r="O1981" s="1346"/>
      <c r="P1981" s="1346"/>
      <c r="Q1981" s="1346"/>
    </row>
    <row r="1982" spans="2:17">
      <c r="B1982" s="1070"/>
      <c r="C1982" s="1070"/>
      <c r="D1982" s="1070"/>
      <c r="E1982" s="1070"/>
      <c r="F1982" s="1346"/>
      <c r="G1982" s="1346"/>
      <c r="H1982" s="1346"/>
      <c r="I1982" s="1346"/>
      <c r="J1982" s="1346"/>
      <c r="K1982" s="1346"/>
      <c r="L1982" s="1346"/>
      <c r="M1982" s="1346"/>
      <c r="N1982" s="1346"/>
      <c r="O1982" s="1346"/>
      <c r="P1982" s="1346"/>
      <c r="Q1982" s="1346"/>
    </row>
    <row r="1983" spans="2:17">
      <c r="B1983" s="1070"/>
      <c r="C1983" s="1070"/>
      <c r="D1983" s="1070"/>
      <c r="E1983" s="1070"/>
      <c r="F1983" s="1346"/>
      <c r="G1983" s="1346"/>
      <c r="H1983" s="1346"/>
      <c r="I1983" s="1346"/>
      <c r="J1983" s="1346"/>
      <c r="K1983" s="1346"/>
      <c r="L1983" s="1346"/>
      <c r="M1983" s="1346"/>
      <c r="N1983" s="1346"/>
      <c r="O1983" s="1346"/>
      <c r="P1983" s="1346"/>
      <c r="Q1983" s="1346"/>
    </row>
    <row r="1984" spans="2:17">
      <c r="B1984" s="1070"/>
      <c r="C1984" s="1070"/>
      <c r="D1984" s="1070"/>
      <c r="E1984" s="1070"/>
      <c r="F1984" s="1346"/>
      <c r="G1984" s="1346"/>
      <c r="H1984" s="1346"/>
      <c r="I1984" s="1346"/>
      <c r="J1984" s="1346"/>
      <c r="K1984" s="1346"/>
      <c r="L1984" s="1346"/>
      <c r="M1984" s="1346"/>
      <c r="N1984" s="1346"/>
      <c r="O1984" s="1346"/>
      <c r="P1984" s="1346"/>
      <c r="Q1984" s="1346"/>
    </row>
    <row r="1985" spans="2:17">
      <c r="B1985" s="1070"/>
      <c r="C1985" s="1070"/>
      <c r="D1985" s="1070"/>
      <c r="E1985" s="1070"/>
      <c r="F1985" s="1346"/>
      <c r="G1985" s="1346"/>
      <c r="H1985" s="1346"/>
      <c r="I1985" s="1346"/>
      <c r="J1985" s="1346"/>
      <c r="K1985" s="1346"/>
      <c r="L1985" s="1346"/>
      <c r="M1985" s="1346"/>
      <c r="N1985" s="1346"/>
      <c r="O1985" s="1346"/>
      <c r="P1985" s="1346"/>
      <c r="Q1985" s="1346"/>
    </row>
    <row r="1986" spans="2:17">
      <c r="B1986" s="1070"/>
      <c r="C1986" s="1070"/>
      <c r="D1986" s="1070"/>
      <c r="E1986" s="1070"/>
      <c r="F1986" s="1346"/>
      <c r="G1986" s="1346"/>
      <c r="H1986" s="1346"/>
      <c r="I1986" s="1346"/>
      <c r="J1986" s="1346"/>
      <c r="K1986" s="1346"/>
      <c r="L1986" s="1346"/>
      <c r="M1986" s="1346"/>
      <c r="N1986" s="1346"/>
      <c r="O1986" s="1346"/>
      <c r="P1986" s="1346"/>
      <c r="Q1986" s="1346"/>
    </row>
    <row r="1987" spans="2:17">
      <c r="B1987" s="1070"/>
      <c r="C1987" s="1070"/>
      <c r="D1987" s="1070"/>
      <c r="E1987" s="1070"/>
      <c r="F1987" s="1346"/>
      <c r="G1987" s="1346"/>
      <c r="H1987" s="1346"/>
      <c r="I1987" s="1346"/>
      <c r="J1987" s="1346"/>
      <c r="K1987" s="1346"/>
      <c r="L1987" s="1346"/>
      <c r="M1987" s="1346"/>
      <c r="N1987" s="1346"/>
      <c r="O1987" s="1346"/>
      <c r="P1987" s="1346"/>
      <c r="Q1987" s="1346"/>
    </row>
    <row r="1988" spans="2:17">
      <c r="B1988" s="1070"/>
      <c r="C1988" s="1070"/>
      <c r="D1988" s="1070"/>
      <c r="E1988" s="1070"/>
      <c r="F1988" s="1346"/>
      <c r="G1988" s="1346"/>
      <c r="H1988" s="1346"/>
      <c r="I1988" s="1346"/>
      <c r="J1988" s="1346"/>
      <c r="K1988" s="1346"/>
      <c r="L1988" s="1346"/>
      <c r="M1988" s="1346"/>
      <c r="N1988" s="1346"/>
      <c r="O1988" s="1346"/>
      <c r="P1988" s="1346"/>
      <c r="Q1988" s="1346"/>
    </row>
    <row r="1989" spans="2:17">
      <c r="B1989" s="1070"/>
      <c r="C1989" s="1070"/>
      <c r="D1989" s="1070"/>
      <c r="E1989" s="1070"/>
      <c r="F1989" s="1346"/>
      <c r="G1989" s="1346"/>
      <c r="H1989" s="1346"/>
      <c r="I1989" s="1346"/>
      <c r="J1989" s="1346"/>
      <c r="K1989" s="1346"/>
      <c r="L1989" s="1346"/>
      <c r="M1989" s="1346"/>
      <c r="N1989" s="1346"/>
      <c r="O1989" s="1346"/>
      <c r="P1989" s="1346"/>
      <c r="Q1989" s="1346"/>
    </row>
    <row r="1990" spans="2:17">
      <c r="B1990" s="1070"/>
      <c r="C1990" s="1070"/>
      <c r="D1990" s="1070"/>
      <c r="E1990" s="1070"/>
      <c r="F1990" s="1346"/>
      <c r="G1990" s="1346"/>
      <c r="H1990" s="1346"/>
      <c r="I1990" s="1346"/>
      <c r="J1990" s="1346"/>
      <c r="K1990" s="1346"/>
      <c r="L1990" s="1346"/>
      <c r="M1990" s="1346"/>
      <c r="N1990" s="1346"/>
      <c r="O1990" s="1346"/>
      <c r="P1990" s="1346"/>
      <c r="Q1990" s="1346"/>
    </row>
    <row r="1991" spans="2:17">
      <c r="B1991" s="1070"/>
      <c r="C1991" s="1070"/>
      <c r="D1991" s="1070"/>
      <c r="E1991" s="1070"/>
      <c r="F1991" s="1346"/>
      <c r="G1991" s="1346"/>
      <c r="H1991" s="1346"/>
      <c r="I1991" s="1346"/>
      <c r="J1991" s="1346"/>
      <c r="K1991" s="1346"/>
      <c r="L1991" s="1346"/>
      <c r="M1991" s="1346"/>
      <c r="N1991" s="1346"/>
      <c r="O1991" s="1346"/>
      <c r="P1991" s="1346"/>
      <c r="Q1991" s="1346"/>
    </row>
    <row r="1992" spans="2:17">
      <c r="B1992" s="1070"/>
      <c r="C1992" s="1070"/>
      <c r="D1992" s="1070"/>
      <c r="E1992" s="1070"/>
      <c r="F1992" s="1346"/>
      <c r="G1992" s="1346"/>
      <c r="H1992" s="1346"/>
      <c r="I1992" s="1346"/>
      <c r="J1992" s="1346"/>
      <c r="K1992" s="1346"/>
      <c r="L1992" s="1346"/>
      <c r="M1992" s="1346"/>
      <c r="N1992" s="1346"/>
      <c r="O1992" s="1346"/>
      <c r="P1992" s="1346"/>
      <c r="Q1992" s="1346"/>
    </row>
    <row r="1993" spans="2:17">
      <c r="B1993" s="1070"/>
      <c r="C1993" s="1070"/>
      <c r="D1993" s="1070"/>
      <c r="E1993" s="1070"/>
      <c r="F1993" s="1346"/>
      <c r="G1993" s="1346"/>
      <c r="H1993" s="1346"/>
      <c r="I1993" s="1346"/>
      <c r="J1993" s="1346"/>
      <c r="K1993" s="1346"/>
      <c r="L1993" s="1346"/>
      <c r="M1993" s="1346"/>
      <c r="N1993" s="1346"/>
      <c r="O1993" s="1346"/>
      <c r="P1993" s="1346"/>
      <c r="Q1993" s="1346"/>
    </row>
    <row r="1994" spans="2:17">
      <c r="B1994" s="1070"/>
      <c r="C1994" s="1070"/>
      <c r="D1994" s="1070"/>
      <c r="E1994" s="1070"/>
      <c r="F1994" s="1346"/>
      <c r="G1994" s="1346"/>
      <c r="H1994" s="1346"/>
      <c r="I1994" s="1346"/>
      <c r="J1994" s="1346"/>
      <c r="K1994" s="1346"/>
      <c r="L1994" s="1346"/>
      <c r="M1994" s="1346"/>
      <c r="N1994" s="1346"/>
      <c r="O1994" s="1346"/>
      <c r="P1994" s="1346"/>
      <c r="Q1994" s="1346"/>
    </row>
    <row r="1995" spans="2:17">
      <c r="B1995" s="1070"/>
      <c r="C1995" s="1070"/>
      <c r="D1995" s="1070"/>
      <c r="E1995" s="1070"/>
      <c r="F1995" s="1346"/>
      <c r="G1995" s="1346"/>
      <c r="H1995" s="1346"/>
      <c r="I1995" s="1346"/>
      <c r="J1995" s="1346"/>
      <c r="K1995" s="1346"/>
      <c r="L1995" s="1346"/>
      <c r="M1995" s="1346"/>
      <c r="N1995" s="1346"/>
      <c r="O1995" s="1346"/>
      <c r="P1995" s="1346"/>
      <c r="Q1995" s="1346"/>
    </row>
    <row r="1996" spans="2:17">
      <c r="B1996" s="1070"/>
      <c r="C1996" s="1070"/>
      <c r="D1996" s="1070"/>
      <c r="E1996" s="1070"/>
      <c r="F1996" s="1346"/>
      <c r="G1996" s="1346"/>
      <c r="H1996" s="1346"/>
      <c r="I1996" s="1346"/>
      <c r="J1996" s="1346"/>
      <c r="K1996" s="1346"/>
      <c r="L1996" s="1346"/>
      <c r="M1996" s="1346"/>
      <c r="N1996" s="1346"/>
      <c r="O1996" s="1346"/>
      <c r="P1996" s="1346"/>
      <c r="Q1996" s="1346"/>
    </row>
    <row r="1997" spans="2:17">
      <c r="B1997" s="1070"/>
      <c r="C1997" s="1070"/>
      <c r="D1997" s="1070"/>
      <c r="E1997" s="1070"/>
      <c r="F1997" s="1346"/>
      <c r="G1997" s="1346"/>
      <c r="H1997" s="1346"/>
      <c r="I1997" s="1346"/>
      <c r="J1997" s="1346"/>
      <c r="K1997" s="1346"/>
      <c r="L1997" s="1346"/>
      <c r="M1997" s="1346"/>
      <c r="N1997" s="1346"/>
      <c r="O1997" s="1346"/>
      <c r="P1997" s="1346"/>
      <c r="Q1997" s="1346"/>
    </row>
    <row r="1998" spans="2:17">
      <c r="B1998" s="1070"/>
      <c r="C1998" s="1070"/>
      <c r="D1998" s="1070"/>
      <c r="E1998" s="1070"/>
      <c r="F1998" s="1346"/>
      <c r="G1998" s="1346"/>
      <c r="H1998" s="1346"/>
      <c r="I1998" s="1346"/>
      <c r="J1998" s="1346"/>
      <c r="K1998" s="1346"/>
      <c r="L1998" s="1346"/>
      <c r="M1998" s="1346"/>
      <c r="N1998" s="1346"/>
      <c r="O1998" s="1346"/>
      <c r="P1998" s="1346"/>
      <c r="Q1998" s="1346"/>
    </row>
    <row r="1999" spans="2:17">
      <c r="B1999" s="1070"/>
      <c r="C1999" s="1070"/>
      <c r="D1999" s="1070"/>
      <c r="E1999" s="1070"/>
      <c r="F1999" s="1346"/>
      <c r="G1999" s="1346"/>
      <c r="H1999" s="1346"/>
      <c r="I1999" s="1346"/>
      <c r="J1999" s="1346"/>
      <c r="K1999" s="1346"/>
      <c r="L1999" s="1346"/>
      <c r="M1999" s="1346"/>
      <c r="N1999" s="1346"/>
      <c r="O1999" s="1346"/>
      <c r="P1999" s="1346"/>
      <c r="Q1999" s="1346"/>
    </row>
    <row r="2000" spans="2:17">
      <c r="B2000" s="1070"/>
      <c r="C2000" s="1070"/>
      <c r="D2000" s="1070"/>
      <c r="E2000" s="1070"/>
      <c r="F2000" s="1346"/>
      <c r="G2000" s="1346"/>
      <c r="H2000" s="1346"/>
      <c r="I2000" s="1346"/>
      <c r="J2000" s="1346"/>
      <c r="K2000" s="1346"/>
      <c r="L2000" s="1346"/>
      <c r="M2000" s="1346"/>
      <c r="N2000" s="1346"/>
      <c r="O2000" s="1346"/>
      <c r="P2000" s="1346"/>
      <c r="Q2000" s="1346"/>
    </row>
    <row r="2001" spans="2:17">
      <c r="B2001" s="1070"/>
      <c r="C2001" s="1070"/>
      <c r="D2001" s="1070"/>
      <c r="E2001" s="1070"/>
      <c r="F2001" s="1346"/>
      <c r="G2001" s="1346"/>
      <c r="H2001" s="1346"/>
      <c r="I2001" s="1346"/>
      <c r="J2001" s="1346"/>
      <c r="K2001" s="1346"/>
      <c r="L2001" s="1346"/>
      <c r="M2001" s="1346"/>
      <c r="N2001" s="1346"/>
      <c r="O2001" s="1346"/>
      <c r="P2001" s="1346"/>
      <c r="Q2001" s="1346"/>
    </row>
    <row r="2002" spans="2:17">
      <c r="B2002" s="1070"/>
      <c r="C2002" s="1070"/>
      <c r="D2002" s="1070"/>
      <c r="E2002" s="1070"/>
      <c r="F2002" s="1346"/>
      <c r="G2002" s="1346"/>
      <c r="H2002" s="1346"/>
      <c r="I2002" s="1346"/>
      <c r="J2002" s="1346"/>
      <c r="K2002" s="1346"/>
      <c r="L2002" s="1346"/>
      <c r="M2002" s="1346"/>
      <c r="N2002" s="1346"/>
      <c r="O2002" s="1346"/>
      <c r="P2002" s="1346"/>
      <c r="Q2002" s="1346"/>
    </row>
    <row r="2003" spans="2:17">
      <c r="B2003" s="1070"/>
      <c r="C2003" s="1070"/>
      <c r="D2003" s="1070"/>
      <c r="E2003" s="1070"/>
      <c r="F2003" s="1346"/>
      <c r="G2003" s="1346"/>
      <c r="H2003" s="1346"/>
      <c r="I2003" s="1346"/>
      <c r="J2003" s="1346"/>
      <c r="K2003" s="1346"/>
      <c r="L2003" s="1346"/>
      <c r="M2003" s="1346"/>
      <c r="N2003" s="1346"/>
      <c r="O2003" s="1346"/>
      <c r="P2003" s="1346"/>
      <c r="Q2003" s="1346"/>
    </row>
    <row r="2004" spans="2:17">
      <c r="B2004" s="1070"/>
      <c r="C2004" s="1070"/>
      <c r="D2004" s="1070"/>
      <c r="E2004" s="1070"/>
      <c r="F2004" s="1346"/>
      <c r="G2004" s="1346"/>
      <c r="H2004" s="1346"/>
      <c r="I2004" s="1346"/>
      <c r="J2004" s="1346"/>
      <c r="K2004" s="1346"/>
      <c r="L2004" s="1346"/>
      <c r="M2004" s="1346"/>
      <c r="N2004" s="1346"/>
      <c r="O2004" s="1346"/>
      <c r="P2004" s="1346"/>
      <c r="Q2004" s="1346"/>
    </row>
    <row r="2005" spans="2:17">
      <c r="B2005" s="1070"/>
      <c r="C2005" s="1070"/>
      <c r="D2005" s="1070"/>
      <c r="E2005" s="1070"/>
      <c r="F2005" s="1346"/>
      <c r="G2005" s="1346"/>
      <c r="H2005" s="1346"/>
      <c r="I2005" s="1346"/>
      <c r="J2005" s="1346"/>
      <c r="K2005" s="1346"/>
      <c r="L2005" s="1346"/>
      <c r="M2005" s="1346"/>
      <c r="N2005" s="1346"/>
      <c r="O2005" s="1346"/>
      <c r="P2005" s="1346"/>
      <c r="Q2005" s="1346"/>
    </row>
    <row r="2006" spans="2:17">
      <c r="B2006" s="1070"/>
      <c r="C2006" s="1070"/>
      <c r="D2006" s="1070"/>
      <c r="E2006" s="1070"/>
      <c r="F2006" s="1346"/>
      <c r="G2006" s="1346"/>
      <c r="H2006" s="1346"/>
      <c r="I2006" s="1346"/>
      <c r="J2006" s="1346"/>
      <c r="K2006" s="1346"/>
      <c r="L2006" s="1346"/>
      <c r="M2006" s="1346"/>
      <c r="N2006" s="1346"/>
      <c r="O2006" s="1346"/>
      <c r="P2006" s="1346"/>
      <c r="Q2006" s="1346"/>
    </row>
    <row r="2007" spans="2:17">
      <c r="B2007" s="1070"/>
      <c r="C2007" s="1070"/>
      <c r="D2007" s="1070"/>
      <c r="E2007" s="1070"/>
      <c r="F2007" s="1346"/>
      <c r="G2007" s="1346"/>
      <c r="H2007" s="1346"/>
      <c r="I2007" s="1346"/>
      <c r="J2007" s="1346"/>
      <c r="K2007" s="1346"/>
      <c r="L2007" s="1346"/>
      <c r="M2007" s="1346"/>
      <c r="N2007" s="1346"/>
      <c r="O2007" s="1346"/>
      <c r="P2007" s="1346"/>
      <c r="Q2007" s="1346"/>
    </row>
    <row r="2008" spans="2:17">
      <c r="B2008" s="1070"/>
      <c r="C2008" s="1070"/>
      <c r="D2008" s="1070"/>
      <c r="E2008" s="1070"/>
      <c r="F2008" s="1346"/>
      <c r="G2008" s="1346"/>
      <c r="H2008" s="1346"/>
      <c r="I2008" s="1346"/>
      <c r="J2008" s="1346"/>
      <c r="K2008" s="1346"/>
      <c r="L2008" s="1346"/>
      <c r="M2008" s="1346"/>
      <c r="N2008" s="1346"/>
      <c r="O2008" s="1346"/>
      <c r="P2008" s="1346"/>
      <c r="Q2008" s="1346"/>
    </row>
    <row r="2009" spans="2:17">
      <c r="B2009" s="1070"/>
      <c r="C2009" s="1070"/>
      <c r="D2009" s="1070"/>
      <c r="E2009" s="1070"/>
      <c r="F2009" s="1346"/>
      <c r="G2009" s="1346"/>
      <c r="H2009" s="1346"/>
      <c r="I2009" s="1346"/>
      <c r="J2009" s="1346"/>
      <c r="K2009" s="1346"/>
      <c r="L2009" s="1346"/>
      <c r="M2009" s="1346"/>
      <c r="N2009" s="1346"/>
      <c r="O2009" s="1346"/>
      <c r="P2009" s="1346"/>
      <c r="Q2009" s="1346"/>
    </row>
    <row r="2010" spans="2:17">
      <c r="B2010" s="1070"/>
      <c r="C2010" s="1070"/>
      <c r="D2010" s="1070"/>
      <c r="E2010" s="1070"/>
      <c r="F2010" s="1346"/>
      <c r="G2010" s="1346"/>
      <c r="H2010" s="1346"/>
      <c r="I2010" s="1346"/>
      <c r="J2010" s="1346"/>
      <c r="K2010" s="1346"/>
      <c r="L2010" s="1346"/>
      <c r="M2010" s="1346"/>
      <c r="N2010" s="1346"/>
      <c r="O2010" s="1346"/>
      <c r="P2010" s="1346"/>
      <c r="Q2010" s="1346"/>
    </row>
    <row r="2011" spans="2:17">
      <c r="B2011" s="1070"/>
      <c r="C2011" s="1070"/>
      <c r="D2011" s="1070"/>
      <c r="E2011" s="1070"/>
      <c r="F2011" s="1346"/>
      <c r="G2011" s="1346"/>
      <c r="H2011" s="1346"/>
      <c r="I2011" s="1346"/>
      <c r="J2011" s="1346"/>
      <c r="K2011" s="1346"/>
      <c r="L2011" s="1346"/>
      <c r="M2011" s="1346"/>
      <c r="N2011" s="1346"/>
      <c r="O2011" s="1346"/>
      <c r="P2011" s="1346"/>
      <c r="Q2011" s="1346"/>
    </row>
    <row r="2012" spans="2:17">
      <c r="B2012" s="1070"/>
      <c r="C2012" s="1070"/>
      <c r="D2012" s="1070"/>
      <c r="E2012" s="1070"/>
    </row>
    <row r="2013" spans="2:17">
      <c r="B2013" s="1070"/>
      <c r="C2013" s="1070"/>
      <c r="D2013" s="1070"/>
      <c r="E2013" s="1070"/>
    </row>
    <row r="2014" spans="2:17">
      <c r="B2014" s="1070"/>
      <c r="C2014" s="1070"/>
      <c r="D2014" s="1070"/>
      <c r="E2014" s="1070"/>
    </row>
    <row r="2015" spans="2:17">
      <c r="B2015" s="1070"/>
      <c r="C2015" s="1070"/>
      <c r="D2015" s="1070"/>
      <c r="E2015" s="1070"/>
    </row>
    <row r="2016" spans="2:17">
      <c r="B2016" s="1070"/>
      <c r="C2016" s="1070"/>
      <c r="D2016" s="1070"/>
      <c r="E2016" s="1070"/>
    </row>
    <row r="2017" spans="2:5">
      <c r="B2017" s="1070"/>
      <c r="C2017" s="1070"/>
      <c r="D2017" s="1070"/>
      <c r="E2017" s="1070"/>
    </row>
    <row r="2018" spans="2:5">
      <c r="B2018" s="1070"/>
      <c r="C2018" s="1070"/>
      <c r="D2018" s="1070"/>
      <c r="E2018" s="1070"/>
    </row>
    <row r="2019" spans="2:5">
      <c r="B2019" s="1070"/>
      <c r="C2019" s="1070"/>
      <c r="D2019" s="1070"/>
      <c r="E2019" s="1070"/>
    </row>
    <row r="2020" spans="2:5">
      <c r="B2020" s="1070"/>
      <c r="C2020" s="1070"/>
      <c r="D2020" s="1070"/>
      <c r="E2020" s="1070"/>
    </row>
    <row r="2021" spans="2:5">
      <c r="B2021" s="1070"/>
      <c r="C2021" s="1070"/>
      <c r="D2021" s="1070"/>
      <c r="E2021" s="1070"/>
    </row>
    <row r="2022" spans="2:5">
      <c r="B2022" s="1070"/>
      <c r="C2022" s="1070"/>
      <c r="D2022" s="1070"/>
      <c r="E2022" s="1070"/>
    </row>
    <row r="2023" spans="2:5">
      <c r="B2023" s="1070"/>
      <c r="C2023" s="1070"/>
      <c r="D2023" s="1070"/>
      <c r="E2023" s="1070"/>
    </row>
    <row r="2024" spans="2:5">
      <c r="B2024" s="1070"/>
      <c r="C2024" s="1070"/>
      <c r="D2024" s="1070"/>
      <c r="E2024" s="1070"/>
    </row>
    <row r="2025" spans="2:5">
      <c r="B2025" s="1070"/>
      <c r="C2025" s="1070"/>
      <c r="D2025" s="1070"/>
      <c r="E2025" s="1070"/>
    </row>
    <row r="2026" spans="2:5">
      <c r="B2026" s="1070"/>
      <c r="C2026" s="1070"/>
      <c r="D2026" s="1070"/>
      <c r="E2026" s="1070"/>
    </row>
    <row r="2027" spans="2:5">
      <c r="B2027" s="1070"/>
      <c r="C2027" s="1070"/>
      <c r="D2027" s="1070"/>
      <c r="E2027" s="1070"/>
    </row>
    <row r="2028" spans="2:5">
      <c r="B2028" s="1070"/>
      <c r="C2028" s="1070"/>
      <c r="D2028" s="1070"/>
      <c r="E2028" s="1070"/>
    </row>
    <row r="2029" spans="2:5">
      <c r="B2029" s="1070"/>
      <c r="C2029" s="1070"/>
      <c r="D2029" s="1070"/>
      <c r="E2029" s="1070"/>
    </row>
    <row r="2030" spans="2:5">
      <c r="B2030" s="1070"/>
      <c r="C2030" s="1070"/>
      <c r="D2030" s="1070"/>
      <c r="E2030" s="1070"/>
    </row>
    <row r="2031" spans="2:5">
      <c r="B2031" s="1070"/>
      <c r="C2031" s="1070"/>
      <c r="D2031" s="1070"/>
      <c r="E2031" s="1070"/>
    </row>
    <row r="2032" spans="2:5">
      <c r="B2032" s="1070"/>
      <c r="C2032" s="1070"/>
      <c r="D2032" s="1070"/>
      <c r="E2032" s="1070"/>
    </row>
    <row r="2033" spans="2:5">
      <c r="B2033" s="1070"/>
      <c r="C2033" s="1070"/>
      <c r="D2033" s="1070"/>
      <c r="E2033" s="1070"/>
    </row>
    <row r="2034" spans="2:5">
      <c r="B2034" s="1070"/>
      <c r="C2034" s="1070"/>
      <c r="D2034" s="1070"/>
      <c r="E2034" s="1070"/>
    </row>
    <row r="2035" spans="2:5">
      <c r="B2035" s="1070"/>
      <c r="C2035" s="1070"/>
      <c r="D2035" s="1070"/>
      <c r="E2035" s="1070"/>
    </row>
    <row r="2036" spans="2:5">
      <c r="B2036" s="1070"/>
      <c r="C2036" s="1070"/>
      <c r="D2036" s="1070"/>
      <c r="E2036" s="1070"/>
    </row>
    <row r="2037" spans="2:5">
      <c r="B2037" s="1070"/>
      <c r="C2037" s="1070"/>
      <c r="D2037" s="1070"/>
      <c r="E2037" s="1070"/>
    </row>
    <row r="2038" spans="2:5">
      <c r="B2038" s="1070"/>
      <c r="C2038" s="1070"/>
      <c r="D2038" s="1070"/>
      <c r="E2038" s="1070"/>
    </row>
    <row r="2039" spans="2:5">
      <c r="B2039" s="1070"/>
      <c r="C2039" s="1070"/>
      <c r="D2039" s="1070"/>
      <c r="E2039" s="1070"/>
    </row>
    <row r="2040" spans="2:5">
      <c r="B2040" s="1070"/>
      <c r="C2040" s="1070"/>
      <c r="D2040" s="1070"/>
      <c r="E2040" s="1070"/>
    </row>
    <row r="2041" spans="2:5">
      <c r="B2041" s="1070"/>
      <c r="C2041" s="1070"/>
      <c r="D2041" s="1070"/>
      <c r="E2041" s="1070"/>
    </row>
    <row r="2042" spans="2:5">
      <c r="B2042" s="1070"/>
      <c r="C2042" s="1070"/>
      <c r="D2042" s="1070"/>
      <c r="E2042" s="1070"/>
    </row>
    <row r="2043" spans="2:5">
      <c r="B2043" s="1070"/>
      <c r="C2043" s="1070"/>
      <c r="D2043" s="1070"/>
      <c r="E2043" s="1070"/>
    </row>
    <row r="2044" spans="2:5">
      <c r="B2044" s="1070"/>
      <c r="C2044" s="1070"/>
      <c r="D2044" s="1070"/>
      <c r="E2044" s="1070"/>
    </row>
    <row r="2045" spans="2:5">
      <c r="B2045" s="1070"/>
      <c r="C2045" s="1070"/>
      <c r="D2045" s="1070"/>
      <c r="E2045" s="1070"/>
    </row>
    <row r="2046" spans="2:5">
      <c r="B2046" s="1070"/>
      <c r="C2046" s="1070"/>
      <c r="D2046" s="1070"/>
      <c r="E2046" s="1070"/>
    </row>
    <row r="2047" spans="2:5">
      <c r="B2047" s="1070"/>
      <c r="C2047" s="1070"/>
      <c r="D2047" s="1070"/>
      <c r="E2047" s="1070"/>
    </row>
    <row r="2048" spans="2:5">
      <c r="B2048" s="1070"/>
      <c r="C2048" s="1070"/>
      <c r="D2048" s="1070"/>
      <c r="E2048" s="1070"/>
    </row>
    <row r="2049" spans="2:5">
      <c r="B2049" s="1070"/>
      <c r="C2049" s="1070"/>
      <c r="D2049" s="1070"/>
      <c r="E2049" s="1070"/>
    </row>
    <row r="2050" spans="2:5">
      <c r="B2050" s="1070"/>
      <c r="C2050" s="1070"/>
      <c r="D2050" s="1070"/>
      <c r="E2050" s="1070"/>
    </row>
    <row r="2051" spans="2:5">
      <c r="B2051" s="1070"/>
      <c r="C2051" s="1070"/>
      <c r="D2051" s="1070"/>
      <c r="E2051" s="1070"/>
    </row>
    <row r="2052" spans="2:5">
      <c r="B2052" s="1070"/>
      <c r="C2052" s="1070"/>
      <c r="D2052" s="1070"/>
      <c r="E2052" s="1070"/>
    </row>
    <row r="2053" spans="2:5">
      <c r="B2053" s="1070"/>
      <c r="C2053" s="1070"/>
      <c r="D2053" s="1070"/>
      <c r="E2053" s="1070"/>
    </row>
    <row r="2054" spans="2:5">
      <c r="B2054" s="1070"/>
      <c r="C2054" s="1070"/>
      <c r="D2054" s="1070"/>
      <c r="E2054" s="1070"/>
    </row>
    <row r="2055" spans="2:5">
      <c r="B2055" s="1070"/>
      <c r="C2055" s="1070"/>
      <c r="D2055" s="1070"/>
      <c r="E2055" s="1070"/>
    </row>
    <row r="2056" spans="2:5">
      <c r="B2056" s="1070"/>
      <c r="C2056" s="1070"/>
      <c r="D2056" s="1070"/>
      <c r="E2056" s="1070"/>
    </row>
    <row r="2057" spans="2:5">
      <c r="B2057" s="1070"/>
      <c r="C2057" s="1070"/>
      <c r="D2057" s="1070"/>
      <c r="E2057" s="1070"/>
    </row>
    <row r="2058" spans="2:5">
      <c r="B2058" s="1070"/>
      <c r="C2058" s="1070"/>
      <c r="D2058" s="1070"/>
      <c r="E2058" s="1070"/>
    </row>
    <row r="2059" spans="2:5">
      <c r="B2059" s="1070"/>
      <c r="C2059" s="1070"/>
      <c r="D2059" s="1070"/>
      <c r="E2059" s="1070"/>
    </row>
    <row r="2060" spans="2:5">
      <c r="B2060" s="1070"/>
      <c r="C2060" s="1070"/>
      <c r="D2060" s="1070"/>
      <c r="E2060" s="1070"/>
    </row>
    <row r="2061" spans="2:5">
      <c r="B2061" s="1070"/>
      <c r="C2061" s="1070"/>
      <c r="D2061" s="1070"/>
      <c r="E2061" s="1070"/>
    </row>
    <row r="2062" spans="2:5">
      <c r="B2062" s="1070"/>
      <c r="C2062" s="1070"/>
      <c r="D2062" s="1070"/>
      <c r="E2062" s="1070"/>
    </row>
    <row r="2063" spans="2:5">
      <c r="B2063" s="1070"/>
      <c r="C2063" s="1070"/>
      <c r="D2063" s="1070"/>
      <c r="E2063" s="1070"/>
    </row>
    <row r="2064" spans="2:5">
      <c r="B2064" s="1070"/>
      <c r="C2064" s="1070"/>
      <c r="D2064" s="1070"/>
      <c r="E2064" s="1070"/>
    </row>
    <row r="2065" spans="2:5">
      <c r="B2065" s="1070"/>
      <c r="C2065" s="1070"/>
      <c r="D2065" s="1070"/>
      <c r="E2065" s="1070"/>
    </row>
    <row r="2066" spans="2:5">
      <c r="B2066" s="1070"/>
      <c r="C2066" s="1070"/>
      <c r="D2066" s="1070"/>
      <c r="E2066" s="1070"/>
    </row>
    <row r="2067" spans="2:5">
      <c r="B2067" s="1070"/>
      <c r="C2067" s="1070"/>
      <c r="D2067" s="1070"/>
      <c r="E2067" s="1070"/>
    </row>
    <row r="2068" spans="2:5">
      <c r="B2068" s="1070"/>
      <c r="C2068" s="1070"/>
      <c r="D2068" s="1070"/>
      <c r="E2068" s="1070"/>
    </row>
    <row r="2069" spans="2:5">
      <c r="B2069" s="1070"/>
      <c r="C2069" s="1070"/>
      <c r="D2069" s="1070"/>
      <c r="E2069" s="1070"/>
    </row>
    <row r="2070" spans="2:5">
      <c r="B2070" s="1070"/>
      <c r="C2070" s="1070"/>
      <c r="D2070" s="1070"/>
      <c r="E2070" s="1070"/>
    </row>
    <row r="2071" spans="2:5">
      <c r="B2071" s="1070"/>
      <c r="C2071" s="1070"/>
      <c r="D2071" s="1070"/>
      <c r="E2071" s="1070"/>
    </row>
    <row r="2072" spans="2:5">
      <c r="B2072" s="1070"/>
      <c r="C2072" s="1070"/>
      <c r="D2072" s="1070"/>
      <c r="E2072" s="1070"/>
    </row>
    <row r="2073" spans="2:5">
      <c r="B2073" s="1070"/>
      <c r="C2073" s="1070"/>
      <c r="D2073" s="1070"/>
      <c r="E2073" s="1070"/>
    </row>
    <row r="2074" spans="2:5">
      <c r="B2074" s="1070"/>
      <c r="C2074" s="1070"/>
      <c r="D2074" s="1070"/>
      <c r="E2074" s="1070"/>
    </row>
    <row r="2075" spans="2:5">
      <c r="B2075" s="1070"/>
      <c r="C2075" s="1070"/>
      <c r="D2075" s="1070"/>
      <c r="E2075" s="1070"/>
    </row>
    <row r="2076" spans="2:5">
      <c r="B2076" s="1070"/>
      <c r="C2076" s="1070"/>
      <c r="D2076" s="1070"/>
      <c r="E2076" s="1070"/>
    </row>
    <row r="2077" spans="2:5">
      <c r="B2077" s="1070"/>
      <c r="C2077" s="1070"/>
      <c r="D2077" s="1070"/>
      <c r="E2077" s="1070"/>
    </row>
    <row r="2078" spans="2:5">
      <c r="B2078" s="1070"/>
      <c r="C2078" s="1070"/>
      <c r="D2078" s="1070"/>
      <c r="E2078" s="1070"/>
    </row>
    <row r="2079" spans="2:5">
      <c r="B2079" s="1070"/>
      <c r="C2079" s="1070"/>
      <c r="D2079" s="1070"/>
      <c r="E2079" s="1070"/>
    </row>
    <row r="2080" spans="2:5">
      <c r="B2080" s="1070"/>
      <c r="C2080" s="1070"/>
      <c r="D2080" s="1070"/>
      <c r="E2080" s="1070"/>
    </row>
    <row r="2081" spans="2:5">
      <c r="B2081" s="1070"/>
      <c r="C2081" s="1070"/>
      <c r="D2081" s="1070"/>
      <c r="E2081" s="1070"/>
    </row>
    <row r="2082" spans="2:5">
      <c r="B2082" s="1070"/>
      <c r="C2082" s="1070"/>
      <c r="D2082" s="1070"/>
      <c r="E2082" s="1070"/>
    </row>
    <row r="2083" spans="2:5">
      <c r="B2083" s="1070"/>
      <c r="C2083" s="1070"/>
      <c r="D2083" s="1070"/>
      <c r="E2083" s="1070"/>
    </row>
    <row r="2084" spans="2:5">
      <c r="B2084" s="1070"/>
      <c r="C2084" s="1070"/>
      <c r="D2084" s="1070"/>
      <c r="E2084" s="1070"/>
    </row>
    <row r="2085" spans="2:5">
      <c r="B2085" s="1070"/>
      <c r="C2085" s="1070"/>
      <c r="D2085" s="1070"/>
      <c r="E2085" s="1070"/>
    </row>
    <row r="2086" spans="2:5">
      <c r="B2086" s="1070"/>
      <c r="C2086" s="1070"/>
      <c r="D2086" s="1070"/>
      <c r="E2086" s="1070"/>
    </row>
    <row r="2087" spans="2:5">
      <c r="B2087" s="1070"/>
      <c r="C2087" s="1070"/>
      <c r="D2087" s="1070"/>
      <c r="E2087" s="1070"/>
    </row>
    <row r="2088" spans="2:5">
      <c r="B2088" s="1070"/>
      <c r="C2088" s="1070"/>
      <c r="D2088" s="1070"/>
      <c r="E2088" s="1070"/>
    </row>
    <row r="2089" spans="2:5">
      <c r="B2089" s="1070"/>
      <c r="C2089" s="1070"/>
      <c r="D2089" s="1070"/>
      <c r="E2089" s="1070"/>
    </row>
    <row r="2090" spans="2:5">
      <c r="B2090" s="1070"/>
      <c r="C2090" s="1070"/>
      <c r="D2090" s="1070"/>
      <c r="E2090" s="1070"/>
    </row>
    <row r="2091" spans="2:5">
      <c r="B2091" s="1070"/>
      <c r="C2091" s="1070"/>
      <c r="D2091" s="1070"/>
      <c r="E2091" s="1070"/>
    </row>
    <row r="2092" spans="2:5">
      <c r="B2092" s="1070"/>
      <c r="C2092" s="1070"/>
      <c r="D2092" s="1070"/>
      <c r="E2092" s="1070"/>
    </row>
    <row r="2093" spans="2:5">
      <c r="B2093" s="1070"/>
      <c r="C2093" s="1070"/>
      <c r="D2093" s="1070"/>
      <c r="E2093" s="1070"/>
    </row>
    <row r="2094" spans="2:5">
      <c r="B2094" s="1070"/>
      <c r="C2094" s="1070"/>
      <c r="D2094" s="1070"/>
      <c r="E2094" s="1070"/>
    </row>
    <row r="2095" spans="2:5">
      <c r="B2095" s="1070"/>
      <c r="C2095" s="1070"/>
      <c r="D2095" s="1070"/>
      <c r="E2095" s="1070"/>
    </row>
    <row r="2096" spans="2:5">
      <c r="B2096" s="1070"/>
      <c r="C2096" s="1070"/>
      <c r="D2096" s="1070"/>
      <c r="E2096" s="1070"/>
    </row>
    <row r="2097" spans="2:5">
      <c r="B2097" s="1070"/>
      <c r="C2097" s="1070"/>
      <c r="D2097" s="1070"/>
      <c r="E2097" s="1070"/>
    </row>
    <row r="2098" spans="2:5">
      <c r="B2098" s="1070"/>
      <c r="C2098" s="1070"/>
      <c r="D2098" s="1070"/>
      <c r="E2098" s="1070"/>
    </row>
    <row r="2099" spans="2:5">
      <c r="B2099" s="1070"/>
      <c r="C2099" s="1070"/>
      <c r="D2099" s="1070"/>
      <c r="E2099" s="1070"/>
    </row>
    <row r="2100" spans="2:5">
      <c r="B2100" s="1070"/>
      <c r="C2100" s="1070"/>
      <c r="D2100" s="1070"/>
      <c r="E2100" s="1070"/>
    </row>
    <row r="2101" spans="2:5">
      <c r="B2101" s="1070"/>
      <c r="C2101" s="1070"/>
      <c r="D2101" s="1070"/>
      <c r="E2101" s="1070"/>
    </row>
    <row r="2102" spans="2:5">
      <c r="B2102" s="1070"/>
      <c r="C2102" s="1070"/>
      <c r="D2102" s="1070"/>
      <c r="E2102" s="1070"/>
    </row>
    <row r="2103" spans="2:5">
      <c r="B2103" s="1070"/>
      <c r="C2103" s="1070"/>
      <c r="D2103" s="1070"/>
      <c r="E2103" s="1070"/>
    </row>
    <row r="2104" spans="2:5">
      <c r="B2104" s="1070"/>
      <c r="C2104" s="1070"/>
      <c r="D2104" s="1070"/>
      <c r="E2104" s="1070"/>
    </row>
    <row r="2105" spans="2:5">
      <c r="B2105" s="1070"/>
      <c r="C2105" s="1070"/>
      <c r="D2105" s="1070"/>
      <c r="E2105" s="1070"/>
    </row>
  </sheetData>
  <protectedRanges>
    <protectedRange sqref="W13:X14" name="Oblast1_1_1"/>
  </protectedRanges>
  <mergeCells count="12">
    <mergeCell ref="B6:B8"/>
    <mergeCell ref="C6:C8"/>
    <mergeCell ref="D6:D8"/>
    <mergeCell ref="E6:E8"/>
    <mergeCell ref="R8:X8"/>
    <mergeCell ref="K6:M6"/>
    <mergeCell ref="N6:P6"/>
    <mergeCell ref="Q6:Q8"/>
    <mergeCell ref="F7:J7"/>
    <mergeCell ref="K7:M7"/>
    <mergeCell ref="N7:P7"/>
    <mergeCell ref="F6:J6"/>
  </mergeCells>
  <conditionalFormatting sqref="P2:P3 F4">
    <cfRule type="cellIs" dxfId="1" priority="1" stopIfTrue="1" operator="equal">
      <formula>"CHYBA"</formula>
    </cfRule>
  </conditionalFormatting>
  <dataValidations count="1">
    <dataValidation type="list" allowBlank="1" showInputMessage="1" showErrorMessage="1" sqref="O2" xr:uid="{4FD71107-289A-45F5-9501-57A158B0DC2C}">
      <formula1>$R$2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1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6DFC-0B06-4B79-BD73-3DB02CD098A4}">
  <sheetPr>
    <pageSetUpPr fitToPage="1"/>
  </sheetPr>
  <dimension ref="B1:X2104"/>
  <sheetViews>
    <sheetView showGridLines="0" zoomScale="90" zoomScaleNormal="90" workbookViewId="0"/>
  </sheetViews>
  <sheetFormatPr defaultColWidth="9.140625" defaultRowHeight="12.75"/>
  <cols>
    <col min="1" max="1" width="3.28515625" style="1067" customWidth="1"/>
    <col min="2" max="2" width="6.140625" style="1067" customWidth="1"/>
    <col min="3" max="3" width="24" style="1067" customWidth="1"/>
    <col min="4" max="4" width="41.85546875" style="1067" customWidth="1"/>
    <col min="5" max="5" width="40" style="1067" customWidth="1"/>
    <col min="6" max="6" width="16.140625" style="1067" customWidth="1"/>
    <col min="7" max="8" width="22.140625" style="1067" customWidth="1"/>
    <col min="9" max="10" width="22" style="1067" customWidth="1"/>
    <col min="11" max="11" width="31" style="1067" customWidth="1"/>
    <col min="12" max="12" width="9.140625" style="1067"/>
    <col min="13" max="16" width="13.28515625" style="1067" customWidth="1"/>
    <col min="17" max="16384" width="9.140625" style="1067"/>
  </cols>
  <sheetData>
    <row r="1" spans="2:18" ht="13.5" thickBot="1">
      <c r="B1" s="1399"/>
      <c r="C1" s="1399"/>
      <c r="E1" s="1399"/>
      <c r="F1" s="1399"/>
      <c r="G1" s="1399"/>
      <c r="H1" s="1399"/>
      <c r="I1" s="1399"/>
      <c r="J1" s="1399"/>
      <c r="K1" s="1399"/>
    </row>
    <row r="2" spans="2:18" ht="13.5" thickBot="1">
      <c r="B2" s="1399"/>
      <c r="C2" s="1399"/>
      <c r="H2" s="1403" t="s">
        <v>0</v>
      </c>
      <c r="I2" s="1404"/>
      <c r="J2" s="1403" t="s">
        <v>1</v>
      </c>
      <c r="K2" s="1228">
        <f>Identifikace!$B$11</f>
        <v>2025</v>
      </c>
      <c r="L2" s="1607" t="s">
        <v>977</v>
      </c>
    </row>
    <row r="3" spans="2:18">
      <c r="B3" s="1399"/>
      <c r="C3" s="1399"/>
      <c r="H3" s="1403"/>
      <c r="I3" s="1484"/>
      <c r="J3" s="1403"/>
      <c r="K3" s="1485"/>
    </row>
    <row r="4" spans="2:18" ht="21.75" customHeight="1">
      <c r="B4" s="1402" t="s">
        <v>900</v>
      </c>
      <c r="C4" s="1402"/>
      <c r="D4" s="1402"/>
      <c r="E4" s="1402"/>
      <c r="F4" s="1401"/>
      <c r="G4" s="1399"/>
      <c r="H4" s="1399"/>
      <c r="I4" s="1786"/>
      <c r="J4" s="1786"/>
    </row>
    <row r="5" spans="2:18" ht="13.5" thickBot="1">
      <c r="B5" s="1399"/>
      <c r="C5" s="1400"/>
      <c r="D5" s="1400"/>
      <c r="E5" s="1400"/>
      <c r="F5" s="1399"/>
      <c r="G5" s="1399"/>
      <c r="H5" s="1399"/>
      <c r="I5" s="1399"/>
      <c r="J5" s="1399"/>
      <c r="K5" s="1398"/>
    </row>
    <row r="6" spans="2:18" ht="13.5" thickBot="1">
      <c r="B6" s="1787"/>
      <c r="C6" s="1765" t="s">
        <v>899</v>
      </c>
      <c r="D6" s="1789" t="s">
        <v>895</v>
      </c>
      <c r="E6" s="1789" t="s">
        <v>898</v>
      </c>
      <c r="F6" s="1789" t="s">
        <v>943</v>
      </c>
      <c r="G6" s="1791" t="str">
        <f>CONCATENATE("Skutečnost"," ",($K$2))</f>
        <v>Skutečnost 2025</v>
      </c>
      <c r="H6" s="1792"/>
      <c r="I6" s="1792"/>
      <c r="J6" s="1792"/>
      <c r="K6" s="1793"/>
    </row>
    <row r="7" spans="2:18" ht="64.5" thickBot="1">
      <c r="B7" s="1788"/>
      <c r="C7" s="1767"/>
      <c r="D7" s="1790"/>
      <c r="E7" s="1790"/>
      <c r="F7" s="1790"/>
      <c r="G7" s="1397" t="s">
        <v>944</v>
      </c>
      <c r="H7" s="1396" t="s">
        <v>972</v>
      </c>
      <c r="I7" s="1396" t="s">
        <v>945</v>
      </c>
      <c r="J7" s="1396" t="s">
        <v>946</v>
      </c>
      <c r="K7" s="1395" t="s">
        <v>789</v>
      </c>
      <c r="L7" s="1784"/>
      <c r="M7" s="1785"/>
      <c r="N7" s="1785"/>
      <c r="O7" s="1785"/>
      <c r="P7" s="1785"/>
      <c r="Q7" s="1785"/>
      <c r="R7" s="1785"/>
    </row>
    <row r="8" spans="2:18" ht="13.5" thickBot="1">
      <c r="B8" s="1384"/>
      <c r="C8" s="1560" t="s">
        <v>12</v>
      </c>
      <c r="D8" s="1561" t="s">
        <v>13</v>
      </c>
      <c r="E8" s="1560" t="s">
        <v>14</v>
      </c>
      <c r="F8" s="1562" t="s">
        <v>15</v>
      </c>
      <c r="G8" s="1563" t="s">
        <v>16</v>
      </c>
      <c r="H8" s="1564" t="s">
        <v>17</v>
      </c>
      <c r="I8" s="1564" t="s">
        <v>18</v>
      </c>
      <c r="J8" s="1565" t="s">
        <v>19</v>
      </c>
      <c r="K8" s="1566" t="s">
        <v>20</v>
      </c>
    </row>
    <row r="9" spans="2:18">
      <c r="B9" s="1377">
        <v>1</v>
      </c>
      <c r="C9" s="1376"/>
      <c r="D9" s="1376"/>
      <c r="E9" s="1376"/>
      <c r="F9" s="1447"/>
      <c r="G9" s="1449"/>
      <c r="H9" s="1394"/>
      <c r="I9" s="1394"/>
      <c r="J9" s="1393"/>
      <c r="K9" s="1372"/>
    </row>
    <row r="10" spans="2:18">
      <c r="B10" s="1366">
        <f>B9+1</f>
        <v>2</v>
      </c>
      <c r="C10" s="1365"/>
      <c r="D10" s="1365"/>
      <c r="E10" s="1365"/>
      <c r="F10" s="1365"/>
      <c r="G10" s="1450"/>
      <c r="H10" s="1368"/>
      <c r="I10" s="1368"/>
      <c r="J10" s="1364"/>
      <c r="K10" s="1360"/>
    </row>
    <row r="11" spans="2:18">
      <c r="B11" s="1366">
        <f t="shared" ref="B11:B23" si="0">B10+1</f>
        <v>3</v>
      </c>
      <c r="C11" s="1365"/>
      <c r="D11" s="1365"/>
      <c r="E11" s="1365"/>
      <c r="F11" s="1365"/>
      <c r="G11" s="1450"/>
      <c r="H11" s="1368"/>
      <c r="I11" s="1368"/>
      <c r="J11" s="1364"/>
      <c r="K11" s="1360"/>
    </row>
    <row r="12" spans="2:18">
      <c r="B12" s="1366">
        <f t="shared" si="0"/>
        <v>4</v>
      </c>
      <c r="C12" s="1365"/>
      <c r="D12" s="1365"/>
      <c r="E12" s="1365"/>
      <c r="F12" s="1365"/>
      <c r="G12" s="1450"/>
      <c r="H12" s="1368"/>
      <c r="I12" s="1368"/>
      <c r="J12" s="1364"/>
      <c r="K12" s="1360"/>
    </row>
    <row r="13" spans="2:18">
      <c r="B13" s="1366">
        <f t="shared" si="0"/>
        <v>5</v>
      </c>
      <c r="C13" s="1365"/>
      <c r="D13" s="1365"/>
      <c r="E13" s="1365"/>
      <c r="F13" s="1365"/>
      <c r="G13" s="1450"/>
      <c r="H13" s="1368"/>
      <c r="I13" s="1368"/>
      <c r="J13" s="1364"/>
      <c r="K13" s="1360"/>
    </row>
    <row r="14" spans="2:18">
      <c r="B14" s="1366">
        <f t="shared" si="0"/>
        <v>6</v>
      </c>
      <c r="C14" s="1365"/>
      <c r="D14" s="1365"/>
      <c r="E14" s="1365"/>
      <c r="F14" s="1365"/>
      <c r="G14" s="1450"/>
      <c r="H14" s="1368"/>
      <c r="I14" s="1368"/>
      <c r="J14" s="1364"/>
      <c r="K14" s="1360"/>
    </row>
    <row r="15" spans="2:18">
      <c r="B15" s="1366">
        <f t="shared" si="0"/>
        <v>7</v>
      </c>
      <c r="C15" s="1365"/>
      <c r="D15" s="1365"/>
      <c r="E15" s="1365"/>
      <c r="F15" s="1365"/>
      <c r="G15" s="1450"/>
      <c r="H15" s="1368"/>
      <c r="I15" s="1368"/>
      <c r="J15" s="1364"/>
      <c r="K15" s="1360"/>
    </row>
    <row r="16" spans="2:18">
      <c r="B16" s="1366">
        <f t="shared" si="0"/>
        <v>8</v>
      </c>
      <c r="C16" s="1365"/>
      <c r="D16" s="1365"/>
      <c r="E16" s="1365"/>
      <c r="F16" s="1365"/>
      <c r="G16" s="1450"/>
      <c r="H16" s="1368"/>
      <c r="I16" s="1368"/>
      <c r="J16" s="1364"/>
      <c r="K16" s="1360"/>
    </row>
    <row r="17" spans="2:24">
      <c r="B17" s="1366">
        <f t="shared" si="0"/>
        <v>9</v>
      </c>
      <c r="C17" s="1365"/>
      <c r="D17" s="1367"/>
      <c r="E17" s="1365"/>
      <c r="F17" s="1365"/>
      <c r="G17" s="1450"/>
      <c r="H17" s="1368"/>
      <c r="I17" s="1368"/>
      <c r="J17" s="1364"/>
      <c r="K17" s="1360"/>
      <c r="M17" s="1070"/>
      <c r="N17" s="1070"/>
      <c r="O17" s="1070"/>
      <c r="P17" s="1070"/>
      <c r="Q17" s="1070"/>
      <c r="R17" s="1070"/>
      <c r="S17" s="1070"/>
      <c r="T17" s="1070"/>
      <c r="U17" s="1070"/>
      <c r="V17" s="1070"/>
      <c r="W17" s="1070"/>
      <c r="X17" s="1070"/>
    </row>
    <row r="18" spans="2:24">
      <c r="B18" s="1366">
        <f t="shared" si="0"/>
        <v>10</v>
      </c>
      <c r="C18" s="1365"/>
      <c r="D18" s="1365"/>
      <c r="E18" s="1365"/>
      <c r="F18" s="1365"/>
      <c r="G18" s="1450"/>
      <c r="H18" s="1368"/>
      <c r="I18" s="1368"/>
      <c r="J18" s="1364"/>
      <c r="K18" s="1360"/>
      <c r="Q18" s="1070"/>
      <c r="R18" s="1070"/>
      <c r="S18" s="1070"/>
      <c r="T18" s="1070"/>
      <c r="U18" s="1070"/>
      <c r="V18" s="1070"/>
      <c r="W18" s="1070"/>
      <c r="X18" s="1070"/>
    </row>
    <row r="19" spans="2:24">
      <c r="B19" s="1366">
        <f t="shared" si="0"/>
        <v>11</v>
      </c>
      <c r="C19" s="1365"/>
      <c r="D19" s="1365"/>
      <c r="E19" s="1365"/>
      <c r="F19" s="1365"/>
      <c r="G19" s="1450"/>
      <c r="H19" s="1368"/>
      <c r="I19" s="1368"/>
      <c r="J19" s="1364"/>
      <c r="K19" s="1360"/>
      <c r="Q19" s="1070"/>
      <c r="R19" s="1070"/>
      <c r="S19" s="1070"/>
      <c r="T19" s="1070"/>
      <c r="U19" s="1070"/>
      <c r="V19" s="1070"/>
      <c r="W19" s="1070"/>
      <c r="X19" s="1070"/>
    </row>
    <row r="20" spans="2:24">
      <c r="B20" s="1366">
        <f t="shared" si="0"/>
        <v>12</v>
      </c>
      <c r="C20" s="1365"/>
      <c r="D20" s="1365"/>
      <c r="E20" s="1365"/>
      <c r="F20" s="1365"/>
      <c r="G20" s="1450"/>
      <c r="H20" s="1368"/>
      <c r="I20" s="1368"/>
      <c r="J20" s="1364"/>
      <c r="K20" s="1360"/>
      <c r="Q20" s="1070"/>
      <c r="R20" s="1070"/>
      <c r="S20" s="1070"/>
      <c r="T20" s="1070"/>
      <c r="U20" s="1070"/>
      <c r="V20" s="1070"/>
      <c r="W20" s="1070"/>
      <c r="X20" s="1070"/>
    </row>
    <row r="21" spans="2:24">
      <c r="B21" s="1366">
        <f t="shared" si="0"/>
        <v>13</v>
      </c>
      <c r="C21" s="1365"/>
      <c r="D21" s="1365"/>
      <c r="E21" s="1365"/>
      <c r="F21" s="1365"/>
      <c r="G21" s="1450"/>
      <c r="H21" s="1368"/>
      <c r="I21" s="1368"/>
      <c r="J21" s="1364"/>
      <c r="K21" s="1360"/>
      <c r="Q21" s="1070"/>
      <c r="R21" s="1070"/>
      <c r="S21" s="1070"/>
      <c r="T21" s="1070"/>
      <c r="U21" s="1070"/>
      <c r="V21" s="1070"/>
      <c r="W21" s="1070"/>
      <c r="X21" s="1070"/>
    </row>
    <row r="22" spans="2:24">
      <c r="B22" s="1366">
        <f t="shared" si="0"/>
        <v>14</v>
      </c>
      <c r="C22" s="1365"/>
      <c r="D22" s="1365"/>
      <c r="E22" s="1365"/>
      <c r="F22" s="1365"/>
      <c r="G22" s="1450"/>
      <c r="H22" s="1368"/>
      <c r="I22" s="1368"/>
      <c r="J22" s="1364"/>
      <c r="K22" s="1360"/>
      <c r="Q22" s="1070"/>
      <c r="R22" s="1070"/>
      <c r="S22" s="1070"/>
      <c r="T22" s="1070"/>
      <c r="U22" s="1070"/>
      <c r="V22" s="1070"/>
      <c r="W22" s="1070"/>
      <c r="X22" s="1070"/>
    </row>
    <row r="23" spans="2:24" ht="13.5" thickBot="1">
      <c r="B23" s="1448">
        <f t="shared" si="0"/>
        <v>15</v>
      </c>
      <c r="C23" s="1446"/>
      <c r="D23" s="1446"/>
      <c r="E23" s="1446"/>
      <c r="F23" s="1446"/>
      <c r="G23" s="1451"/>
      <c r="H23" s="1452"/>
      <c r="I23" s="1452"/>
      <c r="J23" s="1453"/>
      <c r="K23" s="1454"/>
      <c r="Q23" s="1070"/>
      <c r="R23" s="1070"/>
      <c r="S23" s="1070"/>
      <c r="T23" s="1070"/>
      <c r="U23" s="1070"/>
      <c r="V23" s="1070"/>
      <c r="W23" s="1070"/>
      <c r="X23" s="1070"/>
    </row>
    <row r="24" spans="2:24">
      <c r="B24" s="1070"/>
      <c r="C24" s="1070"/>
      <c r="D24" s="1070"/>
      <c r="E24" s="1070"/>
      <c r="F24" s="1346"/>
      <c r="G24" s="1346"/>
      <c r="H24" s="1346"/>
      <c r="I24" s="1346"/>
      <c r="J24" s="1346"/>
      <c r="K24" s="1346"/>
      <c r="Q24" s="1070"/>
      <c r="R24" s="1070"/>
      <c r="S24" s="1070"/>
      <c r="T24" s="1070"/>
      <c r="U24" s="1070"/>
      <c r="V24" s="1070"/>
      <c r="W24" s="1070"/>
      <c r="X24" s="1070"/>
    </row>
    <row r="25" spans="2:24">
      <c r="B25" s="1518"/>
      <c r="C25" s="1070"/>
      <c r="D25" s="1070"/>
      <c r="E25" s="1070"/>
      <c r="F25" s="1346"/>
      <c r="G25" s="1346"/>
      <c r="H25" s="1346"/>
      <c r="I25" s="1346"/>
      <c r="J25" s="1346"/>
      <c r="K25" s="1346"/>
      <c r="Q25" s="1070"/>
      <c r="R25" s="1070"/>
      <c r="S25" s="1070"/>
      <c r="T25" s="1070"/>
      <c r="U25" s="1070"/>
      <c r="V25" s="1070"/>
      <c r="W25" s="1070"/>
      <c r="X25" s="1070"/>
    </row>
    <row r="26" spans="2:24">
      <c r="B26" s="1070"/>
      <c r="C26" s="1070"/>
      <c r="D26" s="1070"/>
      <c r="E26" s="1070"/>
      <c r="F26" s="1346"/>
      <c r="G26" s="1346"/>
      <c r="H26" s="1346"/>
      <c r="I26" s="1346"/>
      <c r="J26" s="1346"/>
      <c r="K26" s="1346"/>
      <c r="M26" s="1070"/>
      <c r="N26" s="1070"/>
      <c r="O26" s="1070"/>
      <c r="P26" s="1070"/>
      <c r="Q26" s="1070"/>
      <c r="R26" s="1070"/>
      <c r="S26" s="1070"/>
      <c r="T26" s="1070"/>
      <c r="U26" s="1070"/>
      <c r="V26" s="1070"/>
      <c r="W26" s="1070"/>
      <c r="X26" s="1070"/>
    </row>
    <row r="27" spans="2:24" ht="13.5" thickBot="1">
      <c r="B27" s="1070"/>
      <c r="C27" s="1070"/>
      <c r="D27" s="1070"/>
      <c r="E27" s="1070"/>
      <c r="F27" s="1346"/>
      <c r="G27" s="1346"/>
      <c r="M27" s="1070"/>
      <c r="N27" s="1070"/>
      <c r="O27" s="1070"/>
      <c r="P27" s="1070"/>
      <c r="Q27" s="1070"/>
      <c r="R27" s="1070"/>
      <c r="S27" s="1070"/>
      <c r="T27" s="1070"/>
      <c r="U27" s="1070"/>
      <c r="V27" s="1070"/>
      <c r="W27" s="1070"/>
      <c r="X27" s="1070"/>
    </row>
    <row r="28" spans="2:24" ht="13.5" thickBot="1">
      <c r="B28" s="1787"/>
      <c r="C28" s="1765" t="s">
        <v>899</v>
      </c>
      <c r="D28" s="1789" t="s">
        <v>895</v>
      </c>
      <c r="E28" s="1789" t="s">
        <v>898</v>
      </c>
      <c r="F28" s="1789" t="s">
        <v>897</v>
      </c>
      <c r="G28" s="1791" t="str">
        <f>CONCATENATE("Plán"," ",($K$2+2))</f>
        <v>Plán 2027</v>
      </c>
      <c r="H28" s="1792"/>
      <c r="I28" s="1792"/>
      <c r="J28" s="1792"/>
      <c r="K28" s="1793"/>
      <c r="M28" s="1070"/>
      <c r="N28" s="1070"/>
      <c r="O28" s="1070"/>
      <c r="P28" s="1070"/>
      <c r="Q28" s="1070"/>
      <c r="R28" s="1070"/>
      <c r="S28" s="1070"/>
      <c r="T28" s="1070"/>
      <c r="U28" s="1070"/>
      <c r="V28" s="1070"/>
      <c r="W28" s="1070"/>
      <c r="X28" s="1070"/>
    </row>
    <row r="29" spans="2:24" ht="64.5" thickBot="1">
      <c r="B29" s="1788"/>
      <c r="C29" s="1767"/>
      <c r="D29" s="1790"/>
      <c r="E29" s="1790"/>
      <c r="F29" s="1790"/>
      <c r="G29" s="1397" t="s">
        <v>914</v>
      </c>
      <c r="H29" s="1396" t="s">
        <v>947</v>
      </c>
      <c r="I29" s="1396" t="s">
        <v>915</v>
      </c>
      <c r="J29" s="1396" t="s">
        <v>916</v>
      </c>
      <c r="K29" s="1395" t="s">
        <v>789</v>
      </c>
      <c r="M29" s="1070"/>
      <c r="N29" s="1070"/>
      <c r="O29" s="1070"/>
      <c r="P29" s="1070"/>
      <c r="Q29" s="1070"/>
      <c r="R29" s="1070"/>
      <c r="S29" s="1070"/>
      <c r="T29" s="1070"/>
      <c r="U29" s="1070"/>
      <c r="V29" s="1070"/>
      <c r="W29" s="1070"/>
      <c r="X29" s="1070"/>
    </row>
    <row r="30" spans="2:24" ht="13.5" thickBot="1">
      <c r="B30" s="1384"/>
      <c r="C30" s="1560" t="s">
        <v>12</v>
      </c>
      <c r="D30" s="1561" t="s">
        <v>13</v>
      </c>
      <c r="E30" s="1560" t="s">
        <v>14</v>
      </c>
      <c r="F30" s="1562" t="s">
        <v>15</v>
      </c>
      <c r="G30" s="1563" t="s">
        <v>16</v>
      </c>
      <c r="H30" s="1564" t="s">
        <v>17</v>
      </c>
      <c r="I30" s="1564" t="s">
        <v>18</v>
      </c>
      <c r="J30" s="1565" t="s">
        <v>19</v>
      </c>
      <c r="K30" s="1566" t="s">
        <v>20</v>
      </c>
    </row>
    <row r="31" spans="2:24">
      <c r="B31" s="1377">
        <v>1</v>
      </c>
      <c r="C31" s="1376"/>
      <c r="D31" s="1376"/>
      <c r="E31" s="1376"/>
      <c r="F31" s="1447"/>
      <c r="G31" s="1449"/>
      <c r="H31" s="1394"/>
      <c r="I31" s="1394"/>
      <c r="J31" s="1393"/>
      <c r="K31" s="1372"/>
    </row>
    <row r="32" spans="2:24">
      <c r="B32" s="1366">
        <f>B31+1</f>
        <v>2</v>
      </c>
      <c r="C32" s="1365"/>
      <c r="D32" s="1365"/>
      <c r="E32" s="1365"/>
      <c r="F32" s="1365"/>
      <c r="G32" s="1450"/>
      <c r="H32" s="1368"/>
      <c r="I32" s="1368"/>
      <c r="J32" s="1364"/>
      <c r="K32" s="1360"/>
    </row>
    <row r="33" spans="2:11">
      <c r="B33" s="1366">
        <f t="shared" ref="B33:B45" si="1">B32+1</f>
        <v>3</v>
      </c>
      <c r="C33" s="1365"/>
      <c r="D33" s="1365"/>
      <c r="E33" s="1365"/>
      <c r="F33" s="1365"/>
      <c r="G33" s="1450"/>
      <c r="H33" s="1368"/>
      <c r="I33" s="1368"/>
      <c r="J33" s="1364"/>
      <c r="K33" s="1360"/>
    </row>
    <row r="34" spans="2:11">
      <c r="B34" s="1366">
        <f t="shared" si="1"/>
        <v>4</v>
      </c>
      <c r="C34" s="1365"/>
      <c r="D34" s="1365"/>
      <c r="E34" s="1365"/>
      <c r="F34" s="1365"/>
      <c r="G34" s="1450"/>
      <c r="H34" s="1368"/>
      <c r="I34" s="1368"/>
      <c r="J34" s="1364"/>
      <c r="K34" s="1360"/>
    </row>
    <row r="35" spans="2:11">
      <c r="B35" s="1366">
        <f t="shared" si="1"/>
        <v>5</v>
      </c>
      <c r="C35" s="1365"/>
      <c r="D35" s="1365"/>
      <c r="E35" s="1365"/>
      <c r="F35" s="1365"/>
      <c r="G35" s="1450"/>
      <c r="H35" s="1368"/>
      <c r="I35" s="1368"/>
      <c r="J35" s="1364"/>
      <c r="K35" s="1360"/>
    </row>
    <row r="36" spans="2:11">
      <c r="B36" s="1366">
        <f t="shared" si="1"/>
        <v>6</v>
      </c>
      <c r="C36" s="1365"/>
      <c r="D36" s="1365"/>
      <c r="E36" s="1365"/>
      <c r="F36" s="1365"/>
      <c r="G36" s="1450"/>
      <c r="H36" s="1368"/>
      <c r="I36" s="1368"/>
      <c r="J36" s="1364"/>
      <c r="K36" s="1360"/>
    </row>
    <row r="37" spans="2:11">
      <c r="B37" s="1366">
        <f t="shared" si="1"/>
        <v>7</v>
      </c>
      <c r="C37" s="1365"/>
      <c r="D37" s="1365"/>
      <c r="E37" s="1365"/>
      <c r="F37" s="1365"/>
      <c r="G37" s="1450"/>
      <c r="H37" s="1368"/>
      <c r="I37" s="1368"/>
      <c r="J37" s="1364"/>
      <c r="K37" s="1360"/>
    </row>
    <row r="38" spans="2:11">
      <c r="B38" s="1366">
        <f t="shared" si="1"/>
        <v>8</v>
      </c>
      <c r="C38" s="1365"/>
      <c r="D38" s="1365"/>
      <c r="E38" s="1365"/>
      <c r="F38" s="1365"/>
      <c r="G38" s="1450"/>
      <c r="H38" s="1368"/>
      <c r="I38" s="1368"/>
      <c r="J38" s="1364"/>
      <c r="K38" s="1360"/>
    </row>
    <row r="39" spans="2:11">
      <c r="B39" s="1366">
        <f t="shared" si="1"/>
        <v>9</v>
      </c>
      <c r="C39" s="1365"/>
      <c r="D39" s="1367"/>
      <c r="E39" s="1365"/>
      <c r="F39" s="1365"/>
      <c r="G39" s="1450"/>
      <c r="H39" s="1368"/>
      <c r="I39" s="1368"/>
      <c r="J39" s="1364"/>
      <c r="K39" s="1360"/>
    </row>
    <row r="40" spans="2:11">
      <c r="B40" s="1366">
        <f t="shared" si="1"/>
        <v>10</v>
      </c>
      <c r="C40" s="1365"/>
      <c r="D40" s="1365"/>
      <c r="E40" s="1365"/>
      <c r="F40" s="1365"/>
      <c r="G40" s="1450"/>
      <c r="H40" s="1368"/>
      <c r="I40" s="1368"/>
      <c r="J40" s="1364"/>
      <c r="K40" s="1360"/>
    </row>
    <row r="41" spans="2:11">
      <c r="B41" s="1366">
        <f t="shared" si="1"/>
        <v>11</v>
      </c>
      <c r="C41" s="1365"/>
      <c r="D41" s="1365"/>
      <c r="E41" s="1365"/>
      <c r="F41" s="1365"/>
      <c r="G41" s="1450"/>
      <c r="H41" s="1368"/>
      <c r="I41" s="1368"/>
      <c r="J41" s="1364"/>
      <c r="K41" s="1360"/>
    </row>
    <row r="42" spans="2:11">
      <c r="B42" s="1366">
        <f t="shared" si="1"/>
        <v>12</v>
      </c>
      <c r="C42" s="1365"/>
      <c r="D42" s="1365"/>
      <c r="E42" s="1365"/>
      <c r="F42" s="1365"/>
      <c r="G42" s="1450"/>
      <c r="H42" s="1368"/>
      <c r="I42" s="1368"/>
      <c r="J42" s="1364"/>
      <c r="K42" s="1360"/>
    </row>
    <row r="43" spans="2:11">
      <c r="B43" s="1366">
        <f t="shared" si="1"/>
        <v>13</v>
      </c>
      <c r="C43" s="1365"/>
      <c r="D43" s="1365"/>
      <c r="E43" s="1365"/>
      <c r="F43" s="1365"/>
      <c r="G43" s="1450"/>
      <c r="H43" s="1368"/>
      <c r="I43" s="1368"/>
      <c r="J43" s="1364"/>
      <c r="K43" s="1360"/>
    </row>
    <row r="44" spans="2:11">
      <c r="B44" s="1366">
        <f t="shared" si="1"/>
        <v>14</v>
      </c>
      <c r="C44" s="1365"/>
      <c r="D44" s="1365"/>
      <c r="E44" s="1365"/>
      <c r="F44" s="1365"/>
      <c r="G44" s="1450"/>
      <c r="H44" s="1368"/>
      <c r="I44" s="1368"/>
      <c r="J44" s="1364"/>
      <c r="K44" s="1360"/>
    </row>
    <row r="45" spans="2:11" ht="13.5" thickBot="1">
      <c r="B45" s="1448">
        <f t="shared" si="1"/>
        <v>15</v>
      </c>
      <c r="C45" s="1446"/>
      <c r="D45" s="1446"/>
      <c r="E45" s="1446"/>
      <c r="F45" s="1446"/>
      <c r="G45" s="1451"/>
      <c r="H45" s="1452"/>
      <c r="I45" s="1452"/>
      <c r="J45" s="1453"/>
      <c r="K45" s="1454"/>
    </row>
    <row r="46" spans="2:11">
      <c r="B46" s="1070"/>
      <c r="C46" s="1070"/>
      <c r="D46" s="1070"/>
      <c r="E46" s="1070"/>
      <c r="F46" s="1346"/>
      <c r="G46" s="1346"/>
      <c r="H46" s="1346"/>
      <c r="I46" s="1346"/>
      <c r="J46" s="1346"/>
      <c r="K46" s="1346"/>
    </row>
    <row r="47" spans="2:11">
      <c r="B47" s="1070"/>
      <c r="C47" s="1070"/>
      <c r="D47" s="1070"/>
      <c r="E47" s="1070"/>
      <c r="F47" s="1346"/>
      <c r="G47" s="1346"/>
      <c r="H47" s="1346"/>
      <c r="I47" s="1346"/>
      <c r="J47" s="1346"/>
      <c r="K47" s="1346"/>
    </row>
    <row r="48" spans="2:11">
      <c r="B48" s="1070"/>
      <c r="C48" s="1070"/>
      <c r="D48" s="1070"/>
      <c r="E48" s="1070"/>
      <c r="F48" s="1346"/>
      <c r="G48" s="1346"/>
      <c r="H48" s="1346"/>
      <c r="I48" s="1346"/>
      <c r="J48" s="1346"/>
      <c r="K48" s="1346"/>
    </row>
    <row r="49" spans="2:11">
      <c r="B49" s="1070"/>
      <c r="C49" s="1070"/>
      <c r="D49" s="1070"/>
      <c r="E49" s="1070"/>
      <c r="F49" s="1346"/>
      <c r="G49" s="1346"/>
      <c r="H49" s="1346"/>
      <c r="I49" s="1346"/>
      <c r="J49" s="1346"/>
      <c r="K49" s="1346"/>
    </row>
    <row r="50" spans="2:11" ht="13.5" thickBot="1">
      <c r="B50" s="1070"/>
      <c r="C50" s="1070"/>
      <c r="D50" s="1070"/>
      <c r="E50" s="1070"/>
      <c r="F50" s="1346"/>
      <c r="G50" s="1346"/>
      <c r="H50" s="1346"/>
      <c r="I50" s="1346"/>
      <c r="J50" s="1346"/>
      <c r="K50" s="1346"/>
    </row>
    <row r="51" spans="2:11">
      <c r="B51" s="1070"/>
      <c r="C51" s="1070"/>
      <c r="D51" s="1070"/>
      <c r="E51" s="1070"/>
      <c r="F51" s="1346"/>
      <c r="G51" s="1346"/>
      <c r="H51" s="107" t="s">
        <v>63</v>
      </c>
      <c r="I51" s="1359"/>
      <c r="J51" s="109" t="s">
        <v>64</v>
      </c>
      <c r="K51" s="1358"/>
    </row>
    <row r="52" spans="2:11">
      <c r="B52" s="1070"/>
      <c r="C52" s="1070"/>
      <c r="D52" s="1070"/>
      <c r="E52" s="1070"/>
      <c r="F52" s="1346"/>
      <c r="G52" s="1346"/>
      <c r="H52" s="407" t="s">
        <v>236</v>
      </c>
      <c r="I52" s="1356"/>
      <c r="J52" s="502" t="s">
        <v>236</v>
      </c>
      <c r="K52" s="478"/>
    </row>
    <row r="53" spans="2:11">
      <c r="B53" s="1070"/>
      <c r="C53" s="1070"/>
      <c r="D53" s="1070"/>
      <c r="E53" s="1070"/>
      <c r="F53" s="1346"/>
      <c r="G53" s="1346"/>
      <c r="H53" s="111"/>
      <c r="I53" s="1353"/>
      <c r="J53" s="1355"/>
      <c r="K53" s="1352"/>
    </row>
    <row r="54" spans="2:11">
      <c r="B54" s="1070"/>
      <c r="C54" s="1070"/>
      <c r="D54" s="1070"/>
      <c r="E54" s="1070"/>
      <c r="F54" s="1346"/>
      <c r="G54" s="1346"/>
      <c r="H54" s="115"/>
      <c r="I54" s="1353"/>
      <c r="J54" s="116"/>
      <c r="K54" s="1352"/>
    </row>
    <row r="55" spans="2:11" ht="13.5" thickBot="1">
      <c r="B55" s="1070"/>
      <c r="C55" s="1070"/>
      <c r="D55" s="1070"/>
      <c r="E55" s="1070"/>
      <c r="F55" s="1346"/>
      <c r="G55" s="1346"/>
      <c r="H55" s="117" t="s">
        <v>65</v>
      </c>
      <c r="I55" s="1351"/>
      <c r="J55" s="1350" t="s">
        <v>65</v>
      </c>
      <c r="K55" s="1349"/>
    </row>
    <row r="56" spans="2:11" ht="13.5" thickBot="1">
      <c r="B56" s="1070"/>
      <c r="C56" s="1070"/>
      <c r="D56" s="1070"/>
      <c r="E56" s="1070"/>
      <c r="F56" s="1346"/>
      <c r="G56" s="1346"/>
      <c r="H56" s="121" t="s">
        <v>66</v>
      </c>
      <c r="I56" s="122"/>
      <c r="J56" s="1348"/>
      <c r="K56" s="1347"/>
    </row>
    <row r="57" spans="2:11">
      <c r="B57" s="1070"/>
      <c r="C57" s="1070"/>
      <c r="D57" s="1070"/>
      <c r="E57" s="1070"/>
      <c r="F57" s="1346"/>
      <c r="G57" s="1346"/>
      <c r="H57" s="1346"/>
      <c r="I57" s="1346"/>
      <c r="J57" s="1346"/>
      <c r="K57" s="1346"/>
    </row>
    <row r="58" spans="2:11">
      <c r="B58" s="1070"/>
      <c r="C58" s="1070"/>
      <c r="D58" s="1070"/>
      <c r="E58" s="1070"/>
      <c r="F58" s="1346"/>
      <c r="G58" s="1346"/>
      <c r="H58" s="1346"/>
      <c r="I58" s="1346"/>
      <c r="J58" s="1346"/>
      <c r="K58" s="1346"/>
    </row>
    <row r="59" spans="2:11">
      <c r="B59" s="1070"/>
      <c r="C59" s="1070"/>
      <c r="D59" s="1070"/>
      <c r="E59" s="1070"/>
      <c r="F59" s="1346"/>
      <c r="G59" s="1346"/>
      <c r="H59" s="1346"/>
      <c r="I59" s="1346"/>
      <c r="J59" s="1346"/>
      <c r="K59" s="1346"/>
    </row>
    <row r="60" spans="2:11">
      <c r="B60" s="1070"/>
      <c r="C60" s="1070"/>
      <c r="D60" s="1070"/>
      <c r="E60" s="1070"/>
      <c r="F60" s="1346"/>
      <c r="G60" s="1346"/>
      <c r="H60" s="1346"/>
      <c r="I60" s="1346"/>
      <c r="J60" s="1346"/>
      <c r="K60" s="1346"/>
    </row>
    <row r="61" spans="2:11">
      <c r="B61" s="1070"/>
      <c r="C61" s="1070"/>
      <c r="D61" s="1070"/>
      <c r="E61" s="1070"/>
      <c r="F61" s="1346"/>
      <c r="G61" s="1346"/>
      <c r="H61" s="1346"/>
      <c r="I61" s="1346"/>
      <c r="J61" s="1346"/>
      <c r="K61" s="1346"/>
    </row>
    <row r="62" spans="2:11">
      <c r="B62" s="1070"/>
      <c r="C62" s="1070"/>
      <c r="D62" s="1070"/>
      <c r="E62" s="1070"/>
      <c r="F62" s="1346"/>
      <c r="G62" s="1346"/>
      <c r="H62" s="1346"/>
      <c r="I62" s="1346"/>
      <c r="J62" s="1346"/>
      <c r="K62" s="1346"/>
    </row>
    <row r="63" spans="2:11">
      <c r="B63" s="1070"/>
      <c r="C63" s="1070"/>
      <c r="D63" s="1070"/>
      <c r="E63" s="1070"/>
      <c r="F63" s="1346"/>
      <c r="G63" s="1346"/>
      <c r="H63" s="1346"/>
      <c r="I63" s="1346"/>
      <c r="J63" s="1346"/>
      <c r="K63" s="1346"/>
    </row>
    <row r="64" spans="2:11">
      <c r="B64" s="1070"/>
      <c r="C64" s="1070"/>
      <c r="D64" s="1070"/>
      <c r="E64" s="1070"/>
      <c r="F64" s="1346"/>
      <c r="G64" s="1346"/>
      <c r="H64" s="1346"/>
      <c r="I64" s="1346"/>
      <c r="J64" s="1346"/>
      <c r="K64" s="1346"/>
    </row>
    <row r="65" spans="2:11">
      <c r="B65" s="1070"/>
      <c r="C65" s="1070"/>
      <c r="D65" s="1070"/>
      <c r="E65" s="1070"/>
      <c r="F65" s="1346"/>
      <c r="G65" s="1346"/>
      <c r="H65" s="1346"/>
      <c r="I65" s="1346"/>
      <c r="J65" s="1346"/>
      <c r="K65" s="1346"/>
    </row>
    <row r="66" spans="2:11">
      <c r="B66" s="1070"/>
      <c r="C66" s="1070"/>
      <c r="D66" s="1070"/>
      <c r="E66" s="1070"/>
      <c r="F66" s="1346"/>
      <c r="G66" s="1346"/>
      <c r="H66" s="1346"/>
      <c r="I66" s="1346"/>
      <c r="J66" s="1346"/>
      <c r="K66" s="1346"/>
    </row>
    <row r="67" spans="2:11">
      <c r="B67" s="1070"/>
      <c r="C67" s="1070"/>
      <c r="D67" s="1070"/>
      <c r="E67" s="1070"/>
      <c r="F67" s="1346"/>
      <c r="G67" s="1346"/>
      <c r="H67" s="1346"/>
      <c r="I67" s="1346"/>
      <c r="J67" s="1346"/>
      <c r="K67" s="1346"/>
    </row>
    <row r="68" spans="2:11">
      <c r="B68" s="1070"/>
      <c r="C68" s="1070"/>
      <c r="D68" s="1070"/>
      <c r="E68" s="1070"/>
      <c r="F68" s="1346"/>
      <c r="G68" s="1346"/>
      <c r="H68" s="1346"/>
      <c r="I68" s="1346"/>
      <c r="J68" s="1346"/>
      <c r="K68" s="1346"/>
    </row>
    <row r="69" spans="2:11">
      <c r="B69" s="1070"/>
      <c r="C69" s="1070"/>
      <c r="D69" s="1070"/>
      <c r="E69" s="1070"/>
      <c r="F69" s="1346"/>
      <c r="G69" s="1346"/>
      <c r="H69" s="1346"/>
      <c r="I69" s="1346"/>
      <c r="J69" s="1346"/>
      <c r="K69" s="1346"/>
    </row>
    <row r="70" spans="2:11">
      <c r="B70" s="1070"/>
      <c r="C70" s="1070"/>
      <c r="D70" s="1070"/>
      <c r="E70" s="1070"/>
      <c r="F70" s="1346"/>
      <c r="G70" s="1346"/>
      <c r="H70" s="1346"/>
      <c r="I70" s="1346"/>
      <c r="J70" s="1346"/>
      <c r="K70" s="1346"/>
    </row>
    <row r="71" spans="2:11">
      <c r="B71" s="1070"/>
      <c r="C71" s="1070"/>
      <c r="D71" s="1070"/>
      <c r="E71" s="1070"/>
      <c r="F71" s="1346"/>
      <c r="G71" s="1346"/>
      <c r="H71" s="1346"/>
      <c r="I71" s="1346"/>
      <c r="J71" s="1346"/>
      <c r="K71" s="1346"/>
    </row>
    <row r="72" spans="2:11">
      <c r="B72" s="1070"/>
      <c r="C72" s="1070"/>
      <c r="D72" s="1070"/>
      <c r="E72" s="1070"/>
      <c r="F72" s="1346"/>
      <c r="G72" s="1346"/>
      <c r="H72" s="1346"/>
      <c r="I72" s="1346"/>
      <c r="J72" s="1346"/>
      <c r="K72" s="1346"/>
    </row>
    <row r="73" spans="2:11">
      <c r="B73" s="1070"/>
      <c r="C73" s="1070"/>
      <c r="D73" s="1070"/>
      <c r="E73" s="1070"/>
      <c r="F73" s="1346"/>
      <c r="G73" s="1346"/>
      <c r="H73" s="1346"/>
      <c r="I73" s="1346"/>
      <c r="J73" s="1346"/>
      <c r="K73" s="1346"/>
    </row>
    <row r="74" spans="2:11">
      <c r="B74" s="1070"/>
      <c r="C74" s="1070"/>
      <c r="D74" s="1070"/>
      <c r="E74" s="1070"/>
      <c r="F74" s="1346"/>
      <c r="G74" s="1346"/>
      <c r="H74" s="1346"/>
      <c r="I74" s="1346"/>
      <c r="J74" s="1346"/>
      <c r="K74" s="1346"/>
    </row>
    <row r="75" spans="2:11">
      <c r="B75" s="1070"/>
      <c r="C75" s="1070"/>
      <c r="D75" s="1070"/>
      <c r="E75" s="1070"/>
      <c r="F75" s="1346"/>
      <c r="G75" s="1346"/>
      <c r="H75" s="1346"/>
      <c r="I75" s="1346"/>
      <c r="J75" s="1346"/>
      <c r="K75" s="1346"/>
    </row>
    <row r="76" spans="2:11">
      <c r="B76" s="1070"/>
      <c r="C76" s="1070"/>
      <c r="D76" s="1070"/>
      <c r="E76" s="1070"/>
      <c r="F76" s="1346"/>
      <c r="G76" s="1346"/>
      <c r="H76" s="1346"/>
      <c r="I76" s="1346"/>
      <c r="J76" s="1346"/>
      <c r="K76" s="1346"/>
    </row>
    <row r="77" spans="2:11">
      <c r="B77" s="1070"/>
      <c r="C77" s="1070"/>
      <c r="D77" s="1070"/>
      <c r="E77" s="1070"/>
      <c r="F77" s="1346"/>
      <c r="G77" s="1346"/>
      <c r="H77" s="1346"/>
      <c r="I77" s="1346"/>
      <c r="J77" s="1346"/>
      <c r="K77" s="1346"/>
    </row>
    <row r="78" spans="2:11">
      <c r="B78" s="1070"/>
      <c r="C78" s="1070"/>
      <c r="D78" s="1070"/>
      <c r="E78" s="1070"/>
      <c r="F78" s="1346"/>
      <c r="G78" s="1346"/>
      <c r="H78" s="1346"/>
      <c r="I78" s="1346"/>
      <c r="J78" s="1346"/>
      <c r="K78" s="1346"/>
    </row>
    <row r="79" spans="2:11">
      <c r="B79" s="1070"/>
      <c r="C79" s="1070"/>
      <c r="D79" s="1070"/>
      <c r="E79" s="1070"/>
      <c r="F79" s="1346"/>
      <c r="G79" s="1346"/>
      <c r="H79" s="1346"/>
      <c r="I79" s="1346"/>
      <c r="J79" s="1346"/>
      <c r="K79" s="1346"/>
    </row>
    <row r="80" spans="2:11">
      <c r="B80" s="1070"/>
      <c r="C80" s="1070"/>
      <c r="D80" s="1070"/>
      <c r="E80" s="1070"/>
      <c r="F80" s="1346"/>
      <c r="G80" s="1346"/>
      <c r="H80" s="1346"/>
      <c r="I80" s="1346"/>
      <c r="J80" s="1346"/>
      <c r="K80" s="1346"/>
    </row>
    <row r="81" spans="2:11">
      <c r="B81" s="1070"/>
      <c r="C81" s="1070"/>
      <c r="D81" s="1070"/>
      <c r="E81" s="1070"/>
      <c r="F81" s="1346"/>
      <c r="G81" s="1346"/>
      <c r="H81" s="1346"/>
      <c r="I81" s="1346"/>
      <c r="J81" s="1346"/>
      <c r="K81" s="1346"/>
    </row>
    <row r="82" spans="2:11">
      <c r="B82" s="1070"/>
      <c r="C82" s="1070"/>
      <c r="D82" s="1070"/>
      <c r="E82" s="1070"/>
      <c r="F82" s="1346"/>
      <c r="G82" s="1346"/>
      <c r="H82" s="1346"/>
      <c r="I82" s="1346"/>
      <c r="J82" s="1346"/>
      <c r="K82" s="1346"/>
    </row>
    <row r="83" spans="2:11">
      <c r="B83" s="1070"/>
      <c r="C83" s="1070"/>
      <c r="D83" s="1070"/>
      <c r="E83" s="1070"/>
      <c r="F83" s="1346"/>
      <c r="G83" s="1346"/>
      <c r="H83" s="1346"/>
      <c r="I83" s="1346"/>
      <c r="J83" s="1346"/>
      <c r="K83" s="1346"/>
    </row>
    <row r="84" spans="2:11">
      <c r="B84" s="1070"/>
      <c r="C84" s="1070"/>
      <c r="D84" s="1070"/>
      <c r="E84" s="1070"/>
      <c r="F84" s="1346"/>
      <c r="G84" s="1346"/>
      <c r="H84" s="1346"/>
      <c r="I84" s="1346"/>
      <c r="J84" s="1346"/>
      <c r="K84" s="1346"/>
    </row>
    <row r="85" spans="2:11">
      <c r="B85" s="1070"/>
      <c r="C85" s="1070"/>
      <c r="D85" s="1070"/>
      <c r="E85" s="1070"/>
      <c r="F85" s="1346"/>
      <c r="G85" s="1346"/>
      <c r="H85" s="1346"/>
      <c r="I85" s="1346"/>
      <c r="J85" s="1346"/>
      <c r="K85" s="1346"/>
    </row>
    <row r="86" spans="2:11">
      <c r="B86" s="1070"/>
      <c r="C86" s="1070"/>
      <c r="D86" s="1070"/>
      <c r="E86" s="1070"/>
      <c r="F86" s="1346"/>
      <c r="G86" s="1346"/>
      <c r="H86" s="1346"/>
      <c r="I86" s="1346"/>
      <c r="J86" s="1346"/>
      <c r="K86" s="1346"/>
    </row>
    <row r="87" spans="2:11">
      <c r="B87" s="1070"/>
      <c r="C87" s="1070"/>
      <c r="D87" s="1070"/>
      <c r="E87" s="1070"/>
      <c r="F87" s="1346"/>
      <c r="G87" s="1346"/>
      <c r="H87" s="1346"/>
      <c r="I87" s="1346"/>
      <c r="J87" s="1346"/>
      <c r="K87" s="1346"/>
    </row>
    <row r="88" spans="2:11">
      <c r="B88" s="1070"/>
      <c r="C88" s="1070"/>
      <c r="D88" s="1070"/>
      <c r="E88" s="1070"/>
      <c r="F88" s="1346"/>
      <c r="G88" s="1346"/>
      <c r="H88" s="1346"/>
      <c r="I88" s="1346"/>
      <c r="J88" s="1346"/>
      <c r="K88" s="1346"/>
    </row>
    <row r="89" spans="2:11">
      <c r="B89" s="1070"/>
      <c r="C89" s="1070"/>
      <c r="D89" s="1070"/>
      <c r="E89" s="1070"/>
      <c r="F89" s="1346"/>
      <c r="G89" s="1346"/>
      <c r="H89" s="1346"/>
      <c r="I89" s="1346"/>
      <c r="J89" s="1346"/>
      <c r="K89" s="1346"/>
    </row>
    <row r="90" spans="2:11">
      <c r="B90" s="1070"/>
      <c r="C90" s="1070"/>
      <c r="D90" s="1070"/>
      <c r="E90" s="1070"/>
      <c r="F90" s="1346"/>
      <c r="G90" s="1346"/>
      <c r="H90" s="1346"/>
      <c r="I90" s="1346"/>
      <c r="J90" s="1346"/>
      <c r="K90" s="1346"/>
    </row>
    <row r="91" spans="2:11">
      <c r="B91" s="1070"/>
      <c r="C91" s="1070"/>
      <c r="D91" s="1070"/>
      <c r="E91" s="1070"/>
      <c r="F91" s="1346"/>
      <c r="G91" s="1346"/>
      <c r="H91" s="1346"/>
      <c r="I91" s="1346"/>
      <c r="J91" s="1346"/>
      <c r="K91" s="1346"/>
    </row>
    <row r="92" spans="2:11">
      <c r="B92" s="1070"/>
      <c r="C92" s="1070"/>
      <c r="D92" s="1070"/>
      <c r="E92" s="1070"/>
      <c r="F92" s="1346"/>
      <c r="G92" s="1346"/>
      <c r="H92" s="1346"/>
      <c r="I92" s="1346"/>
      <c r="J92" s="1346"/>
      <c r="K92" s="1346"/>
    </row>
    <row r="93" spans="2:11">
      <c r="B93" s="1070"/>
      <c r="C93" s="1070"/>
      <c r="D93" s="1070"/>
      <c r="E93" s="1070"/>
      <c r="F93" s="1346"/>
      <c r="G93" s="1346"/>
      <c r="H93" s="1346"/>
      <c r="I93" s="1346"/>
      <c r="J93" s="1346"/>
      <c r="K93" s="1346"/>
    </row>
    <row r="94" spans="2:11">
      <c r="B94" s="1070"/>
      <c r="C94" s="1070"/>
      <c r="D94" s="1070"/>
      <c r="E94" s="1070"/>
      <c r="F94" s="1346"/>
      <c r="G94" s="1346"/>
      <c r="H94" s="1346"/>
      <c r="I94" s="1346"/>
      <c r="J94" s="1346"/>
      <c r="K94" s="1346"/>
    </row>
    <row r="95" spans="2:11">
      <c r="B95" s="1070"/>
      <c r="C95" s="1070"/>
      <c r="D95" s="1070"/>
      <c r="E95" s="1070"/>
      <c r="F95" s="1346"/>
      <c r="G95" s="1346"/>
      <c r="H95" s="1346"/>
      <c r="I95" s="1346"/>
      <c r="J95" s="1346"/>
      <c r="K95" s="1346"/>
    </row>
    <row r="96" spans="2:11">
      <c r="B96" s="1070"/>
      <c r="C96" s="1070"/>
      <c r="D96" s="1070"/>
      <c r="E96" s="1070"/>
      <c r="F96" s="1346"/>
      <c r="G96" s="1346"/>
      <c r="H96" s="1346"/>
      <c r="I96" s="1346"/>
      <c r="J96" s="1346"/>
      <c r="K96" s="1346"/>
    </row>
    <row r="97" spans="2:11">
      <c r="B97" s="1070"/>
      <c r="C97" s="1070"/>
      <c r="D97" s="1070"/>
      <c r="E97" s="1070"/>
      <c r="F97" s="1346"/>
      <c r="G97" s="1346"/>
      <c r="H97" s="1346"/>
      <c r="I97" s="1346"/>
      <c r="J97" s="1346"/>
      <c r="K97" s="1346"/>
    </row>
    <row r="98" spans="2:11">
      <c r="B98" s="1070"/>
      <c r="C98" s="1070"/>
      <c r="D98" s="1070"/>
      <c r="E98" s="1070"/>
      <c r="F98" s="1346"/>
      <c r="G98" s="1346"/>
      <c r="H98" s="1346"/>
      <c r="I98" s="1346"/>
      <c r="J98" s="1346"/>
      <c r="K98" s="1346"/>
    </row>
    <row r="99" spans="2:11">
      <c r="B99" s="1070"/>
      <c r="C99" s="1070"/>
      <c r="D99" s="1070"/>
      <c r="E99" s="1070"/>
      <c r="F99" s="1346"/>
      <c r="G99" s="1346"/>
      <c r="H99" s="1346"/>
      <c r="I99" s="1346"/>
      <c r="J99" s="1346"/>
      <c r="K99" s="1346"/>
    </row>
    <row r="100" spans="2:11">
      <c r="B100" s="1070"/>
      <c r="C100" s="1070"/>
      <c r="D100" s="1070"/>
      <c r="E100" s="1070"/>
      <c r="F100" s="1346"/>
      <c r="G100" s="1346"/>
      <c r="H100" s="1346"/>
      <c r="I100" s="1346"/>
      <c r="J100" s="1346"/>
      <c r="K100" s="1346"/>
    </row>
    <row r="101" spans="2:11">
      <c r="B101" s="1070"/>
      <c r="C101" s="1070"/>
      <c r="D101" s="1070"/>
      <c r="E101" s="1070"/>
      <c r="F101" s="1346"/>
      <c r="G101" s="1346"/>
      <c r="H101" s="1346"/>
      <c r="I101" s="1346"/>
      <c r="J101" s="1346"/>
      <c r="K101" s="1346"/>
    </row>
    <row r="102" spans="2:11">
      <c r="B102" s="1070"/>
      <c r="C102" s="1070"/>
      <c r="D102" s="1070"/>
      <c r="E102" s="1070"/>
      <c r="F102" s="1346"/>
      <c r="G102" s="1346"/>
      <c r="H102" s="1346"/>
      <c r="I102" s="1346"/>
      <c r="J102" s="1346"/>
      <c r="K102" s="1346"/>
    </row>
    <row r="103" spans="2:11">
      <c r="B103" s="1070"/>
      <c r="C103" s="1070"/>
      <c r="D103" s="1070"/>
      <c r="E103" s="1070"/>
      <c r="F103" s="1346"/>
      <c r="G103" s="1346"/>
      <c r="H103" s="1346"/>
      <c r="I103" s="1346"/>
      <c r="J103" s="1346"/>
      <c r="K103" s="1346"/>
    </row>
    <row r="104" spans="2:11">
      <c r="B104" s="1070"/>
      <c r="C104" s="1070"/>
      <c r="D104" s="1070"/>
      <c r="E104" s="1070"/>
      <c r="F104" s="1346"/>
      <c r="G104" s="1346"/>
      <c r="H104" s="1346"/>
      <c r="I104" s="1346"/>
      <c r="J104" s="1346"/>
      <c r="K104" s="1346"/>
    </row>
    <row r="105" spans="2:11">
      <c r="B105" s="1070"/>
      <c r="C105" s="1070"/>
      <c r="D105" s="1070"/>
      <c r="E105" s="1070"/>
      <c r="F105" s="1346"/>
      <c r="G105" s="1346"/>
      <c r="H105" s="1346"/>
      <c r="I105" s="1346"/>
      <c r="J105" s="1346"/>
      <c r="K105" s="1346"/>
    </row>
    <row r="106" spans="2:11">
      <c r="B106" s="1070"/>
      <c r="C106" s="1070"/>
      <c r="D106" s="1070"/>
      <c r="E106" s="1070"/>
      <c r="F106" s="1346"/>
      <c r="G106" s="1346"/>
      <c r="H106" s="1346"/>
      <c r="I106" s="1346"/>
      <c r="J106" s="1346"/>
      <c r="K106" s="1346"/>
    </row>
    <row r="107" spans="2:11">
      <c r="B107" s="1070"/>
      <c r="C107" s="1070"/>
      <c r="D107" s="1070"/>
      <c r="E107" s="1070"/>
      <c r="F107" s="1346"/>
      <c r="G107" s="1346"/>
      <c r="H107" s="1346"/>
      <c r="I107" s="1346"/>
      <c r="J107" s="1346"/>
      <c r="K107" s="1346"/>
    </row>
    <row r="108" spans="2:11">
      <c r="B108" s="1070"/>
      <c r="C108" s="1070"/>
      <c r="D108" s="1070"/>
      <c r="E108" s="1070"/>
      <c r="F108" s="1346"/>
      <c r="G108" s="1346"/>
      <c r="H108" s="1346"/>
      <c r="I108" s="1346"/>
      <c r="J108" s="1346"/>
      <c r="K108" s="1346"/>
    </row>
    <row r="109" spans="2:11">
      <c r="B109" s="1070"/>
      <c r="C109" s="1070"/>
      <c r="D109" s="1070"/>
      <c r="E109" s="1070"/>
      <c r="F109" s="1346"/>
      <c r="G109" s="1346"/>
      <c r="H109" s="1346"/>
      <c r="I109" s="1346"/>
      <c r="J109" s="1346"/>
      <c r="K109" s="1346"/>
    </row>
    <row r="110" spans="2:11">
      <c r="B110" s="1070"/>
      <c r="C110" s="1070"/>
      <c r="D110" s="1070"/>
      <c r="E110" s="1070"/>
      <c r="F110" s="1346"/>
      <c r="G110" s="1346"/>
      <c r="H110" s="1346"/>
      <c r="I110" s="1346"/>
      <c r="J110" s="1346"/>
      <c r="K110" s="1346"/>
    </row>
    <row r="111" spans="2:11">
      <c r="B111" s="1070"/>
      <c r="C111" s="1070"/>
      <c r="D111" s="1070"/>
      <c r="E111" s="1070"/>
      <c r="F111" s="1346"/>
      <c r="G111" s="1346"/>
      <c r="H111" s="1346"/>
      <c r="I111" s="1346"/>
      <c r="J111" s="1346"/>
      <c r="K111" s="1346"/>
    </row>
    <row r="112" spans="2:11">
      <c r="B112" s="1070"/>
      <c r="C112" s="1070"/>
      <c r="D112" s="1070"/>
      <c r="E112" s="1070"/>
      <c r="F112" s="1346"/>
      <c r="G112" s="1346"/>
      <c r="H112" s="1346"/>
      <c r="I112" s="1346"/>
      <c r="J112" s="1346"/>
      <c r="K112" s="1346"/>
    </row>
    <row r="113" spans="2:11">
      <c r="B113" s="1070"/>
      <c r="C113" s="1070"/>
      <c r="D113" s="1070"/>
      <c r="E113" s="1070"/>
      <c r="F113" s="1346"/>
      <c r="G113" s="1346"/>
      <c r="H113" s="1346"/>
      <c r="I113" s="1346"/>
      <c r="J113" s="1346"/>
      <c r="K113" s="1346"/>
    </row>
    <row r="114" spans="2:11">
      <c r="B114" s="1070"/>
      <c r="C114" s="1070"/>
      <c r="D114" s="1070"/>
      <c r="E114" s="1070"/>
      <c r="F114" s="1346"/>
      <c r="G114" s="1346"/>
      <c r="H114" s="1346"/>
      <c r="I114" s="1346"/>
      <c r="J114" s="1346"/>
      <c r="K114" s="1346"/>
    </row>
    <row r="115" spans="2:11">
      <c r="B115" s="1070"/>
      <c r="C115" s="1070"/>
      <c r="D115" s="1070"/>
      <c r="E115" s="1070"/>
      <c r="F115" s="1346"/>
      <c r="G115" s="1346"/>
      <c r="H115" s="1346"/>
      <c r="I115" s="1346"/>
      <c r="J115" s="1346"/>
      <c r="K115" s="1346"/>
    </row>
    <row r="116" spans="2:11">
      <c r="B116" s="1070"/>
      <c r="C116" s="1070"/>
      <c r="D116" s="1070"/>
      <c r="E116" s="1070"/>
      <c r="F116" s="1346"/>
      <c r="G116" s="1346"/>
      <c r="H116" s="1346"/>
      <c r="I116" s="1346"/>
      <c r="J116" s="1346"/>
      <c r="K116" s="1346"/>
    </row>
    <row r="117" spans="2:11">
      <c r="B117" s="1070"/>
      <c r="C117" s="1070"/>
      <c r="D117" s="1070"/>
      <c r="E117" s="1070"/>
      <c r="F117" s="1346"/>
      <c r="G117" s="1346"/>
      <c r="H117" s="1346"/>
      <c r="I117" s="1346"/>
      <c r="J117" s="1346"/>
      <c r="K117" s="1346"/>
    </row>
    <row r="118" spans="2:11">
      <c r="B118" s="1070"/>
      <c r="C118" s="1070"/>
      <c r="D118" s="1070"/>
      <c r="E118" s="1070"/>
      <c r="F118" s="1346"/>
      <c r="G118" s="1346"/>
      <c r="H118" s="1346"/>
      <c r="I118" s="1346"/>
      <c r="J118" s="1346"/>
      <c r="K118" s="1346"/>
    </row>
    <row r="119" spans="2:11">
      <c r="B119" s="1070"/>
      <c r="C119" s="1070"/>
      <c r="D119" s="1070"/>
      <c r="E119" s="1070"/>
      <c r="F119" s="1346"/>
      <c r="G119" s="1346"/>
      <c r="H119" s="1346"/>
      <c r="I119" s="1346"/>
      <c r="J119" s="1346"/>
      <c r="K119" s="1346"/>
    </row>
    <row r="120" spans="2:11">
      <c r="B120" s="1070"/>
      <c r="C120" s="1070"/>
      <c r="D120" s="1070"/>
      <c r="E120" s="1070"/>
      <c r="F120" s="1346"/>
      <c r="G120" s="1346"/>
      <c r="H120" s="1346"/>
      <c r="I120" s="1346"/>
      <c r="J120" s="1346"/>
      <c r="K120" s="1346"/>
    </row>
    <row r="121" spans="2:11">
      <c r="B121" s="1070"/>
      <c r="C121" s="1070"/>
      <c r="D121" s="1070"/>
      <c r="E121" s="1070"/>
      <c r="F121" s="1346"/>
      <c r="G121" s="1346"/>
      <c r="H121" s="1346"/>
      <c r="I121" s="1346"/>
      <c r="J121" s="1346"/>
      <c r="K121" s="1346"/>
    </row>
    <row r="122" spans="2:11">
      <c r="B122" s="1070"/>
      <c r="C122" s="1070"/>
      <c r="D122" s="1070"/>
      <c r="E122" s="1070"/>
      <c r="F122" s="1346"/>
      <c r="G122" s="1346"/>
      <c r="H122" s="1346"/>
      <c r="I122" s="1346"/>
      <c r="J122" s="1346"/>
      <c r="K122" s="1346"/>
    </row>
    <row r="123" spans="2:11">
      <c r="B123" s="1070"/>
      <c r="C123" s="1070"/>
      <c r="D123" s="1070"/>
      <c r="E123" s="1070"/>
      <c r="F123" s="1346"/>
      <c r="G123" s="1346"/>
      <c r="H123" s="1346"/>
      <c r="I123" s="1346"/>
      <c r="J123" s="1346"/>
      <c r="K123" s="1346"/>
    </row>
    <row r="124" spans="2:11">
      <c r="B124" s="1070"/>
      <c r="C124" s="1070"/>
      <c r="D124" s="1070"/>
      <c r="E124" s="1070"/>
      <c r="F124" s="1346"/>
      <c r="G124" s="1346"/>
      <c r="H124" s="1346"/>
      <c r="I124" s="1346"/>
      <c r="J124" s="1346"/>
      <c r="K124" s="1346"/>
    </row>
    <row r="125" spans="2:11">
      <c r="B125" s="1070"/>
      <c r="C125" s="1070"/>
      <c r="D125" s="1070"/>
      <c r="E125" s="1070"/>
      <c r="F125" s="1346"/>
      <c r="G125" s="1346"/>
      <c r="H125" s="1346"/>
      <c r="I125" s="1346"/>
      <c r="J125" s="1346"/>
      <c r="K125" s="1346"/>
    </row>
    <row r="126" spans="2:11">
      <c r="B126" s="1070"/>
      <c r="C126" s="1070"/>
      <c r="D126" s="1070"/>
      <c r="E126" s="1070"/>
      <c r="F126" s="1346"/>
      <c r="G126" s="1346"/>
      <c r="H126" s="1346"/>
      <c r="I126" s="1346"/>
      <c r="J126" s="1346"/>
      <c r="K126" s="1346"/>
    </row>
    <row r="127" spans="2:11">
      <c r="B127" s="1070"/>
      <c r="C127" s="1070"/>
      <c r="D127" s="1070"/>
      <c r="E127" s="1070"/>
      <c r="F127" s="1346"/>
      <c r="G127" s="1346"/>
      <c r="H127" s="1346"/>
      <c r="I127" s="1346"/>
      <c r="J127" s="1346"/>
      <c r="K127" s="1346"/>
    </row>
    <row r="128" spans="2:11">
      <c r="B128" s="1070"/>
      <c r="C128" s="1070"/>
      <c r="D128" s="1070"/>
      <c r="E128" s="1070"/>
      <c r="F128" s="1346"/>
      <c r="G128" s="1346"/>
      <c r="H128" s="1346"/>
      <c r="I128" s="1346"/>
      <c r="J128" s="1346"/>
      <c r="K128" s="1346"/>
    </row>
    <row r="129" spans="2:11">
      <c r="B129" s="1070"/>
      <c r="C129" s="1070"/>
      <c r="D129" s="1070"/>
      <c r="E129" s="1070"/>
      <c r="F129" s="1346"/>
      <c r="G129" s="1346"/>
      <c r="H129" s="1346"/>
      <c r="I129" s="1346"/>
      <c r="J129" s="1346"/>
      <c r="K129" s="1346"/>
    </row>
    <row r="130" spans="2:11">
      <c r="B130" s="1070"/>
      <c r="C130" s="1070"/>
      <c r="D130" s="1070"/>
      <c r="E130" s="1070"/>
      <c r="F130" s="1346"/>
      <c r="G130" s="1346"/>
      <c r="H130" s="1346"/>
      <c r="I130" s="1346"/>
      <c r="J130" s="1346"/>
      <c r="K130" s="1346"/>
    </row>
    <row r="131" spans="2:11">
      <c r="B131" s="1070"/>
      <c r="C131" s="1070"/>
      <c r="D131" s="1070"/>
      <c r="E131" s="1070"/>
      <c r="F131" s="1346"/>
      <c r="G131" s="1346"/>
      <c r="H131" s="1346"/>
      <c r="I131" s="1346"/>
      <c r="J131" s="1346"/>
      <c r="K131" s="1346"/>
    </row>
    <row r="132" spans="2:11">
      <c r="B132" s="1070"/>
      <c r="C132" s="1070"/>
      <c r="D132" s="1070"/>
      <c r="E132" s="1070"/>
      <c r="F132" s="1346"/>
      <c r="G132" s="1346"/>
      <c r="H132" s="1346"/>
      <c r="I132" s="1346"/>
      <c r="J132" s="1346"/>
      <c r="K132" s="1346"/>
    </row>
    <row r="133" spans="2:11">
      <c r="B133" s="1070"/>
      <c r="C133" s="1070"/>
      <c r="D133" s="1070"/>
      <c r="E133" s="1070"/>
      <c r="F133" s="1346"/>
      <c r="G133" s="1346"/>
      <c r="H133" s="1346"/>
      <c r="I133" s="1346"/>
      <c r="J133" s="1346"/>
      <c r="K133" s="1346"/>
    </row>
    <row r="134" spans="2:11">
      <c r="B134" s="1070"/>
      <c r="C134" s="1070"/>
      <c r="D134" s="1070"/>
      <c r="E134" s="1070"/>
      <c r="F134" s="1346"/>
      <c r="G134" s="1346"/>
      <c r="H134" s="1346"/>
      <c r="I134" s="1346"/>
      <c r="J134" s="1346"/>
      <c r="K134" s="1346"/>
    </row>
    <row r="135" spans="2:11">
      <c r="B135" s="1070"/>
      <c r="C135" s="1070"/>
      <c r="D135" s="1070"/>
      <c r="E135" s="1070"/>
      <c r="F135" s="1346"/>
      <c r="G135" s="1346"/>
      <c r="H135" s="1346"/>
      <c r="I135" s="1346"/>
      <c r="J135" s="1346"/>
      <c r="K135" s="1346"/>
    </row>
    <row r="136" spans="2:11">
      <c r="B136" s="1070"/>
      <c r="C136" s="1070"/>
      <c r="D136" s="1070"/>
      <c r="E136" s="1070"/>
      <c r="F136" s="1346"/>
      <c r="G136" s="1346"/>
      <c r="H136" s="1346"/>
      <c r="I136" s="1346"/>
      <c r="J136" s="1346"/>
      <c r="K136" s="1346"/>
    </row>
    <row r="137" spans="2:11">
      <c r="B137" s="1070"/>
      <c r="C137" s="1070"/>
      <c r="D137" s="1070"/>
      <c r="E137" s="1070"/>
      <c r="F137" s="1346"/>
      <c r="G137" s="1346"/>
      <c r="H137" s="1346"/>
      <c r="I137" s="1346"/>
      <c r="J137" s="1346"/>
      <c r="K137" s="1346"/>
    </row>
    <row r="138" spans="2:11">
      <c r="B138" s="1070"/>
      <c r="C138" s="1070"/>
      <c r="D138" s="1070"/>
      <c r="E138" s="1070"/>
      <c r="F138" s="1346"/>
      <c r="G138" s="1346"/>
      <c r="H138" s="1346"/>
      <c r="I138" s="1346"/>
      <c r="J138" s="1346"/>
      <c r="K138" s="1346"/>
    </row>
    <row r="139" spans="2:11">
      <c r="B139" s="1070"/>
      <c r="C139" s="1070"/>
      <c r="D139" s="1070"/>
      <c r="E139" s="1070"/>
      <c r="F139" s="1346"/>
      <c r="G139" s="1346"/>
      <c r="H139" s="1346"/>
      <c r="I139" s="1346"/>
      <c r="J139" s="1346"/>
      <c r="K139" s="1346"/>
    </row>
    <row r="140" spans="2:11">
      <c r="B140" s="1070"/>
      <c r="C140" s="1070"/>
      <c r="D140" s="1070"/>
      <c r="E140" s="1070"/>
      <c r="F140" s="1346"/>
      <c r="G140" s="1346"/>
      <c r="H140" s="1346"/>
      <c r="I140" s="1346"/>
      <c r="J140" s="1346"/>
      <c r="K140" s="1346"/>
    </row>
    <row r="141" spans="2:11">
      <c r="B141" s="1070"/>
      <c r="C141" s="1070"/>
      <c r="D141" s="1070"/>
      <c r="E141" s="1070"/>
      <c r="F141" s="1346"/>
      <c r="G141" s="1346"/>
      <c r="H141" s="1346"/>
      <c r="I141" s="1346"/>
      <c r="J141" s="1346"/>
      <c r="K141" s="1346"/>
    </row>
    <row r="142" spans="2:11">
      <c r="B142" s="1070"/>
      <c r="C142" s="1070"/>
      <c r="D142" s="1070"/>
      <c r="E142" s="1070"/>
      <c r="F142" s="1346"/>
      <c r="G142" s="1346"/>
      <c r="H142" s="1346"/>
      <c r="I142" s="1346"/>
      <c r="J142" s="1346"/>
      <c r="K142" s="1346"/>
    </row>
    <row r="143" spans="2:11">
      <c r="B143" s="1070"/>
      <c r="C143" s="1070"/>
      <c r="D143" s="1070"/>
      <c r="E143" s="1070"/>
      <c r="F143" s="1346"/>
      <c r="G143" s="1346"/>
      <c r="H143" s="1346"/>
      <c r="I143" s="1346"/>
      <c r="J143" s="1346"/>
      <c r="K143" s="1346"/>
    </row>
    <row r="144" spans="2:11">
      <c r="B144" s="1070"/>
      <c r="C144" s="1070"/>
      <c r="D144" s="1070"/>
      <c r="E144" s="1070"/>
      <c r="F144" s="1346"/>
      <c r="G144" s="1346"/>
      <c r="H144" s="1346"/>
      <c r="I144" s="1346"/>
      <c r="J144" s="1346"/>
      <c r="K144" s="1346"/>
    </row>
    <row r="145" spans="2:11">
      <c r="B145" s="1070"/>
      <c r="C145" s="1070"/>
      <c r="D145" s="1070"/>
      <c r="E145" s="1070"/>
      <c r="F145" s="1346"/>
      <c r="G145" s="1346"/>
      <c r="H145" s="1346"/>
      <c r="I145" s="1346"/>
      <c r="J145" s="1346"/>
      <c r="K145" s="1346"/>
    </row>
    <row r="146" spans="2:11">
      <c r="B146" s="1070"/>
      <c r="C146" s="1070"/>
      <c r="D146" s="1070"/>
      <c r="E146" s="1070"/>
      <c r="F146" s="1346"/>
      <c r="G146" s="1346"/>
      <c r="H146" s="1346"/>
      <c r="I146" s="1346"/>
      <c r="J146" s="1346"/>
      <c r="K146" s="1346"/>
    </row>
    <row r="147" spans="2:11">
      <c r="B147" s="1070"/>
      <c r="C147" s="1070"/>
      <c r="D147" s="1070"/>
      <c r="E147" s="1070"/>
      <c r="F147" s="1346"/>
      <c r="G147" s="1346"/>
      <c r="H147" s="1346"/>
      <c r="I147" s="1346"/>
      <c r="J147" s="1346"/>
      <c r="K147" s="1346"/>
    </row>
    <row r="148" spans="2:11">
      <c r="B148" s="1070"/>
      <c r="C148" s="1070"/>
      <c r="D148" s="1070"/>
      <c r="E148" s="1070"/>
      <c r="F148" s="1346"/>
      <c r="G148" s="1346"/>
      <c r="H148" s="1346"/>
      <c r="I148" s="1346"/>
      <c r="J148" s="1346"/>
      <c r="K148" s="1346"/>
    </row>
    <row r="149" spans="2:11">
      <c r="B149" s="1070"/>
      <c r="C149" s="1070"/>
      <c r="D149" s="1070"/>
      <c r="E149" s="1070"/>
      <c r="F149" s="1346"/>
      <c r="G149" s="1346"/>
      <c r="H149" s="1346"/>
      <c r="I149" s="1346"/>
      <c r="J149" s="1346"/>
      <c r="K149" s="1346"/>
    </row>
    <row r="150" spans="2:11">
      <c r="B150" s="1070"/>
      <c r="C150" s="1070"/>
      <c r="D150" s="1070"/>
      <c r="E150" s="1070"/>
      <c r="F150" s="1346"/>
      <c r="G150" s="1346"/>
      <c r="H150" s="1346"/>
      <c r="I150" s="1346"/>
      <c r="J150" s="1346"/>
      <c r="K150" s="1346"/>
    </row>
    <row r="151" spans="2:11">
      <c r="B151" s="1070"/>
      <c r="C151" s="1070"/>
      <c r="D151" s="1070"/>
      <c r="E151" s="1070"/>
      <c r="F151" s="1346"/>
      <c r="G151" s="1346"/>
      <c r="H151" s="1346"/>
      <c r="I151" s="1346"/>
      <c r="J151" s="1346"/>
      <c r="K151" s="1346"/>
    </row>
    <row r="152" spans="2:11">
      <c r="B152" s="1070"/>
      <c r="C152" s="1070"/>
      <c r="D152" s="1070"/>
      <c r="E152" s="1070"/>
      <c r="F152" s="1346"/>
      <c r="G152" s="1346"/>
      <c r="H152" s="1346"/>
      <c r="I152" s="1346"/>
      <c r="J152" s="1346"/>
      <c r="K152" s="1346"/>
    </row>
    <row r="153" spans="2:11">
      <c r="B153" s="1070"/>
      <c r="C153" s="1070"/>
      <c r="D153" s="1070"/>
      <c r="E153" s="1070"/>
      <c r="F153" s="1346"/>
      <c r="G153" s="1346"/>
      <c r="H153" s="1346"/>
      <c r="I153" s="1346"/>
      <c r="J153" s="1346"/>
      <c r="K153" s="1346"/>
    </row>
    <row r="154" spans="2:11">
      <c r="B154" s="1070"/>
      <c r="C154" s="1070"/>
      <c r="D154" s="1070"/>
      <c r="E154" s="1070"/>
      <c r="F154" s="1346"/>
      <c r="G154" s="1346"/>
      <c r="H154" s="1346"/>
      <c r="I154" s="1346"/>
      <c r="J154" s="1346"/>
      <c r="K154" s="1346"/>
    </row>
    <row r="155" spans="2:11">
      <c r="B155" s="1070"/>
      <c r="C155" s="1070"/>
      <c r="D155" s="1070"/>
      <c r="E155" s="1070"/>
      <c r="F155" s="1346"/>
      <c r="G155" s="1346"/>
      <c r="H155" s="1346"/>
      <c r="I155" s="1346"/>
      <c r="J155" s="1346"/>
      <c r="K155" s="1346"/>
    </row>
    <row r="156" spans="2:11">
      <c r="B156" s="1070"/>
      <c r="C156" s="1070"/>
      <c r="D156" s="1070"/>
      <c r="E156" s="1070"/>
      <c r="F156" s="1346"/>
      <c r="G156" s="1346"/>
      <c r="H156" s="1346"/>
      <c r="I156" s="1346"/>
      <c r="J156" s="1346"/>
      <c r="K156" s="1346"/>
    </row>
    <row r="157" spans="2:11">
      <c r="B157" s="1070"/>
      <c r="C157" s="1070"/>
      <c r="D157" s="1070"/>
      <c r="E157" s="1070"/>
      <c r="F157" s="1346"/>
      <c r="G157" s="1346"/>
      <c r="H157" s="1346"/>
      <c r="I157" s="1346"/>
      <c r="J157" s="1346"/>
      <c r="K157" s="1346"/>
    </row>
    <row r="158" spans="2:11">
      <c r="B158" s="1070"/>
      <c r="C158" s="1070"/>
      <c r="D158" s="1070"/>
      <c r="E158" s="1070"/>
      <c r="F158" s="1346"/>
      <c r="G158" s="1346"/>
      <c r="H158" s="1346"/>
      <c r="I158" s="1346"/>
      <c r="J158" s="1346"/>
      <c r="K158" s="1346"/>
    </row>
    <row r="159" spans="2:11">
      <c r="B159" s="1070"/>
      <c r="C159" s="1070"/>
      <c r="D159" s="1070"/>
      <c r="E159" s="1070"/>
      <c r="F159" s="1346"/>
      <c r="G159" s="1346"/>
      <c r="H159" s="1346"/>
      <c r="I159" s="1346"/>
      <c r="J159" s="1346"/>
      <c r="K159" s="1346"/>
    </row>
    <row r="160" spans="2:11">
      <c r="B160" s="1070"/>
      <c r="C160" s="1070"/>
      <c r="D160" s="1070"/>
      <c r="E160" s="1070"/>
      <c r="F160" s="1346"/>
      <c r="G160" s="1346"/>
      <c r="H160" s="1346"/>
      <c r="I160" s="1346"/>
      <c r="J160" s="1346"/>
      <c r="K160" s="1346"/>
    </row>
    <row r="161" spans="2:11">
      <c r="B161" s="1070"/>
      <c r="C161" s="1070"/>
      <c r="D161" s="1070"/>
      <c r="E161" s="1070"/>
      <c r="F161" s="1346"/>
      <c r="G161" s="1346"/>
      <c r="H161" s="1346"/>
      <c r="I161" s="1346"/>
      <c r="J161" s="1346"/>
      <c r="K161" s="1346"/>
    </row>
    <row r="162" spans="2:11">
      <c r="B162" s="1070"/>
      <c r="C162" s="1070"/>
      <c r="D162" s="1070"/>
      <c r="E162" s="1070"/>
      <c r="F162" s="1346"/>
      <c r="G162" s="1346"/>
      <c r="H162" s="1346"/>
      <c r="I162" s="1346"/>
      <c r="J162" s="1346"/>
      <c r="K162" s="1346"/>
    </row>
    <row r="163" spans="2:11">
      <c r="B163" s="1070"/>
      <c r="C163" s="1070"/>
      <c r="D163" s="1070"/>
      <c r="E163" s="1070"/>
      <c r="F163" s="1346"/>
      <c r="G163" s="1346"/>
      <c r="H163" s="1346"/>
      <c r="I163" s="1346"/>
      <c r="J163" s="1346"/>
      <c r="K163" s="1346"/>
    </row>
    <row r="164" spans="2:11">
      <c r="B164" s="1070"/>
      <c r="C164" s="1070"/>
      <c r="D164" s="1070"/>
      <c r="E164" s="1070"/>
      <c r="F164" s="1346"/>
      <c r="G164" s="1346"/>
      <c r="H164" s="1346"/>
      <c r="I164" s="1346"/>
      <c r="J164" s="1346"/>
      <c r="K164" s="1346"/>
    </row>
    <row r="165" spans="2:11">
      <c r="B165" s="1070"/>
      <c r="C165" s="1070"/>
      <c r="D165" s="1070"/>
      <c r="E165" s="1070"/>
      <c r="F165" s="1346"/>
      <c r="G165" s="1346"/>
      <c r="H165" s="1346"/>
      <c r="I165" s="1346"/>
      <c r="J165" s="1346"/>
      <c r="K165" s="1346"/>
    </row>
    <row r="166" spans="2:11">
      <c r="B166" s="1070"/>
      <c r="C166" s="1070"/>
      <c r="D166" s="1070"/>
      <c r="E166" s="1070"/>
      <c r="F166" s="1346"/>
      <c r="G166" s="1346"/>
      <c r="H166" s="1346"/>
      <c r="I166" s="1346"/>
      <c r="J166" s="1346"/>
      <c r="K166" s="1346"/>
    </row>
    <row r="167" spans="2:11">
      <c r="B167" s="1070"/>
      <c r="C167" s="1070"/>
      <c r="D167" s="1070"/>
      <c r="E167" s="1070"/>
      <c r="F167" s="1346"/>
      <c r="G167" s="1346"/>
      <c r="H167" s="1346"/>
      <c r="I167" s="1346"/>
      <c r="J167" s="1346"/>
      <c r="K167" s="1346"/>
    </row>
    <row r="168" spans="2:11">
      <c r="B168" s="1070"/>
      <c r="C168" s="1070"/>
      <c r="D168" s="1070"/>
      <c r="E168" s="1070"/>
      <c r="F168" s="1346"/>
      <c r="G168" s="1346"/>
      <c r="H168" s="1346"/>
      <c r="I168" s="1346"/>
      <c r="J168" s="1346"/>
      <c r="K168" s="1346"/>
    </row>
    <row r="169" spans="2:11">
      <c r="B169" s="1070"/>
      <c r="C169" s="1070"/>
      <c r="D169" s="1070"/>
      <c r="E169" s="1070"/>
      <c r="F169" s="1346"/>
      <c r="G169" s="1346"/>
      <c r="H169" s="1346"/>
      <c r="I169" s="1346"/>
      <c r="J169" s="1346"/>
      <c r="K169" s="1346"/>
    </row>
    <row r="170" spans="2:11">
      <c r="B170" s="1070"/>
      <c r="C170" s="1070"/>
      <c r="D170" s="1070"/>
      <c r="E170" s="1070"/>
      <c r="F170" s="1346"/>
      <c r="G170" s="1346"/>
      <c r="H170" s="1346"/>
      <c r="I170" s="1346"/>
      <c r="J170" s="1346"/>
      <c r="K170" s="1346"/>
    </row>
    <row r="171" spans="2:11">
      <c r="B171" s="1070"/>
      <c r="C171" s="1070"/>
      <c r="D171" s="1070"/>
      <c r="E171" s="1070"/>
      <c r="F171" s="1346"/>
      <c r="G171" s="1346"/>
      <c r="H171" s="1346"/>
      <c r="I171" s="1346"/>
      <c r="J171" s="1346"/>
      <c r="K171" s="1346"/>
    </row>
    <row r="172" spans="2:11">
      <c r="B172" s="1070"/>
      <c r="C172" s="1070"/>
      <c r="D172" s="1070"/>
      <c r="E172" s="1070"/>
      <c r="F172" s="1346"/>
      <c r="G172" s="1346"/>
      <c r="H172" s="1346"/>
      <c r="I172" s="1346"/>
      <c r="J172" s="1346"/>
      <c r="K172" s="1346"/>
    </row>
    <row r="173" spans="2:11">
      <c r="B173" s="1070"/>
      <c r="C173" s="1070"/>
      <c r="D173" s="1070"/>
      <c r="E173" s="1070"/>
      <c r="F173" s="1346"/>
      <c r="G173" s="1346"/>
      <c r="H173" s="1346"/>
      <c r="I173" s="1346"/>
      <c r="J173" s="1346"/>
      <c r="K173" s="1346"/>
    </row>
    <row r="174" spans="2:11">
      <c r="B174" s="1070"/>
      <c r="C174" s="1070"/>
      <c r="D174" s="1070"/>
      <c r="E174" s="1070"/>
      <c r="F174" s="1346"/>
      <c r="G174" s="1346"/>
      <c r="H174" s="1346"/>
      <c r="I174" s="1346"/>
      <c r="J174" s="1346"/>
      <c r="K174" s="1346"/>
    </row>
    <row r="175" spans="2:11">
      <c r="B175" s="1070"/>
      <c r="C175" s="1070"/>
      <c r="D175" s="1070"/>
      <c r="E175" s="1070"/>
      <c r="F175" s="1346"/>
      <c r="G175" s="1346"/>
      <c r="H175" s="1346"/>
      <c r="I175" s="1346"/>
      <c r="J175" s="1346"/>
      <c r="K175" s="1346"/>
    </row>
    <row r="176" spans="2:11">
      <c r="B176" s="1070"/>
      <c r="C176" s="1070"/>
      <c r="D176" s="1070"/>
      <c r="E176" s="1070"/>
      <c r="F176" s="1346"/>
      <c r="G176" s="1346"/>
      <c r="H176" s="1346"/>
      <c r="I176" s="1346"/>
      <c r="J176" s="1346"/>
      <c r="K176" s="1346"/>
    </row>
    <row r="177" spans="2:11">
      <c r="B177" s="1070"/>
      <c r="C177" s="1070"/>
      <c r="D177" s="1070"/>
      <c r="E177" s="1070"/>
      <c r="F177" s="1346"/>
      <c r="G177" s="1346"/>
      <c r="H177" s="1346"/>
      <c r="I177" s="1346"/>
      <c r="J177" s="1346"/>
      <c r="K177" s="1346"/>
    </row>
    <row r="178" spans="2:11">
      <c r="B178" s="1070"/>
      <c r="C178" s="1070"/>
      <c r="D178" s="1070"/>
      <c r="E178" s="1070"/>
      <c r="F178" s="1346"/>
      <c r="G178" s="1346"/>
      <c r="H178" s="1346"/>
      <c r="I178" s="1346"/>
      <c r="J178" s="1346"/>
      <c r="K178" s="1346"/>
    </row>
    <row r="179" spans="2:11">
      <c r="B179" s="1070"/>
      <c r="C179" s="1070"/>
      <c r="D179" s="1070"/>
      <c r="E179" s="1070"/>
      <c r="F179" s="1346"/>
      <c r="G179" s="1346"/>
      <c r="H179" s="1346"/>
      <c r="I179" s="1346"/>
      <c r="J179" s="1346"/>
      <c r="K179" s="1346"/>
    </row>
    <row r="180" spans="2:11">
      <c r="B180" s="1070"/>
      <c r="C180" s="1070"/>
      <c r="D180" s="1070"/>
      <c r="E180" s="1070"/>
      <c r="F180" s="1346"/>
      <c r="G180" s="1346"/>
      <c r="H180" s="1346"/>
      <c r="I180" s="1346"/>
      <c r="J180" s="1346"/>
      <c r="K180" s="1346"/>
    </row>
    <row r="181" spans="2:11">
      <c r="B181" s="1070"/>
      <c r="C181" s="1070"/>
      <c r="D181" s="1070"/>
      <c r="E181" s="1070"/>
      <c r="F181" s="1346"/>
      <c r="G181" s="1346"/>
      <c r="H181" s="1346"/>
      <c r="I181" s="1346"/>
      <c r="J181" s="1346"/>
      <c r="K181" s="1346"/>
    </row>
    <row r="182" spans="2:11">
      <c r="B182" s="1070"/>
      <c r="C182" s="1070"/>
      <c r="D182" s="1070"/>
      <c r="E182" s="1070"/>
      <c r="F182" s="1346"/>
      <c r="G182" s="1346"/>
      <c r="H182" s="1346"/>
      <c r="I182" s="1346"/>
      <c r="J182" s="1346"/>
      <c r="K182" s="1346"/>
    </row>
    <row r="183" spans="2:11">
      <c r="B183" s="1070"/>
      <c r="C183" s="1070"/>
      <c r="D183" s="1070"/>
      <c r="E183" s="1070"/>
      <c r="F183" s="1346"/>
      <c r="G183" s="1346"/>
      <c r="H183" s="1346"/>
      <c r="I183" s="1346"/>
      <c r="J183" s="1346"/>
      <c r="K183" s="1346"/>
    </row>
    <row r="184" spans="2:11">
      <c r="B184" s="1070"/>
      <c r="C184" s="1070"/>
      <c r="D184" s="1070"/>
      <c r="E184" s="1070"/>
      <c r="F184" s="1346"/>
      <c r="G184" s="1346"/>
      <c r="H184" s="1346"/>
      <c r="I184" s="1346"/>
      <c r="J184" s="1346"/>
      <c r="K184" s="1346"/>
    </row>
    <row r="185" spans="2:11">
      <c r="B185" s="1070"/>
      <c r="C185" s="1070"/>
      <c r="D185" s="1070"/>
      <c r="E185" s="1070"/>
      <c r="F185" s="1346"/>
      <c r="G185" s="1346"/>
      <c r="H185" s="1346"/>
      <c r="I185" s="1346"/>
      <c r="J185" s="1346"/>
      <c r="K185" s="1346"/>
    </row>
    <row r="186" spans="2:11">
      <c r="B186" s="1070"/>
      <c r="C186" s="1070"/>
      <c r="D186" s="1070"/>
      <c r="E186" s="1070"/>
      <c r="F186" s="1346"/>
      <c r="G186" s="1346"/>
      <c r="H186" s="1346"/>
      <c r="I186" s="1346"/>
      <c r="J186" s="1346"/>
      <c r="K186" s="1346"/>
    </row>
    <row r="187" spans="2:11">
      <c r="B187" s="1070"/>
      <c r="C187" s="1070"/>
      <c r="D187" s="1070"/>
      <c r="E187" s="1070"/>
      <c r="F187" s="1346"/>
      <c r="G187" s="1346"/>
      <c r="H187" s="1346"/>
      <c r="I187" s="1346"/>
      <c r="J187" s="1346"/>
      <c r="K187" s="1346"/>
    </row>
    <row r="188" spans="2:11">
      <c r="B188" s="1070"/>
      <c r="C188" s="1070"/>
      <c r="D188" s="1070"/>
      <c r="E188" s="1070"/>
      <c r="F188" s="1346"/>
      <c r="G188" s="1346"/>
      <c r="H188" s="1346"/>
      <c r="I188" s="1346"/>
      <c r="J188" s="1346"/>
      <c r="K188" s="1346"/>
    </row>
    <row r="189" spans="2:11">
      <c r="B189" s="1070"/>
      <c r="C189" s="1070"/>
      <c r="D189" s="1070"/>
      <c r="E189" s="1070"/>
      <c r="F189" s="1346"/>
      <c r="G189" s="1346"/>
      <c r="H189" s="1346"/>
      <c r="I189" s="1346"/>
      <c r="J189" s="1346"/>
      <c r="K189" s="1346"/>
    </row>
    <row r="190" spans="2:11">
      <c r="B190" s="1070"/>
      <c r="C190" s="1070"/>
      <c r="D190" s="1070"/>
      <c r="E190" s="1070"/>
      <c r="F190" s="1346"/>
      <c r="G190" s="1346"/>
      <c r="H190" s="1346"/>
      <c r="I190" s="1346"/>
      <c r="J190" s="1346"/>
      <c r="K190" s="1346"/>
    </row>
    <row r="191" spans="2:11">
      <c r="B191" s="1070"/>
      <c r="C191" s="1070"/>
      <c r="D191" s="1070"/>
      <c r="E191" s="1070"/>
      <c r="F191" s="1346"/>
      <c r="G191" s="1346"/>
      <c r="H191" s="1346"/>
      <c r="I191" s="1346"/>
      <c r="J191" s="1346"/>
      <c r="K191" s="1346"/>
    </row>
    <row r="192" spans="2:11">
      <c r="B192" s="1070"/>
      <c r="C192" s="1070"/>
      <c r="D192" s="1070"/>
      <c r="E192" s="1070"/>
      <c r="F192" s="1346"/>
      <c r="G192" s="1346"/>
      <c r="H192" s="1346"/>
      <c r="I192" s="1346"/>
      <c r="J192" s="1346"/>
      <c r="K192" s="1346"/>
    </row>
    <row r="193" spans="2:11">
      <c r="B193" s="1070"/>
      <c r="C193" s="1070"/>
      <c r="D193" s="1070"/>
      <c r="E193" s="1070"/>
      <c r="F193" s="1346"/>
      <c r="G193" s="1346"/>
      <c r="H193" s="1346"/>
      <c r="I193" s="1346"/>
      <c r="J193" s="1346"/>
      <c r="K193" s="1346"/>
    </row>
    <row r="194" spans="2:11">
      <c r="B194" s="1070"/>
      <c r="C194" s="1070"/>
      <c r="D194" s="1070"/>
      <c r="E194" s="1070"/>
      <c r="F194" s="1346"/>
      <c r="G194" s="1346"/>
      <c r="H194" s="1346"/>
      <c r="I194" s="1346"/>
      <c r="J194" s="1346"/>
      <c r="K194" s="1346"/>
    </row>
    <row r="195" spans="2:11">
      <c r="B195" s="1070"/>
      <c r="C195" s="1070"/>
      <c r="D195" s="1070"/>
      <c r="E195" s="1070"/>
      <c r="F195" s="1346"/>
      <c r="G195" s="1346"/>
      <c r="H195" s="1346"/>
      <c r="I195" s="1346"/>
      <c r="J195" s="1346"/>
      <c r="K195" s="1346"/>
    </row>
    <row r="196" spans="2:11">
      <c r="B196" s="1070"/>
      <c r="C196" s="1070"/>
      <c r="D196" s="1070"/>
      <c r="E196" s="1070"/>
      <c r="F196" s="1346"/>
      <c r="G196" s="1346"/>
      <c r="H196" s="1346"/>
      <c r="I196" s="1346"/>
      <c r="J196" s="1346"/>
      <c r="K196" s="1346"/>
    </row>
    <row r="197" spans="2:11">
      <c r="B197" s="1070"/>
      <c r="C197" s="1070"/>
      <c r="D197" s="1070"/>
      <c r="E197" s="1070"/>
      <c r="F197" s="1346"/>
      <c r="G197" s="1346"/>
      <c r="H197" s="1346"/>
      <c r="I197" s="1346"/>
      <c r="J197" s="1346"/>
      <c r="K197" s="1346"/>
    </row>
    <row r="198" spans="2:11">
      <c r="B198" s="1070"/>
      <c r="C198" s="1070"/>
      <c r="D198" s="1070"/>
      <c r="E198" s="1070"/>
      <c r="F198" s="1346"/>
      <c r="G198" s="1346"/>
      <c r="H198" s="1346"/>
      <c r="I198" s="1346"/>
      <c r="J198" s="1346"/>
      <c r="K198" s="1346"/>
    </row>
    <row r="199" spans="2:11">
      <c r="B199" s="1070"/>
      <c r="C199" s="1070"/>
      <c r="D199" s="1070"/>
      <c r="E199" s="1070"/>
      <c r="F199" s="1346"/>
      <c r="G199" s="1346"/>
      <c r="H199" s="1346"/>
      <c r="I199" s="1346"/>
      <c r="J199" s="1346"/>
      <c r="K199" s="1346"/>
    </row>
    <row r="200" spans="2:11">
      <c r="B200" s="1070"/>
      <c r="C200" s="1070"/>
      <c r="D200" s="1070"/>
      <c r="E200" s="1070"/>
      <c r="F200" s="1346"/>
      <c r="G200" s="1346"/>
      <c r="H200" s="1346"/>
      <c r="I200" s="1346"/>
      <c r="J200" s="1346"/>
      <c r="K200" s="1346"/>
    </row>
    <row r="201" spans="2:11">
      <c r="B201" s="1070"/>
      <c r="C201" s="1070"/>
      <c r="D201" s="1070"/>
      <c r="E201" s="1070"/>
      <c r="F201" s="1346"/>
      <c r="G201" s="1346"/>
      <c r="H201" s="1346"/>
      <c r="I201" s="1346"/>
      <c r="J201" s="1346"/>
      <c r="K201" s="1346"/>
    </row>
    <row r="202" spans="2:11">
      <c r="B202" s="1070"/>
      <c r="C202" s="1070"/>
      <c r="D202" s="1070"/>
      <c r="E202" s="1070"/>
      <c r="F202" s="1346"/>
      <c r="G202" s="1346"/>
      <c r="H202" s="1346"/>
      <c r="I202" s="1346"/>
      <c r="J202" s="1346"/>
      <c r="K202" s="1346"/>
    </row>
    <row r="203" spans="2:11">
      <c r="B203" s="1070"/>
      <c r="C203" s="1070"/>
      <c r="D203" s="1070"/>
      <c r="E203" s="1070"/>
      <c r="F203" s="1346"/>
      <c r="G203" s="1346"/>
      <c r="H203" s="1346"/>
      <c r="I203" s="1346"/>
      <c r="J203" s="1346"/>
      <c r="K203" s="1346"/>
    </row>
    <row r="204" spans="2:11">
      <c r="B204" s="1070"/>
      <c r="C204" s="1070"/>
      <c r="D204" s="1070"/>
      <c r="E204" s="1070"/>
      <c r="F204" s="1346"/>
      <c r="G204" s="1346"/>
      <c r="H204" s="1346"/>
      <c r="I204" s="1346"/>
      <c r="J204" s="1346"/>
      <c r="K204" s="1346"/>
    </row>
    <row r="205" spans="2:11">
      <c r="B205" s="1070"/>
      <c r="C205" s="1070"/>
      <c r="D205" s="1070"/>
      <c r="E205" s="1070"/>
      <c r="F205" s="1346"/>
      <c r="G205" s="1346"/>
      <c r="H205" s="1346"/>
      <c r="I205" s="1346"/>
      <c r="J205" s="1346"/>
      <c r="K205" s="1346"/>
    </row>
    <row r="206" spans="2:11">
      <c r="B206" s="1070"/>
      <c r="C206" s="1070"/>
      <c r="D206" s="1070"/>
      <c r="E206" s="1070"/>
      <c r="F206" s="1346"/>
      <c r="G206" s="1346"/>
      <c r="H206" s="1346"/>
      <c r="I206" s="1346"/>
      <c r="J206" s="1346"/>
      <c r="K206" s="1346"/>
    </row>
    <row r="207" spans="2:11">
      <c r="B207" s="1070"/>
      <c r="C207" s="1070"/>
      <c r="D207" s="1070"/>
      <c r="E207" s="1070"/>
      <c r="F207" s="1346"/>
      <c r="G207" s="1346"/>
      <c r="H207" s="1346"/>
      <c r="I207" s="1346"/>
      <c r="J207" s="1346"/>
      <c r="K207" s="1346"/>
    </row>
    <row r="208" spans="2:11">
      <c r="B208" s="1070"/>
      <c r="C208" s="1070"/>
      <c r="D208" s="1070"/>
      <c r="E208" s="1070"/>
      <c r="F208" s="1346"/>
      <c r="G208" s="1346"/>
      <c r="H208" s="1346"/>
      <c r="I208" s="1346"/>
      <c r="J208" s="1346"/>
      <c r="K208" s="1346"/>
    </row>
    <row r="209" spans="2:11">
      <c r="B209" s="1070"/>
      <c r="C209" s="1070"/>
      <c r="D209" s="1070"/>
      <c r="E209" s="1070"/>
      <c r="F209" s="1346"/>
      <c r="G209" s="1346"/>
      <c r="H209" s="1346"/>
      <c r="I209" s="1346"/>
      <c r="J209" s="1346"/>
      <c r="K209" s="1346"/>
    </row>
    <row r="210" spans="2:11">
      <c r="B210" s="1070"/>
      <c r="C210" s="1070"/>
      <c r="D210" s="1070"/>
      <c r="E210" s="1070"/>
      <c r="F210" s="1346"/>
      <c r="G210" s="1346"/>
      <c r="H210" s="1346"/>
      <c r="I210" s="1346"/>
      <c r="J210" s="1346"/>
      <c r="K210" s="1346"/>
    </row>
    <row r="211" spans="2:11">
      <c r="B211" s="1070"/>
      <c r="C211" s="1070"/>
      <c r="D211" s="1070"/>
      <c r="E211" s="1070"/>
      <c r="F211" s="1346"/>
      <c r="G211" s="1346"/>
      <c r="H211" s="1346"/>
      <c r="I211" s="1346"/>
      <c r="J211" s="1346"/>
      <c r="K211" s="1346"/>
    </row>
    <row r="212" spans="2:11">
      <c r="B212" s="1070"/>
      <c r="C212" s="1070"/>
      <c r="D212" s="1070"/>
      <c r="E212" s="1070"/>
      <c r="F212" s="1346"/>
      <c r="G212" s="1346"/>
      <c r="H212" s="1346"/>
      <c r="I212" s="1346"/>
      <c r="J212" s="1346"/>
      <c r="K212" s="1346"/>
    </row>
    <row r="213" spans="2:11">
      <c r="B213" s="1070"/>
      <c r="C213" s="1070"/>
      <c r="D213" s="1070"/>
      <c r="E213" s="1070"/>
      <c r="F213" s="1346"/>
      <c r="G213" s="1346"/>
      <c r="H213" s="1346"/>
      <c r="I213" s="1346"/>
      <c r="J213" s="1346"/>
      <c r="K213" s="1346"/>
    </row>
    <row r="214" spans="2:11">
      <c r="B214" s="1070"/>
      <c r="C214" s="1070"/>
      <c r="D214" s="1070"/>
      <c r="E214" s="1070"/>
      <c r="F214" s="1346"/>
      <c r="G214" s="1346"/>
      <c r="H214" s="1346"/>
      <c r="I214" s="1346"/>
      <c r="J214" s="1346"/>
      <c r="K214" s="1346"/>
    </row>
    <row r="215" spans="2:11">
      <c r="B215" s="1070"/>
      <c r="C215" s="1070"/>
      <c r="D215" s="1070"/>
      <c r="E215" s="1070"/>
      <c r="F215" s="1346"/>
      <c r="G215" s="1346"/>
      <c r="H215" s="1346"/>
      <c r="I215" s="1346"/>
      <c r="J215" s="1346"/>
      <c r="K215" s="1346"/>
    </row>
    <row r="216" spans="2:11">
      <c r="B216" s="1070"/>
      <c r="C216" s="1070"/>
      <c r="D216" s="1070"/>
      <c r="E216" s="1070"/>
      <c r="F216" s="1346"/>
      <c r="G216" s="1346"/>
      <c r="H216" s="1346"/>
      <c r="I216" s="1346"/>
      <c r="J216" s="1346"/>
      <c r="K216" s="1346"/>
    </row>
    <row r="217" spans="2:11">
      <c r="B217" s="1070"/>
      <c r="C217" s="1070"/>
      <c r="D217" s="1070"/>
      <c r="E217" s="1070"/>
      <c r="F217" s="1346"/>
      <c r="G217" s="1346"/>
      <c r="H217" s="1346"/>
      <c r="I217" s="1346"/>
      <c r="J217" s="1346"/>
      <c r="K217" s="1346"/>
    </row>
    <row r="218" spans="2:11">
      <c r="B218" s="1070"/>
      <c r="C218" s="1070"/>
      <c r="D218" s="1070"/>
      <c r="E218" s="1070"/>
      <c r="F218" s="1346"/>
      <c r="G218" s="1346"/>
      <c r="H218" s="1346"/>
      <c r="I218" s="1346"/>
      <c r="J218" s="1346"/>
      <c r="K218" s="1346"/>
    </row>
    <row r="219" spans="2:11">
      <c r="B219" s="1070"/>
      <c r="C219" s="1070"/>
      <c r="D219" s="1070"/>
      <c r="E219" s="1070"/>
      <c r="F219" s="1346"/>
      <c r="G219" s="1346"/>
      <c r="H219" s="1346"/>
      <c r="I219" s="1346"/>
      <c r="J219" s="1346"/>
      <c r="K219" s="1346"/>
    </row>
    <row r="220" spans="2:11">
      <c r="B220" s="1070"/>
      <c r="C220" s="1070"/>
      <c r="D220" s="1070"/>
      <c r="E220" s="1070"/>
      <c r="F220" s="1346"/>
      <c r="G220" s="1346"/>
      <c r="H220" s="1346"/>
      <c r="I220" s="1346"/>
      <c r="J220" s="1346"/>
      <c r="K220" s="1346"/>
    </row>
    <row r="221" spans="2:11">
      <c r="B221" s="1070"/>
      <c r="C221" s="1070"/>
      <c r="D221" s="1070"/>
      <c r="E221" s="1070"/>
      <c r="F221" s="1346"/>
      <c r="G221" s="1346"/>
      <c r="H221" s="1346"/>
      <c r="I221" s="1346"/>
      <c r="J221" s="1346"/>
      <c r="K221" s="1346"/>
    </row>
    <row r="222" spans="2:11">
      <c r="B222" s="1070"/>
      <c r="C222" s="1070"/>
      <c r="D222" s="1070"/>
      <c r="E222" s="1070"/>
      <c r="F222" s="1346"/>
      <c r="G222" s="1346"/>
      <c r="H222" s="1346"/>
      <c r="I222" s="1346"/>
      <c r="J222" s="1346"/>
      <c r="K222" s="1346"/>
    </row>
    <row r="223" spans="2:11">
      <c r="B223" s="1070"/>
      <c r="C223" s="1070"/>
      <c r="D223" s="1070"/>
      <c r="E223" s="1070"/>
      <c r="F223" s="1346"/>
      <c r="G223" s="1346"/>
      <c r="H223" s="1346"/>
      <c r="I223" s="1346"/>
      <c r="J223" s="1346"/>
      <c r="K223" s="1346"/>
    </row>
    <row r="224" spans="2:11">
      <c r="B224" s="1070"/>
      <c r="C224" s="1070"/>
      <c r="D224" s="1070"/>
      <c r="E224" s="1070"/>
      <c r="F224" s="1346"/>
      <c r="G224" s="1346"/>
      <c r="H224" s="1346"/>
      <c r="I224" s="1346"/>
      <c r="J224" s="1346"/>
      <c r="K224" s="1346"/>
    </row>
    <row r="225" spans="2:11">
      <c r="B225" s="1070"/>
      <c r="C225" s="1070"/>
      <c r="D225" s="1070"/>
      <c r="E225" s="1070"/>
      <c r="F225" s="1346"/>
      <c r="G225" s="1346"/>
      <c r="H225" s="1346"/>
      <c r="I225" s="1346"/>
      <c r="J225" s="1346"/>
      <c r="K225" s="1346"/>
    </row>
    <row r="226" spans="2:11">
      <c r="B226" s="1070"/>
      <c r="C226" s="1070"/>
      <c r="D226" s="1070"/>
      <c r="E226" s="1070"/>
      <c r="F226" s="1346"/>
      <c r="G226" s="1346"/>
      <c r="H226" s="1346"/>
      <c r="I226" s="1346"/>
      <c r="J226" s="1346"/>
      <c r="K226" s="1346"/>
    </row>
    <row r="227" spans="2:11">
      <c r="B227" s="1070"/>
      <c r="C227" s="1070"/>
      <c r="D227" s="1070"/>
      <c r="E227" s="1070"/>
      <c r="F227" s="1346"/>
      <c r="G227" s="1346"/>
      <c r="H227" s="1346"/>
      <c r="I227" s="1346"/>
      <c r="J227" s="1346"/>
      <c r="K227" s="1346"/>
    </row>
    <row r="228" spans="2:11">
      <c r="B228" s="1070"/>
      <c r="C228" s="1070"/>
      <c r="D228" s="1070"/>
      <c r="E228" s="1070"/>
      <c r="F228" s="1346"/>
      <c r="G228" s="1346"/>
      <c r="H228" s="1346"/>
      <c r="I228" s="1346"/>
      <c r="J228" s="1346"/>
      <c r="K228" s="1346"/>
    </row>
    <row r="229" spans="2:11">
      <c r="B229" s="1070"/>
      <c r="C229" s="1070"/>
      <c r="D229" s="1070"/>
      <c r="E229" s="1070"/>
      <c r="F229" s="1346"/>
      <c r="G229" s="1346"/>
      <c r="H229" s="1346"/>
      <c r="I229" s="1346"/>
      <c r="J229" s="1346"/>
      <c r="K229" s="1346"/>
    </row>
    <row r="230" spans="2:11">
      <c r="B230" s="1070"/>
      <c r="C230" s="1070"/>
      <c r="D230" s="1070"/>
      <c r="E230" s="1070"/>
      <c r="F230" s="1346"/>
      <c r="G230" s="1346"/>
      <c r="H230" s="1346"/>
      <c r="I230" s="1346"/>
      <c r="J230" s="1346"/>
      <c r="K230" s="1346"/>
    </row>
    <row r="231" spans="2:11">
      <c r="B231" s="1070"/>
      <c r="C231" s="1070"/>
      <c r="D231" s="1070"/>
      <c r="E231" s="1070"/>
      <c r="F231" s="1346"/>
      <c r="G231" s="1346"/>
      <c r="H231" s="1346"/>
      <c r="I231" s="1346"/>
      <c r="J231" s="1346"/>
      <c r="K231" s="1346"/>
    </row>
    <row r="232" spans="2:11">
      <c r="B232" s="1070"/>
      <c r="C232" s="1070"/>
      <c r="D232" s="1070"/>
      <c r="E232" s="1070"/>
      <c r="F232" s="1346"/>
      <c r="G232" s="1346"/>
      <c r="H232" s="1346"/>
      <c r="I232" s="1346"/>
      <c r="J232" s="1346"/>
      <c r="K232" s="1346"/>
    </row>
    <row r="233" spans="2:11">
      <c r="B233" s="1070"/>
      <c r="C233" s="1070"/>
      <c r="D233" s="1070"/>
      <c r="E233" s="1070"/>
      <c r="F233" s="1346"/>
      <c r="G233" s="1346"/>
      <c r="H233" s="1346"/>
      <c r="I233" s="1346"/>
      <c r="J233" s="1346"/>
      <c r="K233" s="1346"/>
    </row>
    <row r="234" spans="2:11">
      <c r="B234" s="1070"/>
      <c r="C234" s="1070"/>
      <c r="D234" s="1070"/>
      <c r="E234" s="1070"/>
      <c r="F234" s="1346"/>
      <c r="G234" s="1346"/>
      <c r="H234" s="1346"/>
      <c r="I234" s="1346"/>
      <c r="J234" s="1346"/>
      <c r="K234" s="1346"/>
    </row>
    <row r="235" spans="2:11">
      <c r="B235" s="1070"/>
      <c r="C235" s="1070"/>
      <c r="D235" s="1070"/>
      <c r="E235" s="1070"/>
      <c r="F235" s="1346"/>
      <c r="G235" s="1346"/>
      <c r="H235" s="1346"/>
      <c r="I235" s="1346"/>
      <c r="J235" s="1346"/>
      <c r="K235" s="1346"/>
    </row>
    <row r="236" spans="2:11">
      <c r="B236" s="1070"/>
      <c r="C236" s="1070"/>
      <c r="D236" s="1070"/>
      <c r="E236" s="1070"/>
      <c r="F236" s="1346"/>
      <c r="G236" s="1346"/>
      <c r="H236" s="1346"/>
      <c r="I236" s="1346"/>
      <c r="J236" s="1346"/>
      <c r="K236" s="1346"/>
    </row>
    <row r="237" spans="2:11">
      <c r="B237" s="1070"/>
      <c r="C237" s="1070"/>
      <c r="D237" s="1070"/>
      <c r="E237" s="1070"/>
      <c r="F237" s="1346"/>
      <c r="G237" s="1346"/>
      <c r="H237" s="1346"/>
      <c r="I237" s="1346"/>
      <c r="J237" s="1346"/>
      <c r="K237" s="1346"/>
    </row>
    <row r="238" spans="2:11">
      <c r="B238" s="1070"/>
      <c r="C238" s="1070"/>
      <c r="D238" s="1070"/>
      <c r="E238" s="1070"/>
      <c r="F238" s="1346"/>
      <c r="G238" s="1346"/>
      <c r="H238" s="1346"/>
      <c r="I238" s="1346"/>
      <c r="J238" s="1346"/>
      <c r="K238" s="1346"/>
    </row>
    <row r="239" spans="2:11">
      <c r="B239" s="1070"/>
      <c r="C239" s="1070"/>
      <c r="D239" s="1070"/>
      <c r="E239" s="1070"/>
      <c r="F239" s="1346"/>
      <c r="G239" s="1346"/>
      <c r="H239" s="1346"/>
      <c r="I239" s="1346"/>
      <c r="J239" s="1346"/>
      <c r="K239" s="1346"/>
    </row>
    <row r="240" spans="2:11">
      <c r="B240" s="1070"/>
      <c r="C240" s="1070"/>
      <c r="D240" s="1070"/>
      <c r="E240" s="1070"/>
      <c r="F240" s="1346"/>
      <c r="G240" s="1346"/>
      <c r="H240" s="1346"/>
      <c r="I240" s="1346"/>
      <c r="J240" s="1346"/>
      <c r="K240" s="1346"/>
    </row>
    <row r="241" spans="2:11">
      <c r="B241" s="1070"/>
      <c r="C241" s="1070"/>
      <c r="D241" s="1070"/>
      <c r="E241" s="1070"/>
      <c r="F241" s="1346"/>
      <c r="G241" s="1346"/>
      <c r="H241" s="1346"/>
      <c r="I241" s="1346"/>
      <c r="J241" s="1346"/>
      <c r="K241" s="1346"/>
    </row>
    <row r="242" spans="2:11">
      <c r="B242" s="1070"/>
      <c r="C242" s="1070"/>
      <c r="D242" s="1070"/>
      <c r="E242" s="1070"/>
      <c r="F242" s="1346"/>
      <c r="G242" s="1346"/>
      <c r="H242" s="1346"/>
      <c r="I242" s="1346"/>
      <c r="J242" s="1346"/>
      <c r="K242" s="1346"/>
    </row>
    <row r="243" spans="2:11">
      <c r="B243" s="1070"/>
      <c r="C243" s="1070"/>
      <c r="D243" s="1070"/>
      <c r="E243" s="1070"/>
      <c r="F243" s="1346"/>
      <c r="G243" s="1346"/>
      <c r="H243" s="1346"/>
      <c r="I243" s="1346"/>
      <c r="J243" s="1346"/>
      <c r="K243" s="1346"/>
    </row>
    <row r="244" spans="2:11">
      <c r="B244" s="1070"/>
      <c r="C244" s="1070"/>
      <c r="D244" s="1070"/>
      <c r="E244" s="1070"/>
      <c r="F244" s="1346"/>
      <c r="G244" s="1346"/>
      <c r="H244" s="1346"/>
      <c r="I244" s="1346"/>
      <c r="J244" s="1346"/>
      <c r="K244" s="1346"/>
    </row>
    <row r="245" spans="2:11">
      <c r="B245" s="1070"/>
      <c r="C245" s="1070"/>
      <c r="D245" s="1070"/>
      <c r="E245" s="1070"/>
      <c r="F245" s="1346"/>
      <c r="G245" s="1346"/>
      <c r="H245" s="1346"/>
      <c r="I245" s="1346"/>
      <c r="J245" s="1346"/>
      <c r="K245" s="1346"/>
    </row>
    <row r="246" spans="2:11">
      <c r="B246" s="1070"/>
      <c r="C246" s="1070"/>
      <c r="D246" s="1070"/>
      <c r="E246" s="1070"/>
      <c r="F246" s="1346"/>
      <c r="G246" s="1346"/>
      <c r="H246" s="1346"/>
      <c r="I246" s="1346"/>
      <c r="J246" s="1346"/>
      <c r="K246" s="1346"/>
    </row>
    <row r="247" spans="2:11">
      <c r="B247" s="1070"/>
      <c r="C247" s="1070"/>
      <c r="D247" s="1070"/>
      <c r="E247" s="1070"/>
      <c r="F247" s="1346"/>
      <c r="G247" s="1346"/>
      <c r="H247" s="1346"/>
      <c r="I247" s="1346"/>
      <c r="J247" s="1346"/>
      <c r="K247" s="1346"/>
    </row>
    <row r="248" spans="2:11">
      <c r="B248" s="1070"/>
      <c r="C248" s="1070"/>
      <c r="D248" s="1070"/>
      <c r="E248" s="1070"/>
      <c r="F248" s="1346"/>
      <c r="G248" s="1346"/>
      <c r="H248" s="1346"/>
      <c r="I248" s="1346"/>
      <c r="J248" s="1346"/>
      <c r="K248" s="1346"/>
    </row>
    <row r="249" spans="2:11">
      <c r="B249" s="1070"/>
      <c r="C249" s="1070"/>
      <c r="D249" s="1070"/>
      <c r="E249" s="1070"/>
      <c r="F249" s="1346"/>
      <c r="G249" s="1346"/>
      <c r="H249" s="1346"/>
      <c r="I249" s="1346"/>
      <c r="J249" s="1346"/>
      <c r="K249" s="1346"/>
    </row>
    <row r="250" spans="2:11">
      <c r="B250" s="1070"/>
      <c r="C250" s="1070"/>
      <c r="D250" s="1070"/>
      <c r="E250" s="1070"/>
      <c r="F250" s="1346"/>
      <c r="G250" s="1346"/>
      <c r="H250" s="1346"/>
      <c r="I250" s="1346"/>
      <c r="J250" s="1346"/>
      <c r="K250" s="1346"/>
    </row>
    <row r="251" spans="2:11">
      <c r="B251" s="1070"/>
      <c r="C251" s="1070"/>
      <c r="D251" s="1070"/>
      <c r="E251" s="1070"/>
      <c r="F251" s="1346"/>
      <c r="G251" s="1346"/>
      <c r="H251" s="1346"/>
      <c r="I251" s="1346"/>
      <c r="J251" s="1346"/>
      <c r="K251" s="1346"/>
    </row>
    <row r="252" spans="2:11">
      <c r="B252" s="1070"/>
      <c r="C252" s="1070"/>
      <c r="D252" s="1070"/>
      <c r="E252" s="1070"/>
      <c r="F252" s="1346"/>
      <c r="G252" s="1346"/>
      <c r="H252" s="1346"/>
      <c r="I252" s="1346"/>
      <c r="J252" s="1346"/>
      <c r="K252" s="1346"/>
    </row>
    <row r="253" spans="2:11">
      <c r="B253" s="1070"/>
      <c r="C253" s="1070"/>
      <c r="D253" s="1070"/>
      <c r="E253" s="1070"/>
      <c r="F253" s="1346"/>
      <c r="G253" s="1346"/>
      <c r="H253" s="1346"/>
      <c r="I253" s="1346"/>
      <c r="J253" s="1346"/>
      <c r="K253" s="1346"/>
    </row>
    <row r="254" spans="2:11">
      <c r="B254" s="1070"/>
      <c r="C254" s="1070"/>
      <c r="D254" s="1070"/>
      <c r="E254" s="1070"/>
      <c r="F254" s="1346"/>
      <c r="G254" s="1346"/>
      <c r="H254" s="1346"/>
      <c r="I254" s="1346"/>
      <c r="J254" s="1346"/>
      <c r="K254" s="1346"/>
    </row>
    <row r="255" spans="2:11">
      <c r="B255" s="1070"/>
      <c r="C255" s="1070"/>
      <c r="D255" s="1070"/>
      <c r="E255" s="1070"/>
      <c r="F255" s="1346"/>
      <c r="G255" s="1346"/>
      <c r="H255" s="1346"/>
      <c r="I255" s="1346"/>
      <c r="J255" s="1346"/>
      <c r="K255" s="1346"/>
    </row>
    <row r="256" spans="2:11">
      <c r="B256" s="1070"/>
      <c r="C256" s="1070"/>
      <c r="D256" s="1070"/>
      <c r="E256" s="1070"/>
      <c r="F256" s="1346"/>
      <c r="G256" s="1346"/>
      <c r="H256" s="1346"/>
      <c r="I256" s="1346"/>
      <c r="J256" s="1346"/>
      <c r="K256" s="1346"/>
    </row>
    <row r="257" spans="2:11">
      <c r="B257" s="1070"/>
      <c r="C257" s="1070"/>
      <c r="D257" s="1070"/>
      <c r="E257" s="1070"/>
      <c r="F257" s="1346"/>
      <c r="G257" s="1346"/>
      <c r="H257" s="1346"/>
      <c r="I257" s="1346"/>
      <c r="J257" s="1346"/>
      <c r="K257" s="1346"/>
    </row>
    <row r="258" spans="2:11">
      <c r="B258" s="1070"/>
      <c r="C258" s="1070"/>
      <c r="D258" s="1070"/>
      <c r="E258" s="1070"/>
      <c r="F258" s="1346"/>
      <c r="G258" s="1346"/>
      <c r="H258" s="1346"/>
      <c r="I258" s="1346"/>
      <c r="J258" s="1346"/>
      <c r="K258" s="1346"/>
    </row>
    <row r="259" spans="2:11">
      <c r="B259" s="1070"/>
      <c r="C259" s="1070"/>
      <c r="D259" s="1070"/>
      <c r="E259" s="1070"/>
      <c r="F259" s="1346"/>
      <c r="G259" s="1346"/>
      <c r="H259" s="1346"/>
      <c r="I259" s="1346"/>
      <c r="J259" s="1346"/>
      <c r="K259" s="1346"/>
    </row>
    <row r="260" spans="2:11">
      <c r="B260" s="1070"/>
      <c r="C260" s="1070"/>
      <c r="D260" s="1070"/>
      <c r="E260" s="1070"/>
      <c r="F260" s="1346"/>
      <c r="G260" s="1346"/>
      <c r="H260" s="1346"/>
      <c r="I260" s="1346"/>
      <c r="J260" s="1346"/>
      <c r="K260" s="1346"/>
    </row>
    <row r="261" spans="2:11">
      <c r="B261" s="1070"/>
      <c r="C261" s="1070"/>
      <c r="D261" s="1070"/>
      <c r="E261" s="1070"/>
      <c r="F261" s="1346"/>
      <c r="G261" s="1346"/>
      <c r="H261" s="1346"/>
      <c r="I261" s="1346"/>
      <c r="J261" s="1346"/>
      <c r="K261" s="1346"/>
    </row>
    <row r="262" spans="2:11">
      <c r="B262" s="1070"/>
      <c r="C262" s="1070"/>
      <c r="D262" s="1070"/>
      <c r="E262" s="1070"/>
      <c r="F262" s="1346"/>
      <c r="G262" s="1346"/>
      <c r="H262" s="1346"/>
      <c r="I262" s="1346"/>
      <c r="J262" s="1346"/>
      <c r="K262" s="1346"/>
    </row>
    <row r="263" spans="2:11">
      <c r="B263" s="1070"/>
      <c r="C263" s="1070"/>
      <c r="D263" s="1070"/>
      <c r="E263" s="1070"/>
      <c r="F263" s="1346"/>
      <c r="G263" s="1346"/>
      <c r="H263" s="1346"/>
      <c r="I263" s="1346"/>
      <c r="J263" s="1346"/>
      <c r="K263" s="1346"/>
    </row>
    <row r="264" spans="2:11">
      <c r="B264" s="1070"/>
      <c r="C264" s="1070"/>
      <c r="D264" s="1070"/>
      <c r="E264" s="1070"/>
      <c r="F264" s="1346"/>
      <c r="G264" s="1346"/>
      <c r="H264" s="1346"/>
      <c r="I264" s="1346"/>
      <c r="J264" s="1346"/>
      <c r="K264" s="1346"/>
    </row>
    <row r="265" spans="2:11">
      <c r="B265" s="1070"/>
      <c r="C265" s="1070"/>
      <c r="D265" s="1070"/>
      <c r="E265" s="1070"/>
      <c r="F265" s="1346"/>
      <c r="G265" s="1346"/>
      <c r="H265" s="1346"/>
      <c r="I265" s="1346"/>
      <c r="J265" s="1346"/>
      <c r="K265" s="1346"/>
    </row>
    <row r="266" spans="2:11">
      <c r="B266" s="1070"/>
      <c r="C266" s="1070"/>
      <c r="D266" s="1070"/>
      <c r="E266" s="1070"/>
      <c r="F266" s="1346"/>
      <c r="G266" s="1346"/>
      <c r="H266" s="1346"/>
      <c r="I266" s="1346"/>
      <c r="J266" s="1346"/>
      <c r="K266" s="1346"/>
    </row>
    <row r="267" spans="2:11">
      <c r="B267" s="1070"/>
      <c r="C267" s="1070"/>
      <c r="D267" s="1070"/>
      <c r="E267" s="1070"/>
      <c r="F267" s="1346"/>
      <c r="G267" s="1346"/>
      <c r="H267" s="1346"/>
      <c r="I267" s="1346"/>
      <c r="J267" s="1346"/>
      <c r="K267" s="1346"/>
    </row>
    <row r="268" spans="2:11">
      <c r="B268" s="1070"/>
      <c r="C268" s="1070"/>
      <c r="D268" s="1070"/>
      <c r="E268" s="1070"/>
      <c r="F268" s="1346"/>
      <c r="G268" s="1346"/>
      <c r="H268" s="1346"/>
      <c r="I268" s="1346"/>
      <c r="J268" s="1346"/>
      <c r="K268" s="1346"/>
    </row>
    <row r="269" spans="2:11">
      <c r="B269" s="1070"/>
      <c r="C269" s="1070"/>
      <c r="D269" s="1070"/>
      <c r="E269" s="1070"/>
      <c r="F269" s="1346"/>
      <c r="G269" s="1346"/>
      <c r="H269" s="1346"/>
      <c r="I269" s="1346"/>
      <c r="J269" s="1346"/>
      <c r="K269" s="1346"/>
    </row>
    <row r="270" spans="2:11">
      <c r="B270" s="1070"/>
      <c r="C270" s="1070"/>
      <c r="D270" s="1070"/>
      <c r="E270" s="1070"/>
      <c r="F270" s="1346"/>
      <c r="G270" s="1346"/>
      <c r="H270" s="1346"/>
      <c r="I270" s="1346"/>
      <c r="J270" s="1346"/>
      <c r="K270" s="1346"/>
    </row>
    <row r="271" spans="2:11">
      <c r="B271" s="1070"/>
      <c r="C271" s="1070"/>
      <c r="D271" s="1070"/>
      <c r="E271" s="1070"/>
      <c r="F271" s="1346"/>
      <c r="G271" s="1346"/>
      <c r="H271" s="1346"/>
      <c r="I271" s="1346"/>
      <c r="J271" s="1346"/>
      <c r="K271" s="1346"/>
    </row>
    <row r="272" spans="2:11">
      <c r="B272" s="1070"/>
      <c r="C272" s="1070"/>
      <c r="D272" s="1070"/>
      <c r="E272" s="1070"/>
      <c r="F272" s="1346"/>
      <c r="G272" s="1346"/>
      <c r="H272" s="1346"/>
      <c r="I272" s="1346"/>
      <c r="J272" s="1346"/>
      <c r="K272" s="1346"/>
    </row>
    <row r="273" spans="2:11">
      <c r="B273" s="1070"/>
      <c r="C273" s="1070"/>
      <c r="D273" s="1070"/>
      <c r="E273" s="1070"/>
      <c r="F273" s="1346"/>
      <c r="G273" s="1346"/>
      <c r="H273" s="1346"/>
      <c r="I273" s="1346"/>
      <c r="J273" s="1346"/>
      <c r="K273" s="1346"/>
    </row>
    <row r="274" spans="2:11">
      <c r="B274" s="1070"/>
      <c r="C274" s="1070"/>
      <c r="D274" s="1070"/>
      <c r="E274" s="1070"/>
      <c r="F274" s="1346"/>
      <c r="G274" s="1346"/>
      <c r="H274" s="1346"/>
      <c r="I274" s="1346"/>
      <c r="J274" s="1346"/>
      <c r="K274" s="1346"/>
    </row>
    <row r="275" spans="2:11">
      <c r="B275" s="1070"/>
      <c r="C275" s="1070"/>
      <c r="D275" s="1070"/>
      <c r="E275" s="1070"/>
      <c r="F275" s="1346"/>
      <c r="G275" s="1346"/>
      <c r="H275" s="1346"/>
      <c r="I275" s="1346"/>
      <c r="J275" s="1346"/>
      <c r="K275" s="1346"/>
    </row>
    <row r="276" spans="2:11">
      <c r="B276" s="1070"/>
      <c r="C276" s="1070"/>
      <c r="D276" s="1070"/>
      <c r="E276" s="1070"/>
      <c r="F276" s="1346"/>
      <c r="G276" s="1346"/>
      <c r="H276" s="1346"/>
      <c r="I276" s="1346"/>
      <c r="J276" s="1346"/>
      <c r="K276" s="1346"/>
    </row>
    <row r="277" spans="2:11">
      <c r="B277" s="1070"/>
      <c r="C277" s="1070"/>
      <c r="D277" s="1070"/>
      <c r="E277" s="1070"/>
      <c r="F277" s="1346"/>
      <c r="G277" s="1346"/>
      <c r="H277" s="1346"/>
      <c r="I277" s="1346"/>
      <c r="J277" s="1346"/>
      <c r="K277" s="1346"/>
    </row>
    <row r="278" spans="2:11">
      <c r="B278" s="1070"/>
      <c r="C278" s="1070"/>
      <c r="D278" s="1070"/>
      <c r="E278" s="1070"/>
      <c r="F278" s="1346"/>
      <c r="G278" s="1346"/>
      <c r="H278" s="1346"/>
      <c r="I278" s="1346"/>
      <c r="J278" s="1346"/>
      <c r="K278" s="1346"/>
    </row>
    <row r="279" spans="2:11">
      <c r="B279" s="1070"/>
      <c r="C279" s="1070"/>
      <c r="D279" s="1070"/>
      <c r="E279" s="1070"/>
      <c r="F279" s="1346"/>
      <c r="G279" s="1346"/>
      <c r="H279" s="1346"/>
      <c r="I279" s="1346"/>
      <c r="J279" s="1346"/>
      <c r="K279" s="1346"/>
    </row>
    <row r="280" spans="2:11">
      <c r="B280" s="1070"/>
      <c r="C280" s="1070"/>
      <c r="D280" s="1070"/>
      <c r="E280" s="1070"/>
      <c r="F280" s="1346"/>
      <c r="G280" s="1346"/>
      <c r="H280" s="1346"/>
      <c r="I280" s="1346"/>
      <c r="J280" s="1346"/>
      <c r="K280" s="1346"/>
    </row>
    <row r="281" spans="2:11">
      <c r="B281" s="1070"/>
      <c r="C281" s="1070"/>
      <c r="D281" s="1070"/>
      <c r="E281" s="1070"/>
      <c r="F281" s="1346"/>
      <c r="G281" s="1346"/>
      <c r="H281" s="1346"/>
      <c r="I281" s="1346"/>
      <c r="J281" s="1346"/>
      <c r="K281" s="1346"/>
    </row>
    <row r="282" spans="2:11">
      <c r="B282" s="1070"/>
      <c r="C282" s="1070"/>
      <c r="D282" s="1070"/>
      <c r="E282" s="1070"/>
      <c r="F282" s="1346"/>
      <c r="G282" s="1346"/>
      <c r="H282" s="1346"/>
      <c r="I282" s="1346"/>
      <c r="J282" s="1346"/>
      <c r="K282" s="1346"/>
    </row>
    <row r="283" spans="2:11">
      <c r="B283" s="1070"/>
      <c r="C283" s="1070"/>
      <c r="D283" s="1070"/>
      <c r="E283" s="1070"/>
      <c r="F283" s="1346"/>
      <c r="G283" s="1346"/>
      <c r="H283" s="1346"/>
      <c r="I283" s="1346"/>
      <c r="J283" s="1346"/>
      <c r="K283" s="1346"/>
    </row>
    <row r="284" spans="2:11">
      <c r="B284" s="1070"/>
      <c r="C284" s="1070"/>
      <c r="D284" s="1070"/>
      <c r="E284" s="1070"/>
      <c r="F284" s="1346"/>
      <c r="G284" s="1346"/>
      <c r="H284" s="1346"/>
      <c r="I284" s="1346"/>
      <c r="J284" s="1346"/>
      <c r="K284" s="1346"/>
    </row>
    <row r="285" spans="2:11">
      <c r="B285" s="1070"/>
      <c r="C285" s="1070"/>
      <c r="D285" s="1070"/>
      <c r="E285" s="1070"/>
      <c r="F285" s="1346"/>
      <c r="G285" s="1346"/>
      <c r="H285" s="1346"/>
      <c r="I285" s="1346"/>
      <c r="J285" s="1346"/>
      <c r="K285" s="1346"/>
    </row>
    <row r="286" spans="2:11">
      <c r="B286" s="1070"/>
      <c r="C286" s="1070"/>
      <c r="D286" s="1070"/>
      <c r="E286" s="1070"/>
      <c r="F286" s="1346"/>
      <c r="G286" s="1346"/>
      <c r="H286" s="1346"/>
      <c r="I286" s="1346"/>
      <c r="J286" s="1346"/>
      <c r="K286" s="1346"/>
    </row>
    <row r="287" spans="2:11">
      <c r="B287" s="1070"/>
      <c r="C287" s="1070"/>
      <c r="D287" s="1070"/>
      <c r="E287" s="1070"/>
      <c r="F287" s="1346"/>
      <c r="G287" s="1346"/>
      <c r="H287" s="1346"/>
      <c r="I287" s="1346"/>
      <c r="J287" s="1346"/>
      <c r="K287" s="1346"/>
    </row>
    <row r="288" spans="2:11">
      <c r="B288" s="1070"/>
      <c r="C288" s="1070"/>
      <c r="D288" s="1070"/>
      <c r="E288" s="1070"/>
      <c r="F288" s="1346"/>
      <c r="G288" s="1346"/>
      <c r="H288" s="1346"/>
      <c r="I288" s="1346"/>
      <c r="J288" s="1346"/>
      <c r="K288" s="1346"/>
    </row>
    <row r="289" spans="2:11">
      <c r="B289" s="1070"/>
      <c r="C289" s="1070"/>
      <c r="D289" s="1070"/>
      <c r="E289" s="1070"/>
      <c r="F289" s="1346"/>
      <c r="G289" s="1346"/>
      <c r="H289" s="1346"/>
      <c r="I289" s="1346"/>
      <c r="J289" s="1346"/>
      <c r="K289" s="1346"/>
    </row>
    <row r="290" spans="2:11">
      <c r="B290" s="1070"/>
      <c r="C290" s="1070"/>
      <c r="D290" s="1070"/>
      <c r="E290" s="1070"/>
      <c r="F290" s="1346"/>
      <c r="G290" s="1346"/>
      <c r="H290" s="1346"/>
      <c r="I290" s="1346"/>
      <c r="J290" s="1346"/>
      <c r="K290" s="1346"/>
    </row>
    <row r="291" spans="2:11">
      <c r="B291" s="1070"/>
      <c r="C291" s="1070"/>
      <c r="D291" s="1070"/>
      <c r="E291" s="1070"/>
      <c r="F291" s="1346"/>
      <c r="G291" s="1346"/>
      <c r="H291" s="1346"/>
      <c r="I291" s="1346"/>
      <c r="J291" s="1346"/>
      <c r="K291" s="1346"/>
    </row>
    <row r="292" spans="2:11">
      <c r="B292" s="1070"/>
      <c r="C292" s="1070"/>
      <c r="D292" s="1070"/>
      <c r="E292" s="1070"/>
      <c r="F292" s="1346"/>
      <c r="G292" s="1346"/>
      <c r="H292" s="1346"/>
      <c r="I292" s="1346"/>
      <c r="J292" s="1346"/>
      <c r="K292" s="1346"/>
    </row>
    <row r="293" spans="2:11">
      <c r="B293" s="1070"/>
      <c r="C293" s="1070"/>
      <c r="D293" s="1070"/>
      <c r="E293" s="1070"/>
      <c r="F293" s="1346"/>
      <c r="G293" s="1346"/>
      <c r="H293" s="1346"/>
      <c r="I293" s="1346"/>
      <c r="J293" s="1346"/>
      <c r="K293" s="1346"/>
    </row>
    <row r="294" spans="2:11">
      <c r="B294" s="1070"/>
      <c r="C294" s="1070"/>
      <c r="D294" s="1070"/>
      <c r="E294" s="1070"/>
      <c r="F294" s="1346"/>
      <c r="G294" s="1346"/>
      <c r="H294" s="1346"/>
      <c r="I294" s="1346"/>
      <c r="J294" s="1346"/>
      <c r="K294" s="1346"/>
    </row>
    <row r="295" spans="2:11">
      <c r="B295" s="1070"/>
      <c r="C295" s="1070"/>
      <c r="D295" s="1070"/>
      <c r="E295" s="1070"/>
      <c r="F295" s="1346"/>
      <c r="G295" s="1346"/>
      <c r="H295" s="1346"/>
      <c r="I295" s="1346"/>
      <c r="J295" s="1346"/>
      <c r="K295" s="1346"/>
    </row>
    <row r="296" spans="2:11">
      <c r="B296" s="1070"/>
      <c r="C296" s="1070"/>
      <c r="D296" s="1070"/>
      <c r="E296" s="1070"/>
      <c r="F296" s="1346"/>
      <c r="G296" s="1346"/>
      <c r="H296" s="1346"/>
      <c r="I296" s="1346"/>
      <c r="J296" s="1346"/>
      <c r="K296" s="1346"/>
    </row>
    <row r="297" spans="2:11">
      <c r="B297" s="1070"/>
      <c r="C297" s="1070"/>
      <c r="D297" s="1070"/>
      <c r="E297" s="1070"/>
      <c r="F297" s="1346"/>
      <c r="G297" s="1346"/>
      <c r="H297" s="1346"/>
      <c r="I297" s="1346"/>
      <c r="J297" s="1346"/>
      <c r="K297" s="1346"/>
    </row>
    <row r="298" spans="2:11">
      <c r="B298" s="1070"/>
      <c r="C298" s="1070"/>
      <c r="D298" s="1070"/>
      <c r="E298" s="1070"/>
      <c r="F298" s="1346"/>
      <c r="G298" s="1346"/>
      <c r="H298" s="1346"/>
      <c r="I298" s="1346"/>
      <c r="J298" s="1346"/>
      <c r="K298" s="1346"/>
    </row>
    <row r="299" spans="2:11">
      <c r="B299" s="1070"/>
      <c r="C299" s="1070"/>
      <c r="D299" s="1070"/>
      <c r="E299" s="1070"/>
      <c r="F299" s="1346"/>
      <c r="G299" s="1346"/>
      <c r="H299" s="1346"/>
      <c r="I299" s="1346"/>
      <c r="J299" s="1346"/>
      <c r="K299" s="1346"/>
    </row>
    <row r="300" spans="2:11">
      <c r="B300" s="1070"/>
      <c r="C300" s="1070"/>
      <c r="D300" s="1070"/>
      <c r="E300" s="1070"/>
      <c r="F300" s="1346"/>
      <c r="G300" s="1346"/>
      <c r="H300" s="1346"/>
      <c r="I300" s="1346"/>
      <c r="J300" s="1346"/>
      <c r="K300" s="1346"/>
    </row>
    <row r="301" spans="2:11">
      <c r="B301" s="1070"/>
      <c r="C301" s="1070"/>
      <c r="D301" s="1070"/>
      <c r="E301" s="1070"/>
      <c r="F301" s="1346"/>
      <c r="G301" s="1346"/>
      <c r="H301" s="1346"/>
      <c r="I301" s="1346"/>
      <c r="J301" s="1346"/>
      <c r="K301" s="1346"/>
    </row>
    <row r="302" spans="2:11">
      <c r="B302" s="1070"/>
      <c r="C302" s="1070"/>
      <c r="D302" s="1070"/>
      <c r="E302" s="1070"/>
      <c r="F302" s="1346"/>
      <c r="G302" s="1346"/>
      <c r="H302" s="1346"/>
      <c r="I302" s="1346"/>
      <c r="J302" s="1346"/>
      <c r="K302" s="1346"/>
    </row>
    <row r="303" spans="2:11">
      <c r="B303" s="1070"/>
      <c r="C303" s="1070"/>
      <c r="D303" s="1070"/>
      <c r="E303" s="1070"/>
      <c r="F303" s="1346"/>
      <c r="G303" s="1346"/>
      <c r="H303" s="1346"/>
      <c r="I303" s="1346"/>
      <c r="J303" s="1346"/>
      <c r="K303" s="1346"/>
    </row>
    <row r="304" spans="2:11">
      <c r="B304" s="1070"/>
      <c r="C304" s="1070"/>
      <c r="D304" s="1070"/>
      <c r="E304" s="1070"/>
      <c r="F304" s="1346"/>
      <c r="G304" s="1346"/>
      <c r="H304" s="1346"/>
      <c r="I304" s="1346"/>
      <c r="J304" s="1346"/>
      <c r="K304" s="1346"/>
    </row>
    <row r="305" spans="2:11">
      <c r="B305" s="1070"/>
      <c r="C305" s="1070"/>
      <c r="D305" s="1070"/>
      <c r="E305" s="1070"/>
      <c r="F305" s="1346"/>
      <c r="G305" s="1346"/>
      <c r="H305" s="1346"/>
      <c r="I305" s="1346"/>
      <c r="J305" s="1346"/>
      <c r="K305" s="1346"/>
    </row>
    <row r="306" spans="2:11">
      <c r="B306" s="1070"/>
      <c r="C306" s="1070"/>
      <c r="D306" s="1070"/>
      <c r="E306" s="1070"/>
      <c r="F306" s="1346"/>
      <c r="G306" s="1346"/>
      <c r="H306" s="1346"/>
      <c r="I306" s="1346"/>
      <c r="J306" s="1346"/>
      <c r="K306" s="1346"/>
    </row>
    <row r="307" spans="2:11">
      <c r="B307" s="1070"/>
      <c r="C307" s="1070"/>
      <c r="D307" s="1070"/>
      <c r="E307" s="1070"/>
      <c r="F307" s="1346"/>
      <c r="G307" s="1346"/>
      <c r="H307" s="1346"/>
      <c r="I307" s="1346"/>
      <c r="J307" s="1346"/>
      <c r="K307" s="1346"/>
    </row>
    <row r="308" spans="2:11">
      <c r="B308" s="1070"/>
      <c r="C308" s="1070"/>
      <c r="D308" s="1070"/>
      <c r="E308" s="1070"/>
      <c r="F308" s="1346"/>
      <c r="G308" s="1346"/>
      <c r="H308" s="1346"/>
      <c r="I308" s="1346"/>
      <c r="J308" s="1346"/>
      <c r="K308" s="1346"/>
    </row>
    <row r="309" spans="2:11">
      <c r="B309" s="1070"/>
      <c r="C309" s="1070"/>
      <c r="D309" s="1070"/>
      <c r="E309" s="1070"/>
      <c r="F309" s="1346"/>
      <c r="G309" s="1346"/>
      <c r="H309" s="1346"/>
      <c r="I309" s="1346"/>
      <c r="J309" s="1346"/>
      <c r="K309" s="1346"/>
    </row>
    <row r="310" spans="2:11">
      <c r="B310" s="1070"/>
      <c r="C310" s="1070"/>
      <c r="D310" s="1070"/>
      <c r="E310" s="1070"/>
      <c r="F310" s="1346"/>
      <c r="G310" s="1346"/>
      <c r="H310" s="1346"/>
      <c r="I310" s="1346"/>
      <c r="J310" s="1346"/>
      <c r="K310" s="1346"/>
    </row>
    <row r="311" spans="2:11">
      <c r="B311" s="1070"/>
      <c r="C311" s="1070"/>
      <c r="D311" s="1070"/>
      <c r="E311" s="1070"/>
      <c r="F311" s="1346"/>
      <c r="G311" s="1346"/>
      <c r="H311" s="1346"/>
      <c r="I311" s="1346"/>
      <c r="J311" s="1346"/>
      <c r="K311" s="1346"/>
    </row>
    <row r="312" spans="2:11">
      <c r="B312" s="1070"/>
      <c r="C312" s="1070"/>
      <c r="D312" s="1070"/>
      <c r="E312" s="1070"/>
      <c r="F312" s="1346"/>
      <c r="G312" s="1346"/>
      <c r="H312" s="1346"/>
      <c r="I312" s="1346"/>
      <c r="J312" s="1346"/>
      <c r="K312" s="1346"/>
    </row>
    <row r="313" spans="2:11">
      <c r="B313" s="1070"/>
      <c r="C313" s="1070"/>
      <c r="D313" s="1070"/>
      <c r="E313" s="1070"/>
      <c r="F313" s="1346"/>
      <c r="G313" s="1346"/>
      <c r="H313" s="1346"/>
      <c r="I313" s="1346"/>
      <c r="J313" s="1346"/>
      <c r="K313" s="1346"/>
    </row>
    <row r="314" spans="2:11">
      <c r="B314" s="1070"/>
      <c r="C314" s="1070"/>
      <c r="D314" s="1070"/>
      <c r="E314" s="1070"/>
      <c r="F314" s="1346"/>
      <c r="G314" s="1346"/>
      <c r="H314" s="1346"/>
      <c r="I314" s="1346"/>
      <c r="J314" s="1346"/>
      <c r="K314" s="1346"/>
    </row>
    <row r="315" spans="2:11">
      <c r="B315" s="1070"/>
      <c r="C315" s="1070"/>
      <c r="D315" s="1070"/>
      <c r="E315" s="1070"/>
      <c r="F315" s="1346"/>
      <c r="G315" s="1346"/>
      <c r="H315" s="1346"/>
      <c r="I315" s="1346"/>
      <c r="J315" s="1346"/>
      <c r="K315" s="1346"/>
    </row>
    <row r="316" spans="2:11">
      <c r="B316" s="1070"/>
      <c r="C316" s="1070"/>
      <c r="D316" s="1070"/>
      <c r="E316" s="1070"/>
      <c r="F316" s="1346"/>
      <c r="G316" s="1346"/>
      <c r="H316" s="1346"/>
      <c r="I316" s="1346"/>
      <c r="J316" s="1346"/>
      <c r="K316" s="1346"/>
    </row>
    <row r="317" spans="2:11">
      <c r="B317" s="1070"/>
      <c r="C317" s="1070"/>
      <c r="D317" s="1070"/>
      <c r="E317" s="1070"/>
      <c r="F317" s="1346"/>
      <c r="G317" s="1346"/>
      <c r="H317" s="1346"/>
      <c r="I317" s="1346"/>
      <c r="J317" s="1346"/>
      <c r="K317" s="1346"/>
    </row>
    <row r="318" spans="2:11">
      <c r="B318" s="1070"/>
      <c r="C318" s="1070"/>
      <c r="D318" s="1070"/>
      <c r="E318" s="1070"/>
      <c r="F318" s="1346"/>
      <c r="G318" s="1346"/>
      <c r="H318" s="1346"/>
      <c r="I318" s="1346"/>
      <c r="J318" s="1346"/>
      <c r="K318" s="1346"/>
    </row>
    <row r="319" spans="2:11">
      <c r="B319" s="1070"/>
      <c r="C319" s="1070"/>
      <c r="D319" s="1070"/>
      <c r="E319" s="1070"/>
      <c r="F319" s="1346"/>
      <c r="G319" s="1346"/>
      <c r="H319" s="1346"/>
      <c r="I319" s="1346"/>
      <c r="J319" s="1346"/>
      <c r="K319" s="1346"/>
    </row>
    <row r="320" spans="2:11">
      <c r="B320" s="1070"/>
      <c r="C320" s="1070"/>
      <c r="D320" s="1070"/>
      <c r="E320" s="1070"/>
      <c r="F320" s="1346"/>
      <c r="G320" s="1346"/>
      <c r="H320" s="1346"/>
      <c r="I320" s="1346"/>
      <c r="J320" s="1346"/>
      <c r="K320" s="1346"/>
    </row>
    <row r="321" spans="2:11">
      <c r="B321" s="1070"/>
      <c r="C321" s="1070"/>
      <c r="D321" s="1070"/>
      <c r="E321" s="1070"/>
      <c r="F321" s="1346"/>
      <c r="G321" s="1346"/>
      <c r="H321" s="1346"/>
      <c r="I321" s="1346"/>
      <c r="J321" s="1346"/>
      <c r="K321" s="1346"/>
    </row>
    <row r="322" spans="2:11">
      <c r="B322" s="1070"/>
      <c r="C322" s="1070"/>
      <c r="D322" s="1070"/>
      <c r="E322" s="1070"/>
      <c r="F322" s="1346"/>
      <c r="G322" s="1346"/>
      <c r="H322" s="1346"/>
      <c r="I322" s="1346"/>
      <c r="J322" s="1346"/>
      <c r="K322" s="1346"/>
    </row>
    <row r="323" spans="2:11">
      <c r="B323" s="1070"/>
      <c r="C323" s="1070"/>
      <c r="D323" s="1070"/>
      <c r="E323" s="1070"/>
      <c r="F323" s="1346"/>
      <c r="G323" s="1346"/>
      <c r="H323" s="1346"/>
      <c r="I323" s="1346"/>
      <c r="J323" s="1346"/>
      <c r="K323" s="1346"/>
    </row>
    <row r="324" spans="2:11">
      <c r="B324" s="1070"/>
      <c r="C324" s="1070"/>
      <c r="D324" s="1070"/>
      <c r="E324" s="1070"/>
      <c r="F324" s="1346"/>
      <c r="G324" s="1346"/>
      <c r="H324" s="1346"/>
      <c r="I324" s="1346"/>
      <c r="J324" s="1346"/>
      <c r="K324" s="1346"/>
    </row>
    <row r="325" spans="2:11">
      <c r="B325" s="1070"/>
      <c r="C325" s="1070"/>
      <c r="D325" s="1070"/>
      <c r="E325" s="1070"/>
      <c r="F325" s="1346"/>
      <c r="G325" s="1346"/>
      <c r="H325" s="1346"/>
      <c r="I325" s="1346"/>
      <c r="J325" s="1346"/>
      <c r="K325" s="1346"/>
    </row>
    <row r="326" spans="2:11">
      <c r="B326" s="1070"/>
      <c r="C326" s="1070"/>
      <c r="D326" s="1070"/>
      <c r="E326" s="1070"/>
      <c r="F326" s="1346"/>
      <c r="G326" s="1346"/>
      <c r="H326" s="1346"/>
      <c r="I326" s="1346"/>
      <c r="J326" s="1346"/>
      <c r="K326" s="1346"/>
    </row>
    <row r="327" spans="2:11">
      <c r="B327" s="1070"/>
      <c r="C327" s="1070"/>
      <c r="D327" s="1070"/>
      <c r="E327" s="1070"/>
      <c r="F327" s="1346"/>
      <c r="G327" s="1346"/>
      <c r="H327" s="1346"/>
      <c r="I327" s="1346"/>
      <c r="J327" s="1346"/>
      <c r="K327" s="1346"/>
    </row>
    <row r="328" spans="2:11">
      <c r="B328" s="1070"/>
      <c r="C328" s="1070"/>
      <c r="D328" s="1070"/>
      <c r="E328" s="1070"/>
      <c r="F328" s="1346"/>
      <c r="G328" s="1346"/>
      <c r="H328" s="1346"/>
      <c r="I328" s="1346"/>
      <c r="J328" s="1346"/>
      <c r="K328" s="1346"/>
    </row>
    <row r="329" spans="2:11">
      <c r="B329" s="1070"/>
      <c r="C329" s="1070"/>
      <c r="D329" s="1070"/>
      <c r="E329" s="1070"/>
      <c r="F329" s="1346"/>
      <c r="G329" s="1346"/>
      <c r="H329" s="1346"/>
      <c r="I329" s="1346"/>
      <c r="J329" s="1346"/>
      <c r="K329" s="1346"/>
    </row>
    <row r="330" spans="2:11">
      <c r="B330" s="1070"/>
      <c r="C330" s="1070"/>
      <c r="D330" s="1070"/>
      <c r="E330" s="1070"/>
      <c r="F330" s="1346"/>
      <c r="G330" s="1346"/>
      <c r="H330" s="1346"/>
      <c r="I330" s="1346"/>
      <c r="J330" s="1346"/>
      <c r="K330" s="1346"/>
    </row>
    <row r="331" spans="2:11">
      <c r="B331" s="1070"/>
      <c r="C331" s="1070"/>
      <c r="D331" s="1070"/>
      <c r="E331" s="1070"/>
      <c r="F331" s="1346"/>
      <c r="G331" s="1346"/>
      <c r="H331" s="1346"/>
      <c r="I331" s="1346"/>
      <c r="J331" s="1346"/>
      <c r="K331" s="1346"/>
    </row>
    <row r="332" spans="2:11">
      <c r="B332" s="1070"/>
      <c r="C332" s="1070"/>
      <c r="D332" s="1070"/>
      <c r="E332" s="1070"/>
      <c r="F332" s="1346"/>
      <c r="G332" s="1346"/>
      <c r="H332" s="1346"/>
      <c r="I332" s="1346"/>
      <c r="J332" s="1346"/>
      <c r="K332" s="1346"/>
    </row>
    <row r="333" spans="2:11">
      <c r="B333" s="1070"/>
      <c r="C333" s="1070"/>
      <c r="D333" s="1070"/>
      <c r="E333" s="1070"/>
      <c r="F333" s="1346"/>
      <c r="G333" s="1346"/>
      <c r="H333" s="1346"/>
      <c r="I333" s="1346"/>
      <c r="J333" s="1346"/>
      <c r="K333" s="1346"/>
    </row>
    <row r="334" spans="2:11">
      <c r="B334" s="1070"/>
      <c r="C334" s="1070"/>
      <c r="D334" s="1070"/>
      <c r="E334" s="1070"/>
      <c r="F334" s="1346"/>
      <c r="G334" s="1346"/>
      <c r="H334" s="1346"/>
      <c r="I334" s="1346"/>
      <c r="J334" s="1346"/>
      <c r="K334" s="1346"/>
    </row>
    <row r="335" spans="2:11">
      <c r="B335" s="1070"/>
      <c r="C335" s="1070"/>
      <c r="D335" s="1070"/>
      <c r="E335" s="1070"/>
      <c r="F335" s="1346"/>
      <c r="G335" s="1346"/>
      <c r="H335" s="1346"/>
      <c r="I335" s="1346"/>
      <c r="J335" s="1346"/>
      <c r="K335" s="1346"/>
    </row>
    <row r="336" spans="2:11">
      <c r="B336" s="1070"/>
      <c r="C336" s="1070"/>
      <c r="D336" s="1070"/>
      <c r="E336" s="1070"/>
      <c r="F336" s="1346"/>
      <c r="G336" s="1346"/>
      <c r="H336" s="1346"/>
      <c r="I336" s="1346"/>
      <c r="J336" s="1346"/>
      <c r="K336" s="1346"/>
    </row>
    <row r="337" spans="2:11">
      <c r="B337" s="1070"/>
      <c r="C337" s="1070"/>
      <c r="D337" s="1070"/>
      <c r="E337" s="1070"/>
      <c r="F337" s="1346"/>
      <c r="G337" s="1346"/>
      <c r="H337" s="1346"/>
      <c r="I337" s="1346"/>
      <c r="J337" s="1346"/>
      <c r="K337" s="1346"/>
    </row>
    <row r="338" spans="2:11">
      <c r="B338" s="1070"/>
      <c r="C338" s="1070"/>
      <c r="D338" s="1070"/>
      <c r="E338" s="1070"/>
      <c r="F338" s="1346"/>
      <c r="G338" s="1346"/>
      <c r="H338" s="1346"/>
      <c r="I338" s="1346"/>
      <c r="J338" s="1346"/>
      <c r="K338" s="1346"/>
    </row>
    <row r="339" spans="2:11">
      <c r="B339" s="1070"/>
      <c r="C339" s="1070"/>
      <c r="D339" s="1070"/>
      <c r="E339" s="1070"/>
      <c r="F339" s="1346"/>
      <c r="G339" s="1346"/>
      <c r="H339" s="1346"/>
      <c r="I339" s="1346"/>
      <c r="J339" s="1346"/>
      <c r="K339" s="1346"/>
    </row>
    <row r="340" spans="2:11">
      <c r="B340" s="1070"/>
      <c r="C340" s="1070"/>
      <c r="D340" s="1070"/>
      <c r="E340" s="1070"/>
      <c r="F340" s="1346"/>
      <c r="G340" s="1346"/>
      <c r="H340" s="1346"/>
      <c r="I340" s="1346"/>
      <c r="J340" s="1346"/>
      <c r="K340" s="1346"/>
    </row>
    <row r="341" spans="2:11">
      <c r="B341" s="1070"/>
      <c r="C341" s="1070"/>
      <c r="D341" s="1070"/>
      <c r="E341" s="1070"/>
      <c r="F341" s="1346"/>
      <c r="G341" s="1346"/>
      <c r="H341" s="1346"/>
      <c r="I341" s="1346"/>
      <c r="J341" s="1346"/>
      <c r="K341" s="1346"/>
    </row>
    <row r="342" spans="2:11">
      <c r="B342" s="1070"/>
      <c r="C342" s="1070"/>
      <c r="D342" s="1070"/>
      <c r="E342" s="1070"/>
      <c r="F342" s="1346"/>
      <c r="G342" s="1346"/>
      <c r="H342" s="1346"/>
      <c r="I342" s="1346"/>
      <c r="J342" s="1346"/>
      <c r="K342" s="1346"/>
    </row>
    <row r="343" spans="2:11">
      <c r="B343" s="1070"/>
      <c r="C343" s="1070"/>
      <c r="D343" s="1070"/>
      <c r="E343" s="1070"/>
      <c r="F343" s="1346"/>
      <c r="G343" s="1346"/>
      <c r="H343" s="1346"/>
      <c r="I343" s="1346"/>
      <c r="J343" s="1346"/>
      <c r="K343" s="1346"/>
    </row>
    <row r="344" spans="2:11">
      <c r="B344" s="1070"/>
      <c r="C344" s="1070"/>
      <c r="D344" s="1070"/>
      <c r="E344" s="1070"/>
      <c r="F344" s="1346"/>
      <c r="G344" s="1346"/>
      <c r="H344" s="1346"/>
      <c r="I344" s="1346"/>
      <c r="J344" s="1346"/>
      <c r="K344" s="1346"/>
    </row>
    <row r="345" spans="2:11">
      <c r="B345" s="1070"/>
      <c r="C345" s="1070"/>
      <c r="D345" s="1070"/>
      <c r="E345" s="1070"/>
      <c r="F345" s="1346"/>
      <c r="G345" s="1346"/>
      <c r="H345" s="1346"/>
      <c r="I345" s="1346"/>
      <c r="J345" s="1346"/>
      <c r="K345" s="1346"/>
    </row>
    <row r="346" spans="2:11">
      <c r="B346" s="1070"/>
      <c r="C346" s="1070"/>
      <c r="D346" s="1070"/>
      <c r="E346" s="1070"/>
      <c r="F346" s="1346"/>
      <c r="G346" s="1346"/>
      <c r="H346" s="1346"/>
      <c r="I346" s="1346"/>
      <c r="J346" s="1346"/>
      <c r="K346" s="1346"/>
    </row>
    <row r="347" spans="2:11">
      <c r="B347" s="1070"/>
      <c r="C347" s="1070"/>
      <c r="D347" s="1070"/>
      <c r="E347" s="1070"/>
      <c r="F347" s="1346"/>
      <c r="G347" s="1346"/>
      <c r="H347" s="1346"/>
      <c r="I347" s="1346"/>
      <c r="J347" s="1346"/>
      <c r="K347" s="1346"/>
    </row>
    <row r="348" spans="2:11">
      <c r="B348" s="1070"/>
      <c r="C348" s="1070"/>
      <c r="D348" s="1070"/>
      <c r="E348" s="1070"/>
      <c r="F348" s="1346"/>
      <c r="G348" s="1346"/>
      <c r="H348" s="1346"/>
      <c r="I348" s="1346"/>
      <c r="J348" s="1346"/>
      <c r="K348" s="1346"/>
    </row>
    <row r="349" spans="2:11">
      <c r="B349" s="1070"/>
      <c r="C349" s="1070"/>
      <c r="D349" s="1070"/>
      <c r="E349" s="1070"/>
      <c r="F349" s="1346"/>
      <c r="G349" s="1346"/>
      <c r="H349" s="1346"/>
      <c r="I349" s="1346"/>
      <c r="J349" s="1346"/>
      <c r="K349" s="1346"/>
    </row>
    <row r="350" spans="2:11">
      <c r="B350" s="1070"/>
      <c r="C350" s="1070"/>
      <c r="D350" s="1070"/>
      <c r="E350" s="1070"/>
      <c r="F350" s="1346"/>
      <c r="G350" s="1346"/>
      <c r="H350" s="1346"/>
      <c r="I350" s="1346"/>
      <c r="J350" s="1346"/>
      <c r="K350" s="1346"/>
    </row>
    <row r="351" spans="2:11">
      <c r="B351" s="1070"/>
      <c r="C351" s="1070"/>
      <c r="D351" s="1070"/>
      <c r="E351" s="1070"/>
      <c r="F351" s="1346"/>
      <c r="G351" s="1346"/>
      <c r="H351" s="1346"/>
      <c r="I351" s="1346"/>
      <c r="J351" s="1346"/>
      <c r="K351" s="1346"/>
    </row>
    <row r="352" spans="2:11">
      <c r="B352" s="1070"/>
      <c r="C352" s="1070"/>
      <c r="D352" s="1070"/>
      <c r="E352" s="1070"/>
      <c r="F352" s="1346"/>
      <c r="G352" s="1346"/>
      <c r="H352" s="1346"/>
      <c r="I352" s="1346"/>
      <c r="J352" s="1346"/>
      <c r="K352" s="1346"/>
    </row>
    <row r="353" spans="2:11">
      <c r="B353" s="1070"/>
      <c r="C353" s="1070"/>
      <c r="D353" s="1070"/>
      <c r="E353" s="1070"/>
      <c r="F353" s="1346"/>
      <c r="G353" s="1346"/>
      <c r="H353" s="1346"/>
      <c r="I353" s="1346"/>
      <c r="J353" s="1346"/>
      <c r="K353" s="1346"/>
    </row>
    <row r="354" spans="2:11">
      <c r="B354" s="1070"/>
      <c r="C354" s="1070"/>
      <c r="D354" s="1070"/>
      <c r="E354" s="1070"/>
      <c r="F354" s="1346"/>
      <c r="G354" s="1346"/>
      <c r="H354" s="1346"/>
      <c r="I354" s="1346"/>
      <c r="J354" s="1346"/>
      <c r="K354" s="1346"/>
    </row>
    <row r="355" spans="2:11">
      <c r="B355" s="1070"/>
      <c r="C355" s="1070"/>
      <c r="D355" s="1070"/>
      <c r="E355" s="1070"/>
      <c r="F355" s="1346"/>
      <c r="G355" s="1346"/>
      <c r="H355" s="1346"/>
      <c r="I355" s="1346"/>
      <c r="J355" s="1346"/>
      <c r="K355" s="1346"/>
    </row>
    <row r="356" spans="2:11">
      <c r="B356" s="1070"/>
      <c r="C356" s="1070"/>
      <c r="D356" s="1070"/>
      <c r="E356" s="1070"/>
      <c r="F356" s="1346"/>
      <c r="G356" s="1346"/>
      <c r="H356" s="1346"/>
      <c r="I356" s="1346"/>
      <c r="J356" s="1346"/>
      <c r="K356" s="1346"/>
    </row>
    <row r="357" spans="2:11">
      <c r="B357" s="1070"/>
      <c r="C357" s="1070"/>
      <c r="D357" s="1070"/>
      <c r="E357" s="1070"/>
      <c r="F357" s="1346"/>
      <c r="G357" s="1346"/>
      <c r="H357" s="1346"/>
      <c r="I357" s="1346"/>
      <c r="J357" s="1346"/>
      <c r="K357" s="1346"/>
    </row>
    <row r="358" spans="2:11">
      <c r="B358" s="1070"/>
      <c r="C358" s="1070"/>
      <c r="D358" s="1070"/>
      <c r="E358" s="1070"/>
      <c r="F358" s="1346"/>
      <c r="G358" s="1346"/>
      <c r="H358" s="1346"/>
      <c r="I358" s="1346"/>
      <c r="J358" s="1346"/>
      <c r="K358" s="1346"/>
    </row>
    <row r="359" spans="2:11">
      <c r="B359" s="1070"/>
      <c r="C359" s="1070"/>
      <c r="D359" s="1070"/>
      <c r="E359" s="1070"/>
      <c r="F359" s="1346"/>
      <c r="G359" s="1346"/>
      <c r="H359" s="1346"/>
      <c r="I359" s="1346"/>
      <c r="J359" s="1346"/>
      <c r="K359" s="1346"/>
    </row>
    <row r="360" spans="2:11">
      <c r="B360" s="1070"/>
      <c r="C360" s="1070"/>
      <c r="D360" s="1070"/>
      <c r="E360" s="1070"/>
      <c r="F360" s="1346"/>
      <c r="G360" s="1346"/>
      <c r="H360" s="1346"/>
      <c r="I360" s="1346"/>
      <c r="J360" s="1346"/>
      <c r="K360" s="1346"/>
    </row>
    <row r="361" spans="2:11">
      <c r="B361" s="1070"/>
      <c r="C361" s="1070"/>
      <c r="D361" s="1070"/>
      <c r="E361" s="1070"/>
      <c r="F361" s="1346"/>
      <c r="G361" s="1346"/>
      <c r="H361" s="1346"/>
      <c r="I361" s="1346"/>
      <c r="J361" s="1346"/>
      <c r="K361" s="1346"/>
    </row>
    <row r="362" spans="2:11">
      <c r="B362" s="1070"/>
      <c r="C362" s="1070"/>
      <c r="D362" s="1070"/>
      <c r="E362" s="1070"/>
      <c r="F362" s="1346"/>
      <c r="G362" s="1346"/>
      <c r="H362" s="1346"/>
      <c r="I362" s="1346"/>
      <c r="J362" s="1346"/>
      <c r="K362" s="1346"/>
    </row>
    <row r="363" spans="2:11">
      <c r="B363" s="1070"/>
      <c r="C363" s="1070"/>
      <c r="D363" s="1070"/>
      <c r="E363" s="1070"/>
      <c r="F363" s="1346"/>
      <c r="G363" s="1346"/>
      <c r="H363" s="1346"/>
      <c r="I363" s="1346"/>
      <c r="J363" s="1346"/>
      <c r="K363" s="1346"/>
    </row>
    <row r="364" spans="2:11">
      <c r="B364" s="1070"/>
      <c r="C364" s="1070"/>
      <c r="D364" s="1070"/>
      <c r="E364" s="1070"/>
      <c r="F364" s="1346"/>
      <c r="G364" s="1346"/>
      <c r="H364" s="1346"/>
      <c r="I364" s="1346"/>
      <c r="J364" s="1346"/>
      <c r="K364" s="1346"/>
    </row>
    <row r="365" spans="2:11">
      <c r="B365" s="1070"/>
      <c r="C365" s="1070"/>
      <c r="D365" s="1070"/>
      <c r="E365" s="1070"/>
      <c r="F365" s="1346"/>
      <c r="G365" s="1346"/>
      <c r="H365" s="1346"/>
      <c r="I365" s="1346"/>
      <c r="J365" s="1346"/>
      <c r="K365" s="1346"/>
    </row>
    <row r="366" spans="2:11">
      <c r="B366" s="1070"/>
      <c r="C366" s="1070"/>
      <c r="D366" s="1070"/>
      <c r="E366" s="1070"/>
      <c r="F366" s="1346"/>
      <c r="G366" s="1346"/>
      <c r="H366" s="1346"/>
      <c r="I366" s="1346"/>
      <c r="J366" s="1346"/>
      <c r="K366" s="1346"/>
    </row>
    <row r="367" spans="2:11">
      <c r="B367" s="1070"/>
      <c r="C367" s="1070"/>
      <c r="D367" s="1070"/>
      <c r="E367" s="1070"/>
      <c r="F367" s="1346"/>
      <c r="G367" s="1346"/>
      <c r="H367" s="1346"/>
      <c r="I367" s="1346"/>
      <c r="J367" s="1346"/>
      <c r="K367" s="1346"/>
    </row>
    <row r="368" spans="2:11">
      <c r="B368" s="1070"/>
      <c r="C368" s="1070"/>
      <c r="D368" s="1070"/>
      <c r="E368" s="1070"/>
      <c r="F368" s="1346"/>
      <c r="G368" s="1346"/>
      <c r="H368" s="1346"/>
      <c r="I368" s="1346"/>
      <c r="J368" s="1346"/>
      <c r="K368" s="1346"/>
    </row>
    <row r="369" spans="2:11">
      <c r="B369" s="1070"/>
      <c r="C369" s="1070"/>
      <c r="D369" s="1070"/>
      <c r="E369" s="1070"/>
      <c r="F369" s="1346"/>
      <c r="G369" s="1346"/>
      <c r="H369" s="1346"/>
      <c r="I369" s="1346"/>
      <c r="J369" s="1346"/>
      <c r="K369" s="1346"/>
    </row>
    <row r="370" spans="2:11">
      <c r="B370" s="1070"/>
      <c r="C370" s="1070"/>
      <c r="D370" s="1070"/>
      <c r="E370" s="1070"/>
      <c r="F370" s="1346"/>
      <c r="G370" s="1346"/>
      <c r="H370" s="1346"/>
      <c r="I370" s="1346"/>
      <c r="J370" s="1346"/>
      <c r="K370" s="1346"/>
    </row>
    <row r="371" spans="2:11">
      <c r="B371" s="1070"/>
      <c r="C371" s="1070"/>
      <c r="D371" s="1070"/>
      <c r="E371" s="1070"/>
      <c r="F371" s="1346"/>
      <c r="G371" s="1346"/>
      <c r="H371" s="1346"/>
      <c r="I371" s="1346"/>
      <c r="J371" s="1346"/>
      <c r="K371" s="1346"/>
    </row>
    <row r="372" spans="2:11">
      <c r="B372" s="1070"/>
      <c r="C372" s="1070"/>
      <c r="D372" s="1070"/>
      <c r="E372" s="1070"/>
      <c r="F372" s="1346"/>
      <c r="G372" s="1346"/>
      <c r="H372" s="1346"/>
      <c r="I372" s="1346"/>
      <c r="J372" s="1346"/>
      <c r="K372" s="1346"/>
    </row>
    <row r="373" spans="2:11">
      <c r="B373" s="1070"/>
      <c r="C373" s="1070"/>
      <c r="D373" s="1070"/>
      <c r="E373" s="1070"/>
      <c r="F373" s="1346"/>
      <c r="G373" s="1346"/>
      <c r="H373" s="1346"/>
      <c r="I373" s="1346"/>
      <c r="J373" s="1346"/>
      <c r="K373" s="1346"/>
    </row>
    <row r="374" spans="2:11">
      <c r="B374" s="1070"/>
      <c r="C374" s="1070"/>
      <c r="D374" s="1070"/>
      <c r="E374" s="1070"/>
      <c r="F374" s="1346"/>
      <c r="G374" s="1346"/>
      <c r="H374" s="1346"/>
      <c r="I374" s="1346"/>
      <c r="J374" s="1346"/>
      <c r="K374" s="1346"/>
    </row>
    <row r="375" spans="2:11">
      <c r="B375" s="1070"/>
      <c r="C375" s="1070"/>
      <c r="D375" s="1070"/>
      <c r="E375" s="1070"/>
      <c r="F375" s="1346"/>
      <c r="G375" s="1346"/>
      <c r="H375" s="1346"/>
      <c r="I375" s="1346"/>
      <c r="J375" s="1346"/>
      <c r="K375" s="1346"/>
    </row>
    <row r="376" spans="2:11">
      <c r="B376" s="1070"/>
      <c r="C376" s="1070"/>
      <c r="D376" s="1070"/>
      <c r="E376" s="1070"/>
      <c r="F376" s="1346"/>
      <c r="G376" s="1346"/>
      <c r="H376" s="1346"/>
      <c r="I376" s="1346"/>
      <c r="J376" s="1346"/>
      <c r="K376" s="1346"/>
    </row>
    <row r="377" spans="2:11">
      <c r="B377" s="1070"/>
      <c r="C377" s="1070"/>
      <c r="D377" s="1070"/>
      <c r="E377" s="1070"/>
      <c r="F377" s="1346"/>
      <c r="G377" s="1346"/>
      <c r="H377" s="1346"/>
      <c r="I377" s="1346"/>
      <c r="J377" s="1346"/>
      <c r="K377" s="1346"/>
    </row>
    <row r="378" spans="2:11">
      <c r="B378" s="1070"/>
      <c r="C378" s="1070"/>
      <c r="D378" s="1070"/>
      <c r="E378" s="1070"/>
      <c r="F378" s="1346"/>
      <c r="G378" s="1346"/>
      <c r="H378" s="1346"/>
      <c r="I378" s="1346"/>
      <c r="J378" s="1346"/>
      <c r="K378" s="1346"/>
    </row>
    <row r="379" spans="2:11">
      <c r="B379" s="1070"/>
      <c r="C379" s="1070"/>
      <c r="D379" s="1070"/>
      <c r="E379" s="1070"/>
      <c r="F379" s="1346"/>
      <c r="G379" s="1346"/>
      <c r="H379" s="1346"/>
      <c r="I379" s="1346"/>
      <c r="J379" s="1346"/>
      <c r="K379" s="1346"/>
    </row>
    <row r="380" spans="2:11">
      <c r="B380" s="1070"/>
      <c r="C380" s="1070"/>
      <c r="D380" s="1070"/>
      <c r="E380" s="1070"/>
      <c r="F380" s="1346"/>
      <c r="G380" s="1346"/>
      <c r="H380" s="1346"/>
      <c r="I380" s="1346"/>
      <c r="J380" s="1346"/>
      <c r="K380" s="1346"/>
    </row>
    <row r="381" spans="2:11">
      <c r="B381" s="1070"/>
      <c r="C381" s="1070"/>
      <c r="D381" s="1070"/>
      <c r="E381" s="1070"/>
      <c r="F381" s="1346"/>
      <c r="G381" s="1346"/>
      <c r="H381" s="1346"/>
      <c r="I381" s="1346"/>
      <c r="J381" s="1346"/>
      <c r="K381" s="1346"/>
    </row>
    <row r="382" spans="2:11">
      <c r="B382" s="1070"/>
      <c r="C382" s="1070"/>
      <c r="D382" s="1070"/>
      <c r="E382" s="1070"/>
      <c r="F382" s="1346"/>
      <c r="G382" s="1346"/>
      <c r="H382" s="1346"/>
      <c r="I382" s="1346"/>
      <c r="J382" s="1346"/>
      <c r="K382" s="1346"/>
    </row>
    <row r="383" spans="2:11">
      <c r="B383" s="1070"/>
      <c r="C383" s="1070"/>
      <c r="D383" s="1070"/>
      <c r="E383" s="1070"/>
      <c r="F383" s="1346"/>
      <c r="G383" s="1346"/>
      <c r="H383" s="1346"/>
      <c r="I383" s="1346"/>
      <c r="J383" s="1346"/>
      <c r="K383" s="1346"/>
    </row>
    <row r="384" spans="2:11">
      <c r="B384" s="1070"/>
      <c r="C384" s="1070"/>
      <c r="D384" s="1070"/>
      <c r="E384" s="1070"/>
      <c r="F384" s="1346"/>
      <c r="G384" s="1346"/>
      <c r="H384" s="1346"/>
      <c r="I384" s="1346"/>
      <c r="J384" s="1346"/>
      <c r="K384" s="1346"/>
    </row>
    <row r="385" spans="2:11">
      <c r="B385" s="1070"/>
      <c r="C385" s="1070"/>
      <c r="D385" s="1070"/>
      <c r="E385" s="1070"/>
      <c r="F385" s="1346"/>
      <c r="G385" s="1346"/>
      <c r="H385" s="1346"/>
      <c r="I385" s="1346"/>
      <c r="J385" s="1346"/>
      <c r="K385" s="1346"/>
    </row>
    <row r="386" spans="2:11">
      <c r="B386" s="1070"/>
      <c r="C386" s="1070"/>
      <c r="D386" s="1070"/>
      <c r="E386" s="1070"/>
      <c r="F386" s="1346"/>
      <c r="G386" s="1346"/>
      <c r="H386" s="1346"/>
      <c r="I386" s="1346"/>
      <c r="J386" s="1346"/>
      <c r="K386" s="1346"/>
    </row>
    <row r="387" spans="2:11">
      <c r="B387" s="1070"/>
      <c r="C387" s="1070"/>
      <c r="D387" s="1070"/>
      <c r="E387" s="1070"/>
      <c r="F387" s="1346"/>
      <c r="G387" s="1346"/>
      <c r="H387" s="1346"/>
      <c r="I387" s="1346"/>
      <c r="J387" s="1346"/>
      <c r="K387" s="1346"/>
    </row>
    <row r="388" spans="2:11">
      <c r="B388" s="1070"/>
      <c r="C388" s="1070"/>
      <c r="D388" s="1070"/>
      <c r="E388" s="1070"/>
      <c r="F388" s="1346"/>
      <c r="G388" s="1346"/>
      <c r="H388" s="1346"/>
      <c r="I388" s="1346"/>
      <c r="J388" s="1346"/>
      <c r="K388" s="1346"/>
    </row>
    <row r="389" spans="2:11">
      <c r="B389" s="1070"/>
      <c r="C389" s="1070"/>
      <c r="D389" s="1070"/>
      <c r="E389" s="1070"/>
      <c r="F389" s="1346"/>
      <c r="G389" s="1346"/>
      <c r="H389" s="1346"/>
      <c r="I389" s="1346"/>
      <c r="J389" s="1346"/>
      <c r="K389" s="1346"/>
    </row>
    <row r="390" spans="2:11">
      <c r="B390" s="1070"/>
      <c r="C390" s="1070"/>
      <c r="D390" s="1070"/>
      <c r="E390" s="1070"/>
      <c r="F390" s="1346"/>
      <c r="G390" s="1346"/>
      <c r="H390" s="1346"/>
      <c r="I390" s="1346"/>
      <c r="J390" s="1346"/>
      <c r="K390" s="1346"/>
    </row>
    <row r="391" spans="2:11">
      <c r="B391" s="1070"/>
      <c r="C391" s="1070"/>
      <c r="D391" s="1070"/>
      <c r="E391" s="1070"/>
      <c r="F391" s="1346"/>
      <c r="G391" s="1346"/>
      <c r="H391" s="1346"/>
      <c r="I391" s="1346"/>
      <c r="J391" s="1346"/>
      <c r="K391" s="1346"/>
    </row>
    <row r="392" spans="2:11">
      <c r="B392" s="1070"/>
      <c r="C392" s="1070"/>
      <c r="D392" s="1070"/>
      <c r="E392" s="1070"/>
      <c r="F392" s="1346"/>
      <c r="G392" s="1346"/>
      <c r="H392" s="1346"/>
      <c r="I392" s="1346"/>
      <c r="J392" s="1346"/>
      <c r="K392" s="1346"/>
    </row>
    <row r="393" spans="2:11">
      <c r="B393" s="1070"/>
      <c r="C393" s="1070"/>
      <c r="D393" s="1070"/>
      <c r="E393" s="1070"/>
      <c r="F393" s="1346"/>
      <c r="G393" s="1346"/>
      <c r="H393" s="1346"/>
      <c r="I393" s="1346"/>
      <c r="J393" s="1346"/>
      <c r="K393" s="1346"/>
    </row>
    <row r="394" spans="2:11">
      <c r="B394" s="1070"/>
      <c r="C394" s="1070"/>
      <c r="D394" s="1070"/>
      <c r="E394" s="1070"/>
      <c r="F394" s="1346"/>
      <c r="G394" s="1346"/>
      <c r="H394" s="1346"/>
      <c r="I394" s="1346"/>
      <c r="J394" s="1346"/>
      <c r="K394" s="1346"/>
    </row>
    <row r="395" spans="2:11">
      <c r="B395" s="1070"/>
      <c r="C395" s="1070"/>
      <c r="D395" s="1070"/>
      <c r="E395" s="1070"/>
      <c r="F395" s="1346"/>
      <c r="G395" s="1346"/>
      <c r="H395" s="1346"/>
      <c r="I395" s="1346"/>
      <c r="J395" s="1346"/>
      <c r="K395" s="1346"/>
    </row>
    <row r="396" spans="2:11">
      <c r="B396" s="1070"/>
      <c r="C396" s="1070"/>
      <c r="D396" s="1070"/>
      <c r="E396" s="1070"/>
      <c r="F396" s="1346"/>
      <c r="G396" s="1346"/>
      <c r="H396" s="1346"/>
      <c r="I396" s="1346"/>
      <c r="J396" s="1346"/>
      <c r="K396" s="1346"/>
    </row>
    <row r="397" spans="2:11">
      <c r="B397" s="1070"/>
      <c r="C397" s="1070"/>
      <c r="D397" s="1070"/>
      <c r="E397" s="1070"/>
      <c r="F397" s="1346"/>
      <c r="G397" s="1346"/>
      <c r="H397" s="1346"/>
      <c r="I397" s="1346"/>
      <c r="J397" s="1346"/>
      <c r="K397" s="1346"/>
    </row>
    <row r="398" spans="2:11">
      <c r="B398" s="1070"/>
      <c r="C398" s="1070"/>
      <c r="D398" s="1070"/>
      <c r="E398" s="1070"/>
      <c r="F398" s="1346"/>
      <c r="G398" s="1346"/>
      <c r="H398" s="1346"/>
      <c r="I398" s="1346"/>
      <c r="J398" s="1346"/>
      <c r="K398" s="1346"/>
    </row>
    <row r="399" spans="2:11">
      <c r="B399" s="1070"/>
      <c r="C399" s="1070"/>
      <c r="D399" s="1070"/>
      <c r="E399" s="1070"/>
      <c r="F399" s="1346"/>
      <c r="G399" s="1346"/>
      <c r="H399" s="1346"/>
      <c r="I399" s="1346"/>
      <c r="J399" s="1346"/>
      <c r="K399" s="1346"/>
    </row>
    <row r="400" spans="2:11">
      <c r="B400" s="1070"/>
      <c r="C400" s="1070"/>
      <c r="D400" s="1070"/>
      <c r="E400" s="1070"/>
      <c r="F400" s="1346"/>
      <c r="G400" s="1346"/>
      <c r="H400" s="1346"/>
      <c r="I400" s="1346"/>
      <c r="J400" s="1346"/>
      <c r="K400" s="1346"/>
    </row>
    <row r="401" spans="2:11">
      <c r="B401" s="1070"/>
      <c r="C401" s="1070"/>
      <c r="D401" s="1070"/>
      <c r="E401" s="1070"/>
      <c r="F401" s="1346"/>
      <c r="G401" s="1346"/>
      <c r="H401" s="1346"/>
      <c r="I401" s="1346"/>
      <c r="J401" s="1346"/>
      <c r="K401" s="1346"/>
    </row>
    <row r="402" spans="2:11">
      <c r="B402" s="1070"/>
      <c r="C402" s="1070"/>
      <c r="D402" s="1070"/>
      <c r="E402" s="1070"/>
      <c r="F402" s="1346"/>
      <c r="G402" s="1346"/>
      <c r="H402" s="1346"/>
      <c r="I402" s="1346"/>
      <c r="J402" s="1346"/>
      <c r="K402" s="1346"/>
    </row>
    <row r="403" spans="2:11">
      <c r="B403" s="1070"/>
      <c r="C403" s="1070"/>
      <c r="D403" s="1070"/>
      <c r="E403" s="1070"/>
      <c r="F403" s="1346"/>
      <c r="G403" s="1346"/>
      <c r="H403" s="1346"/>
      <c r="I403" s="1346"/>
      <c r="J403" s="1346"/>
      <c r="K403" s="1346"/>
    </row>
    <row r="404" spans="2:11">
      <c r="B404" s="1070"/>
      <c r="C404" s="1070"/>
      <c r="D404" s="1070"/>
      <c r="E404" s="1070"/>
      <c r="F404" s="1346"/>
      <c r="G404" s="1346"/>
      <c r="H404" s="1346"/>
      <c r="I404" s="1346"/>
      <c r="J404" s="1346"/>
      <c r="K404" s="1346"/>
    </row>
    <row r="405" spans="2:11">
      <c r="B405" s="1070"/>
      <c r="C405" s="1070"/>
      <c r="D405" s="1070"/>
      <c r="E405" s="1070"/>
      <c r="F405" s="1346"/>
      <c r="G405" s="1346"/>
      <c r="H405" s="1346"/>
      <c r="I405" s="1346"/>
      <c r="J405" s="1346"/>
      <c r="K405" s="1346"/>
    </row>
    <row r="406" spans="2:11">
      <c r="B406" s="1070"/>
      <c r="C406" s="1070"/>
      <c r="D406" s="1070"/>
      <c r="E406" s="1070"/>
      <c r="F406" s="1346"/>
      <c r="G406" s="1346"/>
      <c r="H406" s="1346"/>
      <c r="I406" s="1346"/>
      <c r="J406" s="1346"/>
      <c r="K406" s="1346"/>
    </row>
    <row r="407" spans="2:11">
      <c r="B407" s="1070"/>
      <c r="C407" s="1070"/>
      <c r="D407" s="1070"/>
      <c r="E407" s="1070"/>
      <c r="F407" s="1346"/>
      <c r="G407" s="1346"/>
      <c r="H407" s="1346"/>
      <c r="I407" s="1346"/>
      <c r="J407" s="1346"/>
      <c r="K407" s="1346"/>
    </row>
    <row r="408" spans="2:11">
      <c r="B408" s="1070"/>
      <c r="C408" s="1070"/>
      <c r="D408" s="1070"/>
      <c r="E408" s="1070"/>
      <c r="F408" s="1346"/>
      <c r="G408" s="1346"/>
      <c r="H408" s="1346"/>
      <c r="I408" s="1346"/>
      <c r="J408" s="1346"/>
      <c r="K408" s="1346"/>
    </row>
    <row r="409" spans="2:11">
      <c r="B409" s="1070"/>
      <c r="C409" s="1070"/>
      <c r="D409" s="1070"/>
      <c r="E409" s="1070"/>
      <c r="F409" s="1346"/>
      <c r="G409" s="1346"/>
      <c r="H409" s="1346"/>
      <c r="I409" s="1346"/>
      <c r="J409" s="1346"/>
      <c r="K409" s="1346"/>
    </row>
    <row r="410" spans="2:11">
      <c r="B410" s="1070"/>
      <c r="C410" s="1070"/>
      <c r="D410" s="1070"/>
      <c r="E410" s="1070"/>
      <c r="F410" s="1346"/>
      <c r="G410" s="1346"/>
      <c r="H410" s="1346"/>
      <c r="I410" s="1346"/>
      <c r="J410" s="1346"/>
      <c r="K410" s="1346"/>
    </row>
    <row r="411" spans="2:11">
      <c r="B411" s="1070"/>
      <c r="C411" s="1070"/>
      <c r="D411" s="1070"/>
      <c r="E411" s="1070"/>
      <c r="F411" s="1346"/>
      <c r="G411" s="1346"/>
      <c r="H411" s="1346"/>
      <c r="I411" s="1346"/>
      <c r="J411" s="1346"/>
      <c r="K411" s="1346"/>
    </row>
    <row r="412" spans="2:11">
      <c r="B412" s="1070"/>
      <c r="C412" s="1070"/>
      <c r="D412" s="1070"/>
      <c r="E412" s="1070"/>
      <c r="F412" s="1346"/>
      <c r="G412" s="1346"/>
      <c r="H412" s="1346"/>
      <c r="I412" s="1346"/>
      <c r="J412" s="1346"/>
      <c r="K412" s="1346"/>
    </row>
    <row r="413" spans="2:11">
      <c r="B413" s="1070"/>
      <c r="C413" s="1070"/>
      <c r="D413" s="1070"/>
      <c r="E413" s="1070"/>
      <c r="F413" s="1346"/>
      <c r="G413" s="1346"/>
      <c r="H413" s="1346"/>
      <c r="I413" s="1346"/>
      <c r="J413" s="1346"/>
      <c r="K413" s="1346"/>
    </row>
    <row r="414" spans="2:11">
      <c r="B414" s="1070"/>
      <c r="C414" s="1070"/>
      <c r="D414" s="1070"/>
      <c r="E414" s="1070"/>
      <c r="F414" s="1346"/>
      <c r="G414" s="1346"/>
      <c r="H414" s="1346"/>
      <c r="I414" s="1346"/>
      <c r="J414" s="1346"/>
      <c r="K414" s="1346"/>
    </row>
    <row r="415" spans="2:11">
      <c r="B415" s="1070"/>
      <c r="C415" s="1070"/>
      <c r="D415" s="1070"/>
      <c r="E415" s="1070"/>
      <c r="F415" s="1346"/>
      <c r="G415" s="1346"/>
      <c r="H415" s="1346"/>
      <c r="I415" s="1346"/>
      <c r="J415" s="1346"/>
      <c r="K415" s="1346"/>
    </row>
    <row r="416" spans="2:11">
      <c r="B416" s="1070"/>
      <c r="C416" s="1070"/>
      <c r="D416" s="1070"/>
      <c r="E416" s="1070"/>
      <c r="F416" s="1346"/>
      <c r="G416" s="1346"/>
      <c r="H416" s="1346"/>
      <c r="I416" s="1346"/>
      <c r="J416" s="1346"/>
      <c r="K416" s="1346"/>
    </row>
    <row r="417" spans="2:11">
      <c r="B417" s="1070"/>
      <c r="C417" s="1070"/>
      <c r="D417" s="1070"/>
      <c r="E417" s="1070"/>
      <c r="F417" s="1346"/>
      <c r="G417" s="1346"/>
      <c r="H417" s="1346"/>
      <c r="I417" s="1346"/>
      <c r="J417" s="1346"/>
      <c r="K417" s="1346"/>
    </row>
    <row r="418" spans="2:11">
      <c r="B418" s="1070"/>
      <c r="C418" s="1070"/>
      <c r="D418" s="1070"/>
      <c r="E418" s="1070"/>
      <c r="F418" s="1346"/>
      <c r="G418" s="1346"/>
      <c r="H418" s="1346"/>
      <c r="I418" s="1346"/>
      <c r="J418" s="1346"/>
      <c r="K418" s="1346"/>
    </row>
    <row r="419" spans="2:11">
      <c r="B419" s="1070"/>
      <c r="C419" s="1070"/>
      <c r="D419" s="1070"/>
      <c r="E419" s="1070"/>
      <c r="F419" s="1346"/>
      <c r="G419" s="1346"/>
      <c r="H419" s="1346"/>
      <c r="I419" s="1346"/>
      <c r="J419" s="1346"/>
      <c r="K419" s="1346"/>
    </row>
    <row r="420" spans="2:11">
      <c r="B420" s="1070"/>
      <c r="C420" s="1070"/>
      <c r="D420" s="1070"/>
      <c r="E420" s="1070"/>
      <c r="F420" s="1346"/>
      <c r="G420" s="1346"/>
      <c r="H420" s="1346"/>
      <c r="I420" s="1346"/>
      <c r="J420" s="1346"/>
      <c r="K420" s="1346"/>
    </row>
    <row r="421" spans="2:11">
      <c r="B421" s="1070"/>
      <c r="C421" s="1070"/>
      <c r="D421" s="1070"/>
      <c r="E421" s="1070"/>
      <c r="F421" s="1346"/>
      <c r="G421" s="1346"/>
      <c r="H421" s="1346"/>
      <c r="I421" s="1346"/>
      <c r="J421" s="1346"/>
      <c r="K421" s="1346"/>
    </row>
    <row r="422" spans="2:11">
      <c r="B422" s="1070"/>
      <c r="C422" s="1070"/>
      <c r="D422" s="1070"/>
      <c r="E422" s="1070"/>
      <c r="F422" s="1346"/>
      <c r="G422" s="1346"/>
      <c r="H422" s="1346"/>
      <c r="I422" s="1346"/>
      <c r="J422" s="1346"/>
      <c r="K422" s="1346"/>
    </row>
    <row r="423" spans="2:11">
      <c r="B423" s="1070"/>
      <c r="C423" s="1070"/>
      <c r="D423" s="1070"/>
      <c r="E423" s="1070"/>
      <c r="F423" s="1346"/>
      <c r="G423" s="1346"/>
      <c r="H423" s="1346"/>
      <c r="I423" s="1346"/>
      <c r="J423" s="1346"/>
      <c r="K423" s="1346"/>
    </row>
    <row r="424" spans="2:11">
      <c r="B424" s="1070"/>
      <c r="C424" s="1070"/>
      <c r="D424" s="1070"/>
      <c r="E424" s="1070"/>
      <c r="F424" s="1346"/>
      <c r="G424" s="1346"/>
      <c r="H424" s="1346"/>
      <c r="I424" s="1346"/>
      <c r="J424" s="1346"/>
      <c r="K424" s="1346"/>
    </row>
    <row r="425" spans="2:11">
      <c r="B425" s="1070"/>
      <c r="C425" s="1070"/>
      <c r="D425" s="1070"/>
      <c r="E425" s="1070"/>
      <c r="F425" s="1346"/>
      <c r="G425" s="1346"/>
      <c r="H425" s="1346"/>
      <c r="I425" s="1346"/>
      <c r="J425" s="1346"/>
      <c r="K425" s="1346"/>
    </row>
    <row r="426" spans="2:11">
      <c r="B426" s="1070"/>
      <c r="C426" s="1070"/>
      <c r="D426" s="1070"/>
      <c r="E426" s="1070"/>
      <c r="F426" s="1346"/>
      <c r="G426" s="1346"/>
      <c r="H426" s="1346"/>
      <c r="I426" s="1346"/>
      <c r="J426" s="1346"/>
      <c r="K426" s="1346"/>
    </row>
    <row r="427" spans="2:11">
      <c r="B427" s="1070"/>
      <c r="C427" s="1070"/>
      <c r="D427" s="1070"/>
      <c r="E427" s="1070"/>
      <c r="F427" s="1346"/>
      <c r="G427" s="1346"/>
      <c r="H427" s="1346"/>
      <c r="I427" s="1346"/>
      <c r="J427" s="1346"/>
      <c r="K427" s="1346"/>
    </row>
    <row r="428" spans="2:11">
      <c r="B428" s="1070"/>
      <c r="C428" s="1070"/>
      <c r="D428" s="1070"/>
      <c r="E428" s="1070"/>
      <c r="F428" s="1346"/>
      <c r="G428" s="1346"/>
      <c r="H428" s="1346"/>
      <c r="I428" s="1346"/>
      <c r="J428" s="1346"/>
      <c r="K428" s="1346"/>
    </row>
    <row r="429" spans="2:11">
      <c r="B429" s="1070"/>
      <c r="C429" s="1070"/>
      <c r="D429" s="1070"/>
      <c r="E429" s="1070"/>
      <c r="F429" s="1346"/>
      <c r="G429" s="1346"/>
      <c r="H429" s="1346"/>
      <c r="I429" s="1346"/>
      <c r="J429" s="1346"/>
      <c r="K429" s="1346"/>
    </row>
    <row r="430" spans="2:11">
      <c r="B430" s="1070"/>
      <c r="C430" s="1070"/>
      <c r="D430" s="1070"/>
      <c r="E430" s="1070"/>
      <c r="F430" s="1346"/>
      <c r="G430" s="1346"/>
      <c r="H430" s="1346"/>
      <c r="I430" s="1346"/>
      <c r="J430" s="1346"/>
      <c r="K430" s="1346"/>
    </row>
    <row r="431" spans="2:11">
      <c r="B431" s="1070"/>
      <c r="C431" s="1070"/>
      <c r="D431" s="1070"/>
      <c r="E431" s="1070"/>
      <c r="F431" s="1346"/>
      <c r="G431" s="1346"/>
      <c r="H431" s="1346"/>
      <c r="I431" s="1346"/>
      <c r="J431" s="1346"/>
      <c r="K431" s="1346"/>
    </row>
    <row r="432" spans="2:11">
      <c r="B432" s="1070"/>
      <c r="C432" s="1070"/>
      <c r="D432" s="1070"/>
      <c r="E432" s="1070"/>
      <c r="F432" s="1346"/>
      <c r="G432" s="1346"/>
      <c r="H432" s="1346"/>
      <c r="I432" s="1346"/>
      <c r="J432" s="1346"/>
      <c r="K432" s="1346"/>
    </row>
    <row r="433" spans="2:11">
      <c r="B433" s="1070"/>
      <c r="C433" s="1070"/>
      <c r="D433" s="1070"/>
      <c r="E433" s="1070"/>
      <c r="F433" s="1346"/>
      <c r="G433" s="1346"/>
      <c r="H433" s="1346"/>
      <c r="I433" s="1346"/>
      <c r="J433" s="1346"/>
      <c r="K433" s="1346"/>
    </row>
    <row r="434" spans="2:11">
      <c r="B434" s="1070"/>
      <c r="C434" s="1070"/>
      <c r="D434" s="1070"/>
      <c r="E434" s="1070"/>
      <c r="F434" s="1346"/>
      <c r="G434" s="1346"/>
      <c r="H434" s="1346"/>
      <c r="I434" s="1346"/>
      <c r="J434" s="1346"/>
      <c r="K434" s="1346"/>
    </row>
    <row r="435" spans="2:11">
      <c r="B435" s="1070"/>
      <c r="C435" s="1070"/>
      <c r="D435" s="1070"/>
      <c r="E435" s="1070"/>
      <c r="F435" s="1346"/>
      <c r="G435" s="1346"/>
      <c r="H435" s="1346"/>
      <c r="I435" s="1346"/>
      <c r="J435" s="1346"/>
      <c r="K435" s="1346"/>
    </row>
    <row r="436" spans="2:11">
      <c r="B436" s="1070"/>
      <c r="C436" s="1070"/>
      <c r="D436" s="1070"/>
      <c r="E436" s="1070"/>
      <c r="F436" s="1346"/>
      <c r="G436" s="1346"/>
      <c r="H436" s="1346"/>
      <c r="I436" s="1346"/>
      <c r="J436" s="1346"/>
      <c r="K436" s="1346"/>
    </row>
    <row r="437" spans="2:11">
      <c r="B437" s="1070"/>
      <c r="C437" s="1070"/>
      <c r="D437" s="1070"/>
      <c r="E437" s="1070"/>
      <c r="F437" s="1346"/>
      <c r="G437" s="1346"/>
      <c r="H437" s="1346"/>
      <c r="I437" s="1346"/>
      <c r="J437" s="1346"/>
      <c r="K437" s="1346"/>
    </row>
    <row r="438" spans="2:11">
      <c r="B438" s="1070"/>
      <c r="C438" s="1070"/>
      <c r="D438" s="1070"/>
      <c r="E438" s="1070"/>
      <c r="F438" s="1346"/>
      <c r="G438" s="1346"/>
      <c r="H438" s="1346"/>
      <c r="I438" s="1346"/>
      <c r="J438" s="1346"/>
      <c r="K438" s="1346"/>
    </row>
    <row r="439" spans="2:11">
      <c r="B439" s="1070"/>
      <c r="C439" s="1070"/>
      <c r="D439" s="1070"/>
      <c r="E439" s="1070"/>
      <c r="F439" s="1346"/>
      <c r="G439" s="1346"/>
      <c r="H439" s="1346"/>
      <c r="I439" s="1346"/>
      <c r="J439" s="1346"/>
      <c r="K439" s="1346"/>
    </row>
    <row r="440" spans="2:11">
      <c r="B440" s="1070"/>
      <c r="C440" s="1070"/>
      <c r="D440" s="1070"/>
      <c r="E440" s="1070"/>
      <c r="F440" s="1346"/>
      <c r="G440" s="1346"/>
      <c r="H440" s="1346"/>
      <c r="I440" s="1346"/>
      <c r="J440" s="1346"/>
      <c r="K440" s="1346"/>
    </row>
    <row r="441" spans="2:11">
      <c r="B441" s="1070"/>
      <c r="C441" s="1070"/>
      <c r="D441" s="1070"/>
      <c r="E441" s="1070"/>
      <c r="F441" s="1346"/>
      <c r="G441" s="1346"/>
      <c r="H441" s="1346"/>
      <c r="I441" s="1346"/>
      <c r="J441" s="1346"/>
      <c r="K441" s="1346"/>
    </row>
    <row r="442" spans="2:11">
      <c r="B442" s="1070"/>
      <c r="C442" s="1070"/>
      <c r="D442" s="1070"/>
      <c r="E442" s="1070"/>
      <c r="F442" s="1346"/>
      <c r="G442" s="1346"/>
      <c r="H442" s="1346"/>
      <c r="I442" s="1346"/>
      <c r="J442" s="1346"/>
      <c r="K442" s="1346"/>
    </row>
    <row r="443" spans="2:11">
      <c r="B443" s="1070"/>
      <c r="C443" s="1070"/>
      <c r="D443" s="1070"/>
      <c r="E443" s="1070"/>
      <c r="F443" s="1346"/>
      <c r="G443" s="1346"/>
      <c r="H443" s="1346"/>
      <c r="I443" s="1346"/>
      <c r="J443" s="1346"/>
      <c r="K443" s="1346"/>
    </row>
    <row r="444" spans="2:11">
      <c r="B444" s="1070"/>
      <c r="C444" s="1070"/>
      <c r="D444" s="1070"/>
      <c r="E444" s="1070"/>
      <c r="F444" s="1346"/>
      <c r="G444" s="1346"/>
      <c r="H444" s="1346"/>
      <c r="I444" s="1346"/>
      <c r="J444" s="1346"/>
      <c r="K444" s="1346"/>
    </row>
    <row r="445" spans="2:11">
      <c r="B445" s="1070"/>
      <c r="C445" s="1070"/>
      <c r="D445" s="1070"/>
      <c r="E445" s="1070"/>
      <c r="F445" s="1346"/>
      <c r="G445" s="1346"/>
      <c r="H445" s="1346"/>
      <c r="I445" s="1346"/>
      <c r="J445" s="1346"/>
      <c r="K445" s="1346"/>
    </row>
    <row r="446" spans="2:11">
      <c r="B446" s="1070"/>
      <c r="C446" s="1070"/>
      <c r="D446" s="1070"/>
      <c r="E446" s="1070"/>
      <c r="F446" s="1346"/>
      <c r="G446" s="1346"/>
      <c r="H446" s="1346"/>
      <c r="I446" s="1346"/>
      <c r="J446" s="1346"/>
      <c r="K446" s="1346"/>
    </row>
    <row r="447" spans="2:11">
      <c r="B447" s="1070"/>
      <c r="C447" s="1070"/>
      <c r="D447" s="1070"/>
      <c r="E447" s="1070"/>
      <c r="F447" s="1346"/>
      <c r="G447" s="1346"/>
      <c r="H447" s="1346"/>
      <c r="I447" s="1346"/>
      <c r="J447" s="1346"/>
      <c r="K447" s="1346"/>
    </row>
    <row r="448" spans="2:11">
      <c r="B448" s="1070"/>
      <c r="C448" s="1070"/>
      <c r="D448" s="1070"/>
      <c r="E448" s="1070"/>
      <c r="F448" s="1346"/>
      <c r="G448" s="1346"/>
      <c r="H448" s="1346"/>
      <c r="I448" s="1346"/>
      <c r="J448" s="1346"/>
      <c r="K448" s="1346"/>
    </row>
    <row r="449" spans="2:11">
      <c r="B449" s="1070"/>
      <c r="C449" s="1070"/>
      <c r="D449" s="1070"/>
      <c r="E449" s="1070"/>
      <c r="F449" s="1346"/>
      <c r="G449" s="1346"/>
      <c r="H449" s="1346"/>
      <c r="I449" s="1346"/>
      <c r="J449" s="1346"/>
      <c r="K449" s="1346"/>
    </row>
    <row r="450" spans="2:11">
      <c r="B450" s="1070"/>
      <c r="C450" s="1070"/>
      <c r="D450" s="1070"/>
      <c r="E450" s="1070"/>
      <c r="F450" s="1346"/>
      <c r="G450" s="1346"/>
      <c r="H450" s="1346"/>
      <c r="I450" s="1346"/>
      <c r="J450" s="1346"/>
      <c r="K450" s="1346"/>
    </row>
    <row r="451" spans="2:11">
      <c r="B451" s="1070"/>
      <c r="C451" s="1070"/>
      <c r="D451" s="1070"/>
      <c r="E451" s="1070"/>
      <c r="F451" s="1346"/>
      <c r="G451" s="1346"/>
      <c r="H451" s="1346"/>
      <c r="I451" s="1346"/>
      <c r="J451" s="1346"/>
      <c r="K451" s="1346"/>
    </row>
    <row r="452" spans="2:11">
      <c r="B452" s="1070"/>
      <c r="C452" s="1070"/>
      <c r="D452" s="1070"/>
      <c r="E452" s="1070"/>
      <c r="F452" s="1346"/>
      <c r="G452" s="1346"/>
      <c r="H452" s="1346"/>
      <c r="I452" s="1346"/>
      <c r="J452" s="1346"/>
      <c r="K452" s="1346"/>
    </row>
    <row r="453" spans="2:11">
      <c r="B453" s="1070"/>
      <c r="C453" s="1070"/>
      <c r="D453" s="1070"/>
      <c r="E453" s="1070"/>
      <c r="F453" s="1346"/>
      <c r="G453" s="1346"/>
      <c r="H453" s="1346"/>
      <c r="I453" s="1346"/>
      <c r="J453" s="1346"/>
      <c r="K453" s="1346"/>
    </row>
    <row r="454" spans="2:11">
      <c r="B454" s="1070"/>
      <c r="C454" s="1070"/>
      <c r="D454" s="1070"/>
      <c r="E454" s="1070"/>
      <c r="F454" s="1346"/>
      <c r="G454" s="1346"/>
      <c r="H454" s="1346"/>
      <c r="I454" s="1346"/>
      <c r="J454" s="1346"/>
      <c r="K454" s="1346"/>
    </row>
    <row r="455" spans="2:11">
      <c r="B455" s="1070"/>
      <c r="C455" s="1070"/>
      <c r="D455" s="1070"/>
      <c r="E455" s="1070"/>
      <c r="F455" s="1346"/>
      <c r="G455" s="1346"/>
      <c r="H455" s="1346"/>
      <c r="I455" s="1346"/>
      <c r="J455" s="1346"/>
      <c r="K455" s="1346"/>
    </row>
    <row r="456" spans="2:11">
      <c r="B456" s="1070"/>
      <c r="C456" s="1070"/>
      <c r="D456" s="1070"/>
      <c r="E456" s="1070"/>
      <c r="F456" s="1346"/>
      <c r="G456" s="1346"/>
      <c r="H456" s="1346"/>
      <c r="I456" s="1346"/>
      <c r="J456" s="1346"/>
      <c r="K456" s="1346"/>
    </row>
    <row r="457" spans="2:11">
      <c r="B457" s="1070"/>
      <c r="C457" s="1070"/>
      <c r="D457" s="1070"/>
      <c r="E457" s="1070"/>
      <c r="F457" s="1346"/>
      <c r="G457" s="1346"/>
      <c r="H457" s="1346"/>
      <c r="I457" s="1346"/>
      <c r="J457" s="1346"/>
      <c r="K457" s="1346"/>
    </row>
    <row r="458" spans="2:11">
      <c r="B458" s="1070"/>
      <c r="C458" s="1070"/>
      <c r="D458" s="1070"/>
      <c r="E458" s="1070"/>
      <c r="F458" s="1346"/>
      <c r="G458" s="1346"/>
      <c r="H458" s="1346"/>
      <c r="I458" s="1346"/>
      <c r="J458" s="1346"/>
      <c r="K458" s="1346"/>
    </row>
    <row r="459" spans="2:11">
      <c r="B459" s="1070"/>
      <c r="C459" s="1070"/>
      <c r="D459" s="1070"/>
      <c r="E459" s="1070"/>
      <c r="F459" s="1346"/>
      <c r="G459" s="1346"/>
      <c r="H459" s="1346"/>
      <c r="I459" s="1346"/>
      <c r="J459" s="1346"/>
      <c r="K459" s="1346"/>
    </row>
    <row r="460" spans="2:11">
      <c r="B460" s="1070"/>
      <c r="C460" s="1070"/>
      <c r="D460" s="1070"/>
      <c r="E460" s="1070"/>
      <c r="F460" s="1346"/>
      <c r="G460" s="1346"/>
      <c r="H460" s="1346"/>
      <c r="I460" s="1346"/>
      <c r="J460" s="1346"/>
      <c r="K460" s="1346"/>
    </row>
    <row r="461" spans="2:11">
      <c r="B461" s="1070"/>
      <c r="C461" s="1070"/>
      <c r="D461" s="1070"/>
      <c r="E461" s="1070"/>
      <c r="F461" s="1346"/>
      <c r="G461" s="1346"/>
      <c r="H461" s="1346"/>
      <c r="I461" s="1346"/>
      <c r="J461" s="1346"/>
      <c r="K461" s="1346"/>
    </row>
    <row r="462" spans="2:11">
      <c r="B462" s="1070"/>
      <c r="C462" s="1070"/>
      <c r="D462" s="1070"/>
      <c r="E462" s="1070"/>
      <c r="F462" s="1346"/>
      <c r="G462" s="1346"/>
      <c r="H462" s="1346"/>
      <c r="I462" s="1346"/>
      <c r="J462" s="1346"/>
      <c r="K462" s="1346"/>
    </row>
    <row r="463" spans="2:11">
      <c r="B463" s="1070"/>
      <c r="C463" s="1070"/>
      <c r="D463" s="1070"/>
      <c r="E463" s="1070"/>
      <c r="F463" s="1346"/>
      <c r="G463" s="1346"/>
      <c r="H463" s="1346"/>
      <c r="I463" s="1346"/>
      <c r="J463" s="1346"/>
      <c r="K463" s="1346"/>
    </row>
    <row r="464" spans="2:11">
      <c r="B464" s="1070"/>
      <c r="C464" s="1070"/>
      <c r="D464" s="1070"/>
      <c r="E464" s="1070"/>
      <c r="F464" s="1346"/>
      <c r="G464" s="1346"/>
      <c r="H464" s="1346"/>
      <c r="I464" s="1346"/>
      <c r="J464" s="1346"/>
      <c r="K464" s="1346"/>
    </row>
    <row r="465" spans="2:11">
      <c r="B465" s="1070"/>
      <c r="C465" s="1070"/>
      <c r="D465" s="1070"/>
      <c r="E465" s="1070"/>
      <c r="F465" s="1346"/>
      <c r="G465" s="1346"/>
      <c r="H465" s="1346"/>
      <c r="I465" s="1346"/>
      <c r="J465" s="1346"/>
      <c r="K465" s="1346"/>
    </row>
    <row r="466" spans="2:11">
      <c r="B466" s="1070"/>
      <c r="C466" s="1070"/>
      <c r="D466" s="1070"/>
      <c r="E466" s="1070"/>
      <c r="F466" s="1346"/>
      <c r="G466" s="1346"/>
      <c r="H466" s="1346"/>
      <c r="I466" s="1346"/>
      <c r="J466" s="1346"/>
      <c r="K466" s="1346"/>
    </row>
    <row r="467" spans="2:11">
      <c r="B467" s="1070"/>
      <c r="C467" s="1070"/>
      <c r="D467" s="1070"/>
      <c r="E467" s="1070"/>
      <c r="F467" s="1346"/>
      <c r="G467" s="1346"/>
      <c r="H467" s="1346"/>
      <c r="I467" s="1346"/>
      <c r="J467" s="1346"/>
      <c r="K467" s="1346"/>
    </row>
    <row r="468" spans="2:11">
      <c r="B468" s="1070"/>
      <c r="C468" s="1070"/>
      <c r="D468" s="1070"/>
      <c r="E468" s="1070"/>
      <c r="F468" s="1346"/>
      <c r="G468" s="1346"/>
      <c r="H468" s="1346"/>
      <c r="I468" s="1346"/>
      <c r="J468" s="1346"/>
      <c r="K468" s="1346"/>
    </row>
    <row r="469" spans="2:11">
      <c r="B469" s="1070"/>
      <c r="C469" s="1070"/>
      <c r="D469" s="1070"/>
      <c r="E469" s="1070"/>
      <c r="F469" s="1346"/>
      <c r="G469" s="1346"/>
      <c r="H469" s="1346"/>
      <c r="I469" s="1346"/>
      <c r="J469" s="1346"/>
      <c r="K469" s="1346"/>
    </row>
    <row r="470" spans="2:11">
      <c r="B470" s="1070"/>
      <c r="C470" s="1070"/>
      <c r="D470" s="1070"/>
      <c r="E470" s="1070"/>
      <c r="F470" s="1346"/>
      <c r="G470" s="1346"/>
      <c r="H470" s="1346"/>
      <c r="I470" s="1346"/>
      <c r="J470" s="1346"/>
      <c r="K470" s="1346"/>
    </row>
    <row r="471" spans="2:11">
      <c r="B471" s="1070"/>
      <c r="C471" s="1070"/>
      <c r="D471" s="1070"/>
      <c r="E471" s="1070"/>
      <c r="F471" s="1346"/>
      <c r="G471" s="1346"/>
      <c r="H471" s="1346"/>
      <c r="I471" s="1346"/>
      <c r="J471" s="1346"/>
      <c r="K471" s="1346"/>
    </row>
    <row r="472" spans="2:11">
      <c r="B472" s="1070"/>
      <c r="C472" s="1070"/>
      <c r="D472" s="1070"/>
      <c r="E472" s="1070"/>
      <c r="F472" s="1346"/>
      <c r="G472" s="1346"/>
      <c r="H472" s="1346"/>
      <c r="I472" s="1346"/>
      <c r="J472" s="1346"/>
      <c r="K472" s="1346"/>
    </row>
    <row r="473" spans="2:11">
      <c r="B473" s="1070"/>
      <c r="C473" s="1070"/>
      <c r="D473" s="1070"/>
      <c r="E473" s="1070"/>
      <c r="F473" s="1346"/>
      <c r="G473" s="1346"/>
      <c r="H473" s="1346"/>
      <c r="I473" s="1346"/>
      <c r="J473" s="1346"/>
      <c r="K473" s="1346"/>
    </row>
    <row r="474" spans="2:11">
      <c r="B474" s="1070"/>
      <c r="C474" s="1070"/>
      <c r="D474" s="1070"/>
      <c r="E474" s="1070"/>
      <c r="F474" s="1346"/>
      <c r="G474" s="1346"/>
      <c r="H474" s="1346"/>
      <c r="I474" s="1346"/>
      <c r="J474" s="1346"/>
      <c r="K474" s="1346"/>
    </row>
    <row r="475" spans="2:11">
      <c r="B475" s="1070"/>
      <c r="C475" s="1070"/>
      <c r="D475" s="1070"/>
      <c r="E475" s="1070"/>
      <c r="F475" s="1346"/>
      <c r="G475" s="1346"/>
      <c r="H475" s="1346"/>
      <c r="I475" s="1346"/>
      <c r="J475" s="1346"/>
      <c r="K475" s="1346"/>
    </row>
    <row r="476" spans="2:11">
      <c r="B476" s="1070"/>
      <c r="C476" s="1070"/>
      <c r="D476" s="1070"/>
      <c r="E476" s="1070"/>
      <c r="F476" s="1346"/>
      <c r="G476" s="1346"/>
      <c r="H476" s="1346"/>
      <c r="I476" s="1346"/>
      <c r="J476" s="1346"/>
      <c r="K476" s="1346"/>
    </row>
    <row r="477" spans="2:11">
      <c r="B477" s="1070"/>
      <c r="C477" s="1070"/>
      <c r="D477" s="1070"/>
      <c r="E477" s="1070"/>
      <c r="F477" s="1346"/>
      <c r="G477" s="1346"/>
      <c r="H477" s="1346"/>
      <c r="I477" s="1346"/>
      <c r="J477" s="1346"/>
      <c r="K477" s="1346"/>
    </row>
    <row r="478" spans="2:11">
      <c r="B478" s="1070"/>
      <c r="C478" s="1070"/>
      <c r="D478" s="1070"/>
      <c r="E478" s="1070"/>
      <c r="F478" s="1346"/>
      <c r="G478" s="1346"/>
      <c r="H478" s="1346"/>
      <c r="I478" s="1346"/>
      <c r="J478" s="1346"/>
      <c r="K478" s="1346"/>
    </row>
    <row r="479" spans="2:11">
      <c r="B479" s="1070"/>
      <c r="C479" s="1070"/>
      <c r="D479" s="1070"/>
      <c r="E479" s="1070"/>
      <c r="F479" s="1346"/>
      <c r="G479" s="1346"/>
      <c r="H479" s="1346"/>
      <c r="I479" s="1346"/>
      <c r="J479" s="1346"/>
      <c r="K479" s="1346"/>
    </row>
    <row r="480" spans="2:11">
      <c r="B480" s="1070"/>
      <c r="C480" s="1070"/>
      <c r="D480" s="1070"/>
      <c r="E480" s="1070"/>
      <c r="F480" s="1346"/>
      <c r="G480" s="1346"/>
      <c r="H480" s="1346"/>
      <c r="I480" s="1346"/>
      <c r="J480" s="1346"/>
      <c r="K480" s="1346"/>
    </row>
    <row r="481" spans="2:11">
      <c r="B481" s="1070"/>
      <c r="C481" s="1070"/>
      <c r="D481" s="1070"/>
      <c r="E481" s="1070"/>
      <c r="F481" s="1346"/>
      <c r="G481" s="1346"/>
      <c r="H481" s="1346"/>
      <c r="I481" s="1346"/>
      <c r="J481" s="1346"/>
      <c r="K481" s="1346"/>
    </row>
    <row r="482" spans="2:11">
      <c r="B482" s="1070"/>
      <c r="C482" s="1070"/>
      <c r="D482" s="1070"/>
      <c r="E482" s="1070"/>
      <c r="F482" s="1346"/>
      <c r="G482" s="1346"/>
      <c r="H482" s="1346"/>
      <c r="I482" s="1346"/>
      <c r="J482" s="1346"/>
      <c r="K482" s="1346"/>
    </row>
    <row r="483" spans="2:11">
      <c r="B483" s="1070"/>
      <c r="C483" s="1070"/>
      <c r="D483" s="1070"/>
      <c r="E483" s="1070"/>
      <c r="F483" s="1346"/>
      <c r="G483" s="1346"/>
      <c r="H483" s="1346"/>
      <c r="I483" s="1346"/>
      <c r="J483" s="1346"/>
      <c r="K483" s="1346"/>
    </row>
    <row r="484" spans="2:11">
      <c r="B484" s="1070"/>
      <c r="C484" s="1070"/>
      <c r="D484" s="1070"/>
      <c r="E484" s="1070"/>
      <c r="F484" s="1346"/>
      <c r="G484" s="1346"/>
      <c r="H484" s="1346"/>
      <c r="I484" s="1346"/>
      <c r="J484" s="1346"/>
      <c r="K484" s="1346"/>
    </row>
    <row r="485" spans="2:11">
      <c r="B485" s="1070"/>
      <c r="C485" s="1070"/>
      <c r="D485" s="1070"/>
      <c r="E485" s="1070"/>
      <c r="F485" s="1346"/>
      <c r="G485" s="1346"/>
      <c r="H485" s="1346"/>
      <c r="I485" s="1346"/>
      <c r="J485" s="1346"/>
      <c r="K485" s="1346"/>
    </row>
    <row r="486" spans="2:11">
      <c r="B486" s="1070"/>
      <c r="C486" s="1070"/>
      <c r="D486" s="1070"/>
      <c r="E486" s="1070"/>
      <c r="F486" s="1346"/>
      <c r="G486" s="1346"/>
      <c r="H486" s="1346"/>
      <c r="I486" s="1346"/>
      <c r="J486" s="1346"/>
      <c r="K486" s="1346"/>
    </row>
    <row r="487" spans="2:11">
      <c r="B487" s="1070"/>
      <c r="C487" s="1070"/>
      <c r="D487" s="1070"/>
      <c r="E487" s="1070"/>
      <c r="F487" s="1346"/>
      <c r="G487" s="1346"/>
      <c r="H487" s="1346"/>
      <c r="I487" s="1346"/>
      <c r="J487" s="1346"/>
      <c r="K487" s="1346"/>
    </row>
    <row r="488" spans="2:11">
      <c r="B488" s="1070"/>
      <c r="C488" s="1070"/>
      <c r="D488" s="1070"/>
      <c r="E488" s="1070"/>
      <c r="F488" s="1346"/>
      <c r="G488" s="1346"/>
      <c r="H488" s="1346"/>
      <c r="I488" s="1346"/>
      <c r="J488" s="1346"/>
      <c r="K488" s="1346"/>
    </row>
    <row r="489" spans="2:11">
      <c r="B489" s="1070"/>
      <c r="C489" s="1070"/>
      <c r="D489" s="1070"/>
      <c r="E489" s="1070"/>
      <c r="F489" s="1346"/>
      <c r="G489" s="1346"/>
      <c r="H489" s="1346"/>
      <c r="I489" s="1346"/>
      <c r="J489" s="1346"/>
      <c r="K489" s="1346"/>
    </row>
    <row r="490" spans="2:11">
      <c r="B490" s="1070"/>
      <c r="C490" s="1070"/>
      <c r="D490" s="1070"/>
      <c r="E490" s="1070"/>
      <c r="F490" s="1346"/>
      <c r="G490" s="1346"/>
      <c r="H490" s="1346"/>
      <c r="I490" s="1346"/>
      <c r="J490" s="1346"/>
      <c r="K490" s="1346"/>
    </row>
    <row r="491" spans="2:11">
      <c r="B491" s="1070"/>
      <c r="C491" s="1070"/>
      <c r="D491" s="1070"/>
      <c r="E491" s="1070"/>
      <c r="F491" s="1346"/>
      <c r="G491" s="1346"/>
      <c r="H491" s="1346"/>
      <c r="I491" s="1346"/>
      <c r="J491" s="1346"/>
      <c r="K491" s="1346"/>
    </row>
    <row r="492" spans="2:11">
      <c r="B492" s="1070"/>
      <c r="C492" s="1070"/>
      <c r="D492" s="1070"/>
      <c r="E492" s="1070"/>
      <c r="F492" s="1346"/>
      <c r="G492" s="1346"/>
      <c r="H492" s="1346"/>
      <c r="I492" s="1346"/>
      <c r="J492" s="1346"/>
      <c r="K492" s="1346"/>
    </row>
    <row r="493" spans="2:11">
      <c r="B493" s="1070"/>
      <c r="C493" s="1070"/>
      <c r="D493" s="1070"/>
      <c r="E493" s="1070"/>
      <c r="F493" s="1346"/>
      <c r="G493" s="1346"/>
      <c r="H493" s="1346"/>
      <c r="I493" s="1346"/>
      <c r="J493" s="1346"/>
      <c r="K493" s="1346"/>
    </row>
    <row r="494" spans="2:11">
      <c r="B494" s="1070"/>
      <c r="C494" s="1070"/>
      <c r="D494" s="1070"/>
      <c r="E494" s="1070"/>
      <c r="F494" s="1346"/>
      <c r="G494" s="1346"/>
      <c r="H494" s="1346"/>
      <c r="I494" s="1346"/>
      <c r="J494" s="1346"/>
      <c r="K494" s="1346"/>
    </row>
    <row r="495" spans="2:11">
      <c r="B495" s="1070"/>
      <c r="C495" s="1070"/>
      <c r="D495" s="1070"/>
      <c r="E495" s="1070"/>
      <c r="F495" s="1346"/>
      <c r="G495" s="1346"/>
      <c r="H495" s="1346"/>
      <c r="I495" s="1346"/>
      <c r="J495" s="1346"/>
      <c r="K495" s="1346"/>
    </row>
    <row r="496" spans="2:11">
      <c r="B496" s="1070"/>
      <c r="C496" s="1070"/>
      <c r="D496" s="1070"/>
      <c r="E496" s="1070"/>
      <c r="F496" s="1346"/>
      <c r="G496" s="1346"/>
      <c r="H496" s="1346"/>
      <c r="I496" s="1346"/>
      <c r="J496" s="1346"/>
      <c r="K496" s="1346"/>
    </row>
    <row r="497" spans="2:11">
      <c r="B497" s="1070"/>
      <c r="C497" s="1070"/>
      <c r="D497" s="1070"/>
      <c r="E497" s="1070"/>
      <c r="F497" s="1346"/>
      <c r="G497" s="1346"/>
      <c r="H497" s="1346"/>
      <c r="I497" s="1346"/>
      <c r="J497" s="1346"/>
      <c r="K497" s="1346"/>
    </row>
    <row r="498" spans="2:11">
      <c r="B498" s="1070"/>
      <c r="C498" s="1070"/>
      <c r="D498" s="1070"/>
      <c r="E498" s="1070"/>
      <c r="F498" s="1346"/>
      <c r="G498" s="1346"/>
      <c r="H498" s="1346"/>
      <c r="I498" s="1346"/>
      <c r="J498" s="1346"/>
      <c r="K498" s="1346"/>
    </row>
    <row r="499" spans="2:11">
      <c r="B499" s="1070"/>
      <c r="C499" s="1070"/>
      <c r="D499" s="1070"/>
      <c r="E499" s="1070"/>
      <c r="F499" s="1346"/>
      <c r="G499" s="1346"/>
      <c r="H499" s="1346"/>
      <c r="I499" s="1346"/>
      <c r="J499" s="1346"/>
      <c r="K499" s="1346"/>
    </row>
    <row r="500" spans="2:11">
      <c r="B500" s="1070"/>
      <c r="C500" s="1070"/>
      <c r="D500" s="1070"/>
      <c r="E500" s="1070"/>
      <c r="F500" s="1346"/>
      <c r="G500" s="1346"/>
      <c r="H500" s="1346"/>
      <c r="I500" s="1346"/>
      <c r="J500" s="1346"/>
      <c r="K500" s="1346"/>
    </row>
    <row r="501" spans="2:11">
      <c r="B501" s="1070"/>
      <c r="C501" s="1070"/>
      <c r="D501" s="1070"/>
      <c r="E501" s="1070"/>
      <c r="F501" s="1346"/>
      <c r="G501" s="1346"/>
      <c r="H501" s="1346"/>
      <c r="I501" s="1346"/>
      <c r="J501" s="1346"/>
      <c r="K501" s="1346"/>
    </row>
    <row r="502" spans="2:11">
      <c r="B502" s="1070"/>
      <c r="C502" s="1070"/>
      <c r="D502" s="1070"/>
      <c r="E502" s="1070"/>
      <c r="F502" s="1346"/>
      <c r="G502" s="1346"/>
      <c r="H502" s="1346"/>
      <c r="I502" s="1346"/>
      <c r="J502" s="1346"/>
      <c r="K502" s="1346"/>
    </row>
    <row r="503" spans="2:11">
      <c r="B503" s="1070"/>
      <c r="C503" s="1070"/>
      <c r="D503" s="1070"/>
      <c r="E503" s="1070"/>
      <c r="F503" s="1346"/>
      <c r="G503" s="1346"/>
      <c r="H503" s="1346"/>
      <c r="I503" s="1346"/>
      <c r="J503" s="1346"/>
      <c r="K503" s="1346"/>
    </row>
    <row r="504" spans="2:11">
      <c r="B504" s="1070"/>
      <c r="C504" s="1070"/>
      <c r="D504" s="1070"/>
      <c r="E504" s="1070"/>
      <c r="F504" s="1346"/>
      <c r="G504" s="1346"/>
      <c r="H504" s="1346"/>
      <c r="I504" s="1346"/>
      <c r="J504" s="1346"/>
      <c r="K504" s="1346"/>
    </row>
    <row r="505" spans="2:11">
      <c r="B505" s="1070"/>
      <c r="C505" s="1070"/>
      <c r="D505" s="1070"/>
      <c r="E505" s="1070"/>
      <c r="F505" s="1346"/>
      <c r="G505" s="1346"/>
      <c r="H505" s="1346"/>
      <c r="I505" s="1346"/>
      <c r="J505" s="1346"/>
      <c r="K505" s="1346"/>
    </row>
    <row r="506" spans="2:11">
      <c r="B506" s="1070"/>
      <c r="C506" s="1070"/>
      <c r="D506" s="1070"/>
      <c r="E506" s="1070"/>
      <c r="F506" s="1346"/>
      <c r="G506" s="1346"/>
      <c r="H506" s="1346"/>
      <c r="I506" s="1346"/>
      <c r="J506" s="1346"/>
      <c r="K506" s="1346"/>
    </row>
    <row r="507" spans="2:11">
      <c r="B507" s="1070"/>
      <c r="C507" s="1070"/>
      <c r="D507" s="1070"/>
      <c r="E507" s="1070"/>
      <c r="F507" s="1346"/>
      <c r="G507" s="1346"/>
      <c r="H507" s="1346"/>
      <c r="I507" s="1346"/>
      <c r="J507" s="1346"/>
      <c r="K507" s="1346"/>
    </row>
    <row r="508" spans="2:11">
      <c r="B508" s="1070"/>
      <c r="C508" s="1070"/>
      <c r="D508" s="1070"/>
      <c r="E508" s="1070"/>
      <c r="F508" s="1346"/>
      <c r="G508" s="1346"/>
      <c r="H508" s="1346"/>
      <c r="I508" s="1346"/>
      <c r="J508" s="1346"/>
      <c r="K508" s="1346"/>
    </row>
    <row r="509" spans="2:11">
      <c r="B509" s="1070"/>
      <c r="C509" s="1070"/>
      <c r="D509" s="1070"/>
      <c r="E509" s="1070"/>
      <c r="F509" s="1346"/>
      <c r="G509" s="1346"/>
      <c r="H509" s="1346"/>
      <c r="I509" s="1346"/>
      <c r="J509" s="1346"/>
      <c r="K509" s="1346"/>
    </row>
    <row r="510" spans="2:11">
      <c r="B510" s="1070"/>
      <c r="C510" s="1070"/>
      <c r="D510" s="1070"/>
      <c r="E510" s="1070"/>
      <c r="F510" s="1346"/>
      <c r="G510" s="1346"/>
      <c r="H510" s="1346"/>
      <c r="I510" s="1346"/>
      <c r="J510" s="1346"/>
      <c r="K510" s="1346"/>
    </row>
    <row r="511" spans="2:11">
      <c r="B511" s="1070"/>
      <c r="C511" s="1070"/>
      <c r="D511" s="1070"/>
      <c r="E511" s="1070"/>
      <c r="F511" s="1346"/>
      <c r="G511" s="1346"/>
      <c r="H511" s="1346"/>
      <c r="I511" s="1346"/>
      <c r="J511" s="1346"/>
      <c r="K511" s="1346"/>
    </row>
    <row r="512" spans="2:11">
      <c r="B512" s="1070"/>
      <c r="C512" s="1070"/>
      <c r="D512" s="1070"/>
      <c r="E512" s="1070"/>
      <c r="F512" s="1346"/>
      <c r="G512" s="1346"/>
      <c r="H512" s="1346"/>
      <c r="I512" s="1346"/>
      <c r="J512" s="1346"/>
      <c r="K512" s="1346"/>
    </row>
    <row r="513" spans="2:11">
      <c r="B513" s="1070"/>
      <c r="C513" s="1070"/>
      <c r="D513" s="1070"/>
      <c r="E513" s="1070"/>
      <c r="F513" s="1346"/>
      <c r="G513" s="1346"/>
      <c r="H513" s="1346"/>
      <c r="I513" s="1346"/>
      <c r="J513" s="1346"/>
      <c r="K513" s="1346"/>
    </row>
    <row r="514" spans="2:11">
      <c r="B514" s="1070"/>
      <c r="C514" s="1070"/>
      <c r="D514" s="1070"/>
      <c r="E514" s="1070"/>
      <c r="F514" s="1346"/>
      <c r="G514" s="1346"/>
      <c r="H514" s="1346"/>
      <c r="I514" s="1346"/>
      <c r="J514" s="1346"/>
      <c r="K514" s="1346"/>
    </row>
    <row r="515" spans="2:11">
      <c r="B515" s="1070"/>
      <c r="C515" s="1070"/>
      <c r="D515" s="1070"/>
      <c r="E515" s="1070"/>
      <c r="F515" s="1346"/>
      <c r="G515" s="1346"/>
      <c r="H515" s="1346"/>
      <c r="I515" s="1346"/>
      <c r="J515" s="1346"/>
      <c r="K515" s="1346"/>
    </row>
    <row r="516" spans="2:11">
      <c r="B516" s="1070"/>
      <c r="C516" s="1070"/>
      <c r="D516" s="1070"/>
      <c r="E516" s="1070"/>
      <c r="F516" s="1346"/>
      <c r="G516" s="1346"/>
      <c r="H516" s="1346"/>
      <c r="I516" s="1346"/>
      <c r="J516" s="1346"/>
      <c r="K516" s="1346"/>
    </row>
    <row r="517" spans="2:11">
      <c r="B517" s="1070"/>
      <c r="C517" s="1070"/>
      <c r="D517" s="1070"/>
      <c r="E517" s="1070"/>
      <c r="F517" s="1346"/>
      <c r="G517" s="1346"/>
      <c r="H517" s="1346"/>
      <c r="I517" s="1346"/>
      <c r="J517" s="1346"/>
      <c r="K517" s="1346"/>
    </row>
    <row r="518" spans="2:11">
      <c r="B518" s="1070"/>
      <c r="C518" s="1070"/>
      <c r="D518" s="1070"/>
      <c r="E518" s="1070"/>
      <c r="F518" s="1346"/>
      <c r="G518" s="1346"/>
      <c r="H518" s="1346"/>
      <c r="I518" s="1346"/>
      <c r="J518" s="1346"/>
      <c r="K518" s="1346"/>
    </row>
    <row r="519" spans="2:11">
      <c r="B519" s="1070"/>
      <c r="C519" s="1070"/>
      <c r="D519" s="1070"/>
      <c r="E519" s="1070"/>
      <c r="F519" s="1346"/>
      <c r="G519" s="1346"/>
      <c r="H519" s="1346"/>
      <c r="I519" s="1346"/>
      <c r="J519" s="1346"/>
      <c r="K519" s="1346"/>
    </row>
    <row r="520" spans="2:11">
      <c r="B520" s="1070"/>
      <c r="C520" s="1070"/>
      <c r="D520" s="1070"/>
      <c r="E520" s="1070"/>
      <c r="F520" s="1346"/>
      <c r="G520" s="1346"/>
      <c r="H520" s="1346"/>
      <c r="I520" s="1346"/>
      <c r="J520" s="1346"/>
      <c r="K520" s="1346"/>
    </row>
    <row r="521" spans="2:11">
      <c r="B521" s="1070"/>
      <c r="C521" s="1070"/>
      <c r="D521" s="1070"/>
      <c r="E521" s="1070"/>
      <c r="F521" s="1346"/>
      <c r="G521" s="1346"/>
      <c r="H521" s="1346"/>
      <c r="I521" s="1346"/>
      <c r="J521" s="1346"/>
      <c r="K521" s="1346"/>
    </row>
    <row r="522" spans="2:11">
      <c r="B522" s="1070"/>
      <c r="C522" s="1070"/>
      <c r="D522" s="1070"/>
      <c r="E522" s="1070"/>
      <c r="F522" s="1346"/>
      <c r="G522" s="1346"/>
      <c r="H522" s="1346"/>
      <c r="I522" s="1346"/>
      <c r="J522" s="1346"/>
      <c r="K522" s="1346"/>
    </row>
    <row r="523" spans="2:11">
      <c r="B523" s="1070"/>
      <c r="C523" s="1070"/>
      <c r="D523" s="1070"/>
      <c r="E523" s="1070"/>
      <c r="F523" s="1346"/>
      <c r="G523" s="1346"/>
      <c r="H523" s="1346"/>
      <c r="I523" s="1346"/>
      <c r="J523" s="1346"/>
      <c r="K523" s="1346"/>
    </row>
    <row r="524" spans="2:11">
      <c r="B524" s="1070"/>
      <c r="C524" s="1070"/>
      <c r="D524" s="1070"/>
      <c r="E524" s="1070"/>
      <c r="F524" s="1346"/>
      <c r="G524" s="1346"/>
      <c r="H524" s="1346"/>
      <c r="I524" s="1346"/>
      <c r="J524" s="1346"/>
      <c r="K524" s="1346"/>
    </row>
    <row r="525" spans="2:11">
      <c r="B525" s="1070"/>
      <c r="C525" s="1070"/>
      <c r="D525" s="1070"/>
      <c r="E525" s="1070"/>
      <c r="F525" s="1346"/>
      <c r="G525" s="1346"/>
      <c r="H525" s="1346"/>
      <c r="I525" s="1346"/>
      <c r="J525" s="1346"/>
      <c r="K525" s="1346"/>
    </row>
    <row r="526" spans="2:11">
      <c r="B526" s="1070"/>
      <c r="C526" s="1070"/>
      <c r="D526" s="1070"/>
      <c r="E526" s="1070"/>
      <c r="F526" s="1346"/>
      <c r="G526" s="1346"/>
      <c r="H526" s="1346"/>
      <c r="I526" s="1346"/>
      <c r="J526" s="1346"/>
      <c r="K526" s="1346"/>
    </row>
    <row r="527" spans="2:11">
      <c r="B527" s="1070"/>
      <c r="C527" s="1070"/>
      <c r="D527" s="1070"/>
      <c r="E527" s="1070"/>
      <c r="F527" s="1346"/>
      <c r="G527" s="1346"/>
      <c r="H527" s="1346"/>
      <c r="I527" s="1346"/>
      <c r="J527" s="1346"/>
      <c r="K527" s="1346"/>
    </row>
    <row r="528" spans="2:11">
      <c r="B528" s="1070"/>
      <c r="C528" s="1070"/>
      <c r="D528" s="1070"/>
      <c r="E528" s="1070"/>
      <c r="F528" s="1346"/>
      <c r="G528" s="1346"/>
      <c r="H528" s="1346"/>
      <c r="I528" s="1346"/>
      <c r="J528" s="1346"/>
      <c r="K528" s="1346"/>
    </row>
    <row r="529" spans="2:11">
      <c r="B529" s="1070"/>
      <c r="C529" s="1070"/>
      <c r="D529" s="1070"/>
      <c r="E529" s="1070"/>
      <c r="F529" s="1346"/>
      <c r="G529" s="1346"/>
      <c r="H529" s="1346"/>
      <c r="I529" s="1346"/>
      <c r="J529" s="1346"/>
      <c r="K529" s="1346"/>
    </row>
    <row r="530" spans="2:11">
      <c r="B530" s="1070"/>
      <c r="C530" s="1070"/>
      <c r="D530" s="1070"/>
      <c r="E530" s="1070"/>
      <c r="F530" s="1346"/>
      <c r="G530" s="1346"/>
      <c r="H530" s="1346"/>
      <c r="I530" s="1346"/>
      <c r="J530" s="1346"/>
      <c r="K530" s="1346"/>
    </row>
    <row r="531" spans="2:11">
      <c r="B531" s="1070"/>
      <c r="C531" s="1070"/>
      <c r="D531" s="1070"/>
      <c r="E531" s="1070"/>
      <c r="F531" s="1346"/>
      <c r="G531" s="1346"/>
      <c r="H531" s="1346"/>
      <c r="I531" s="1346"/>
      <c r="J531" s="1346"/>
      <c r="K531" s="1346"/>
    </row>
    <row r="532" spans="2:11">
      <c r="B532" s="1070"/>
      <c r="C532" s="1070"/>
      <c r="D532" s="1070"/>
      <c r="E532" s="1070"/>
      <c r="F532" s="1346"/>
      <c r="G532" s="1346"/>
      <c r="H532" s="1346"/>
      <c r="I532" s="1346"/>
      <c r="J532" s="1346"/>
      <c r="K532" s="1346"/>
    </row>
    <row r="533" spans="2:11">
      <c r="B533" s="1070"/>
      <c r="C533" s="1070"/>
      <c r="D533" s="1070"/>
      <c r="E533" s="1070"/>
      <c r="F533" s="1346"/>
      <c r="G533" s="1346"/>
      <c r="H533" s="1346"/>
      <c r="I533" s="1346"/>
      <c r="J533" s="1346"/>
      <c r="K533" s="1346"/>
    </row>
    <row r="534" spans="2:11">
      <c r="B534" s="1070"/>
      <c r="C534" s="1070"/>
      <c r="D534" s="1070"/>
      <c r="E534" s="1070"/>
      <c r="F534" s="1346"/>
      <c r="G534" s="1346"/>
      <c r="H534" s="1346"/>
      <c r="I534" s="1346"/>
      <c r="J534" s="1346"/>
      <c r="K534" s="1346"/>
    </row>
    <row r="535" spans="2:11">
      <c r="B535" s="1070"/>
      <c r="C535" s="1070"/>
      <c r="D535" s="1070"/>
      <c r="E535" s="1070"/>
      <c r="F535" s="1346"/>
      <c r="G535" s="1346"/>
      <c r="H535" s="1346"/>
      <c r="I535" s="1346"/>
      <c r="J535" s="1346"/>
      <c r="K535" s="1346"/>
    </row>
    <row r="536" spans="2:11">
      <c r="B536" s="1070"/>
      <c r="C536" s="1070"/>
      <c r="D536" s="1070"/>
      <c r="E536" s="1070"/>
      <c r="F536" s="1346"/>
      <c r="G536" s="1346"/>
      <c r="H536" s="1346"/>
      <c r="I536" s="1346"/>
      <c r="J536" s="1346"/>
      <c r="K536" s="1346"/>
    </row>
    <row r="537" spans="2:11">
      <c r="B537" s="1070"/>
      <c r="C537" s="1070"/>
      <c r="D537" s="1070"/>
      <c r="E537" s="1070"/>
      <c r="F537" s="1346"/>
      <c r="G537" s="1346"/>
      <c r="H537" s="1346"/>
      <c r="I537" s="1346"/>
      <c r="J537" s="1346"/>
      <c r="K537" s="1346"/>
    </row>
    <row r="538" spans="2:11">
      <c r="B538" s="1070"/>
      <c r="C538" s="1070"/>
      <c r="D538" s="1070"/>
      <c r="E538" s="1070"/>
      <c r="F538" s="1346"/>
      <c r="G538" s="1346"/>
      <c r="H538" s="1346"/>
      <c r="I538" s="1346"/>
      <c r="J538" s="1346"/>
      <c r="K538" s="1346"/>
    </row>
    <row r="539" spans="2:11">
      <c r="B539" s="1070"/>
      <c r="C539" s="1070"/>
      <c r="D539" s="1070"/>
      <c r="E539" s="1070"/>
      <c r="F539" s="1346"/>
      <c r="G539" s="1346"/>
      <c r="H539" s="1346"/>
      <c r="I539" s="1346"/>
      <c r="J539" s="1346"/>
      <c r="K539" s="1346"/>
    </row>
    <row r="540" spans="2:11">
      <c r="B540" s="1070"/>
      <c r="C540" s="1070"/>
      <c r="D540" s="1070"/>
      <c r="E540" s="1070"/>
      <c r="F540" s="1346"/>
      <c r="G540" s="1346"/>
      <c r="H540" s="1346"/>
      <c r="I540" s="1346"/>
      <c r="J540" s="1346"/>
      <c r="K540" s="1346"/>
    </row>
    <row r="541" spans="2:11">
      <c r="B541" s="1070"/>
      <c r="C541" s="1070"/>
      <c r="D541" s="1070"/>
      <c r="E541" s="1070"/>
      <c r="F541" s="1346"/>
      <c r="G541" s="1346"/>
      <c r="H541" s="1346"/>
      <c r="I541" s="1346"/>
      <c r="J541" s="1346"/>
      <c r="K541" s="1346"/>
    </row>
    <row r="542" spans="2:11">
      <c r="B542" s="1070"/>
      <c r="C542" s="1070"/>
      <c r="D542" s="1070"/>
      <c r="E542" s="1070"/>
      <c r="F542" s="1346"/>
      <c r="G542" s="1346"/>
      <c r="H542" s="1346"/>
      <c r="I542" s="1346"/>
      <c r="J542" s="1346"/>
      <c r="K542" s="1346"/>
    </row>
    <row r="543" spans="2:11">
      <c r="B543" s="1070"/>
      <c r="C543" s="1070"/>
      <c r="D543" s="1070"/>
      <c r="E543" s="1070"/>
      <c r="F543" s="1346"/>
      <c r="G543" s="1346"/>
      <c r="H543" s="1346"/>
      <c r="I543" s="1346"/>
      <c r="J543" s="1346"/>
      <c r="K543" s="1346"/>
    </row>
    <row r="544" spans="2:11">
      <c r="B544" s="1070"/>
      <c r="C544" s="1070"/>
      <c r="D544" s="1070"/>
      <c r="E544" s="1070"/>
      <c r="F544" s="1346"/>
      <c r="G544" s="1346"/>
      <c r="H544" s="1346"/>
      <c r="I544" s="1346"/>
      <c r="J544" s="1346"/>
      <c r="K544" s="1346"/>
    </row>
    <row r="545" spans="2:11">
      <c r="B545" s="1070"/>
      <c r="C545" s="1070"/>
      <c r="D545" s="1070"/>
      <c r="E545" s="1070"/>
      <c r="F545" s="1346"/>
      <c r="G545" s="1346"/>
      <c r="H545" s="1346"/>
      <c r="I545" s="1346"/>
      <c r="J545" s="1346"/>
      <c r="K545" s="1346"/>
    </row>
    <row r="546" spans="2:11">
      <c r="B546" s="1070"/>
      <c r="C546" s="1070"/>
      <c r="D546" s="1070"/>
      <c r="E546" s="1070"/>
      <c r="F546" s="1346"/>
      <c r="G546" s="1346"/>
      <c r="H546" s="1346"/>
      <c r="I546" s="1346"/>
      <c r="J546" s="1346"/>
      <c r="K546" s="1346"/>
    </row>
    <row r="547" spans="2:11">
      <c r="B547" s="1070"/>
      <c r="C547" s="1070"/>
      <c r="D547" s="1070"/>
      <c r="E547" s="1070"/>
      <c r="F547" s="1346"/>
      <c r="G547" s="1346"/>
      <c r="H547" s="1346"/>
      <c r="I547" s="1346"/>
      <c r="J547" s="1346"/>
      <c r="K547" s="1346"/>
    </row>
    <row r="548" spans="2:11">
      <c r="B548" s="1070"/>
      <c r="C548" s="1070"/>
      <c r="D548" s="1070"/>
      <c r="E548" s="1070"/>
      <c r="F548" s="1346"/>
      <c r="G548" s="1346"/>
      <c r="H548" s="1346"/>
      <c r="I548" s="1346"/>
      <c r="J548" s="1346"/>
      <c r="K548" s="1346"/>
    </row>
    <row r="549" spans="2:11">
      <c r="B549" s="1070"/>
      <c r="C549" s="1070"/>
      <c r="D549" s="1070"/>
      <c r="E549" s="1070"/>
      <c r="F549" s="1346"/>
      <c r="G549" s="1346"/>
      <c r="H549" s="1346"/>
      <c r="I549" s="1346"/>
      <c r="J549" s="1346"/>
      <c r="K549" s="1346"/>
    </row>
    <row r="550" spans="2:11">
      <c r="B550" s="1070"/>
      <c r="C550" s="1070"/>
      <c r="D550" s="1070"/>
      <c r="E550" s="1070"/>
      <c r="F550" s="1346"/>
      <c r="G550" s="1346"/>
      <c r="H550" s="1346"/>
      <c r="I550" s="1346"/>
      <c r="J550" s="1346"/>
      <c r="K550" s="1346"/>
    </row>
    <row r="551" spans="2:11">
      <c r="B551" s="1070"/>
      <c r="C551" s="1070"/>
      <c r="D551" s="1070"/>
      <c r="E551" s="1070"/>
      <c r="F551" s="1346"/>
      <c r="G551" s="1346"/>
      <c r="H551" s="1346"/>
      <c r="I551" s="1346"/>
      <c r="J551" s="1346"/>
      <c r="K551" s="1346"/>
    </row>
    <row r="552" spans="2:11">
      <c r="B552" s="1070"/>
      <c r="C552" s="1070"/>
      <c r="D552" s="1070"/>
      <c r="E552" s="1070"/>
      <c r="F552" s="1346"/>
      <c r="G552" s="1346"/>
      <c r="H552" s="1346"/>
      <c r="I552" s="1346"/>
      <c r="J552" s="1346"/>
      <c r="K552" s="1346"/>
    </row>
    <row r="553" spans="2:11">
      <c r="B553" s="1070"/>
      <c r="C553" s="1070"/>
      <c r="D553" s="1070"/>
      <c r="E553" s="1070"/>
      <c r="F553" s="1346"/>
      <c r="G553" s="1346"/>
      <c r="H553" s="1346"/>
      <c r="I553" s="1346"/>
      <c r="J553" s="1346"/>
      <c r="K553" s="1346"/>
    </row>
    <row r="554" spans="2:11">
      <c r="B554" s="1070"/>
      <c r="C554" s="1070"/>
      <c r="D554" s="1070"/>
      <c r="E554" s="1070"/>
      <c r="F554" s="1346"/>
      <c r="G554" s="1346"/>
      <c r="H554" s="1346"/>
      <c r="I554" s="1346"/>
      <c r="J554" s="1346"/>
      <c r="K554" s="1346"/>
    </row>
    <row r="555" spans="2:11">
      <c r="B555" s="1070"/>
      <c r="C555" s="1070"/>
      <c r="D555" s="1070"/>
      <c r="E555" s="1070"/>
      <c r="F555" s="1346"/>
      <c r="G555" s="1346"/>
      <c r="H555" s="1346"/>
      <c r="I555" s="1346"/>
      <c r="J555" s="1346"/>
      <c r="K555" s="1346"/>
    </row>
    <row r="556" spans="2:11">
      <c r="B556" s="1070"/>
      <c r="C556" s="1070"/>
      <c r="D556" s="1070"/>
      <c r="E556" s="1070"/>
      <c r="F556" s="1346"/>
      <c r="G556" s="1346"/>
      <c r="H556" s="1346"/>
      <c r="I556" s="1346"/>
      <c r="J556" s="1346"/>
      <c r="K556" s="1346"/>
    </row>
    <row r="557" spans="2:11">
      <c r="B557" s="1070"/>
      <c r="C557" s="1070"/>
      <c r="D557" s="1070"/>
      <c r="E557" s="1070"/>
      <c r="F557" s="1346"/>
      <c r="G557" s="1346"/>
      <c r="H557" s="1346"/>
      <c r="I557" s="1346"/>
      <c r="J557" s="1346"/>
      <c r="K557" s="1346"/>
    </row>
    <row r="558" spans="2:11">
      <c r="B558" s="1070"/>
      <c r="C558" s="1070"/>
      <c r="D558" s="1070"/>
      <c r="E558" s="1070"/>
      <c r="F558" s="1346"/>
      <c r="G558" s="1346"/>
      <c r="H558" s="1346"/>
      <c r="I558" s="1346"/>
      <c r="J558" s="1346"/>
      <c r="K558" s="1346"/>
    </row>
    <row r="559" spans="2:11">
      <c r="B559" s="1070"/>
      <c r="C559" s="1070"/>
      <c r="D559" s="1070"/>
      <c r="E559" s="1070"/>
      <c r="F559" s="1346"/>
      <c r="G559" s="1346"/>
      <c r="H559" s="1346"/>
      <c r="I559" s="1346"/>
      <c r="J559" s="1346"/>
      <c r="K559" s="1346"/>
    </row>
    <row r="560" spans="2:11">
      <c r="B560" s="1070"/>
      <c r="C560" s="1070"/>
      <c r="D560" s="1070"/>
      <c r="E560" s="1070"/>
      <c r="F560" s="1346"/>
      <c r="G560" s="1346"/>
      <c r="H560" s="1346"/>
      <c r="I560" s="1346"/>
      <c r="J560" s="1346"/>
      <c r="K560" s="1346"/>
    </row>
    <row r="561" spans="2:11">
      <c r="B561" s="1070"/>
      <c r="C561" s="1070"/>
      <c r="D561" s="1070"/>
      <c r="E561" s="1070"/>
      <c r="F561" s="1346"/>
      <c r="G561" s="1346"/>
      <c r="H561" s="1346"/>
      <c r="I561" s="1346"/>
      <c r="J561" s="1346"/>
      <c r="K561" s="1346"/>
    </row>
    <row r="562" spans="2:11">
      <c r="B562" s="1070"/>
      <c r="C562" s="1070"/>
      <c r="D562" s="1070"/>
      <c r="E562" s="1070"/>
      <c r="F562" s="1346"/>
      <c r="G562" s="1346"/>
      <c r="H562" s="1346"/>
      <c r="I562" s="1346"/>
      <c r="J562" s="1346"/>
      <c r="K562" s="1346"/>
    </row>
    <row r="563" spans="2:11">
      <c r="B563" s="1070"/>
      <c r="C563" s="1070"/>
      <c r="D563" s="1070"/>
      <c r="E563" s="1070"/>
      <c r="F563" s="1346"/>
      <c r="G563" s="1346"/>
      <c r="H563" s="1346"/>
      <c r="I563" s="1346"/>
      <c r="J563" s="1346"/>
      <c r="K563" s="1346"/>
    </row>
    <row r="564" spans="2:11">
      <c r="B564" s="1070"/>
      <c r="C564" s="1070"/>
      <c r="D564" s="1070"/>
      <c r="E564" s="1070"/>
      <c r="F564" s="1346"/>
      <c r="G564" s="1346"/>
      <c r="H564" s="1346"/>
      <c r="I564" s="1346"/>
      <c r="J564" s="1346"/>
      <c r="K564" s="1346"/>
    </row>
    <row r="565" spans="2:11">
      <c r="B565" s="1070"/>
      <c r="C565" s="1070"/>
      <c r="D565" s="1070"/>
      <c r="E565" s="1070"/>
      <c r="F565" s="1346"/>
      <c r="G565" s="1346"/>
      <c r="H565" s="1346"/>
      <c r="I565" s="1346"/>
      <c r="J565" s="1346"/>
      <c r="K565" s="1346"/>
    </row>
    <row r="566" spans="2:11">
      <c r="B566" s="1070"/>
      <c r="C566" s="1070"/>
      <c r="D566" s="1070"/>
      <c r="E566" s="1070"/>
      <c r="F566" s="1346"/>
      <c r="G566" s="1346"/>
      <c r="H566" s="1346"/>
      <c r="I566" s="1346"/>
      <c r="J566" s="1346"/>
      <c r="K566" s="1346"/>
    </row>
    <row r="567" spans="2:11">
      <c r="B567" s="1070"/>
      <c r="C567" s="1070"/>
      <c r="D567" s="1070"/>
      <c r="E567" s="1070"/>
      <c r="F567" s="1346"/>
      <c r="G567" s="1346"/>
      <c r="H567" s="1346"/>
      <c r="I567" s="1346"/>
      <c r="J567" s="1346"/>
      <c r="K567" s="1346"/>
    </row>
    <row r="568" spans="2:11">
      <c r="B568" s="1070"/>
      <c r="C568" s="1070"/>
      <c r="D568" s="1070"/>
      <c r="E568" s="1070"/>
      <c r="F568" s="1346"/>
      <c r="G568" s="1346"/>
      <c r="H568" s="1346"/>
      <c r="I568" s="1346"/>
      <c r="J568" s="1346"/>
      <c r="K568" s="1346"/>
    </row>
    <row r="569" spans="2:11">
      <c r="B569" s="1070"/>
      <c r="C569" s="1070"/>
      <c r="D569" s="1070"/>
      <c r="E569" s="1070"/>
      <c r="F569" s="1346"/>
      <c r="G569" s="1346"/>
      <c r="H569" s="1346"/>
      <c r="I569" s="1346"/>
      <c r="J569" s="1346"/>
      <c r="K569" s="1346"/>
    </row>
    <row r="570" spans="2:11">
      <c r="B570" s="1070"/>
      <c r="C570" s="1070"/>
      <c r="D570" s="1070"/>
      <c r="E570" s="1070"/>
      <c r="F570" s="1346"/>
      <c r="G570" s="1346"/>
      <c r="H570" s="1346"/>
      <c r="I570" s="1346"/>
      <c r="J570" s="1346"/>
      <c r="K570" s="1346"/>
    </row>
    <row r="571" spans="2:11">
      <c r="B571" s="1070"/>
      <c r="C571" s="1070"/>
      <c r="D571" s="1070"/>
      <c r="E571" s="1070"/>
      <c r="F571" s="1346"/>
      <c r="G571" s="1346"/>
      <c r="H571" s="1346"/>
      <c r="I571" s="1346"/>
      <c r="J571" s="1346"/>
      <c r="K571" s="1346"/>
    </row>
    <row r="572" spans="2:11">
      <c r="B572" s="1070"/>
      <c r="C572" s="1070"/>
      <c r="D572" s="1070"/>
      <c r="E572" s="1070"/>
      <c r="F572" s="1346"/>
      <c r="G572" s="1346"/>
      <c r="H572" s="1346"/>
      <c r="I572" s="1346"/>
      <c r="J572" s="1346"/>
      <c r="K572" s="1346"/>
    </row>
    <row r="573" spans="2:11">
      <c r="B573" s="1070"/>
      <c r="C573" s="1070"/>
      <c r="D573" s="1070"/>
      <c r="E573" s="1070"/>
      <c r="F573" s="1346"/>
      <c r="G573" s="1346"/>
      <c r="H573" s="1346"/>
      <c r="I573" s="1346"/>
      <c r="J573" s="1346"/>
      <c r="K573" s="1346"/>
    </row>
    <row r="574" spans="2:11">
      <c r="B574" s="1070"/>
      <c r="C574" s="1070"/>
      <c r="D574" s="1070"/>
      <c r="E574" s="1070"/>
      <c r="F574" s="1346"/>
      <c r="G574" s="1346"/>
      <c r="H574" s="1346"/>
      <c r="I574" s="1346"/>
      <c r="J574" s="1346"/>
      <c r="K574" s="1346"/>
    </row>
    <row r="575" spans="2:11">
      <c r="B575" s="1070"/>
      <c r="C575" s="1070"/>
      <c r="D575" s="1070"/>
      <c r="E575" s="1070"/>
      <c r="F575" s="1346"/>
      <c r="G575" s="1346"/>
      <c r="H575" s="1346"/>
      <c r="I575" s="1346"/>
      <c r="J575" s="1346"/>
      <c r="K575" s="1346"/>
    </row>
    <row r="576" spans="2:11">
      <c r="B576" s="1070"/>
      <c r="C576" s="1070"/>
      <c r="D576" s="1070"/>
      <c r="E576" s="1070"/>
      <c r="F576" s="1346"/>
      <c r="G576" s="1346"/>
      <c r="H576" s="1346"/>
      <c r="I576" s="1346"/>
      <c r="J576" s="1346"/>
      <c r="K576" s="1346"/>
    </row>
    <row r="577" spans="2:11">
      <c r="B577" s="1070"/>
      <c r="C577" s="1070"/>
      <c r="D577" s="1070"/>
      <c r="E577" s="1070"/>
      <c r="F577" s="1346"/>
      <c r="G577" s="1346"/>
      <c r="H577" s="1346"/>
      <c r="I577" s="1346"/>
      <c r="J577" s="1346"/>
      <c r="K577" s="1346"/>
    </row>
    <row r="578" spans="2:11">
      <c r="B578" s="1070"/>
      <c r="C578" s="1070"/>
      <c r="D578" s="1070"/>
      <c r="E578" s="1070"/>
      <c r="F578" s="1346"/>
      <c r="G578" s="1346"/>
      <c r="H578" s="1346"/>
      <c r="I578" s="1346"/>
      <c r="J578" s="1346"/>
      <c r="K578" s="1346"/>
    </row>
    <row r="579" spans="2:11">
      <c r="B579" s="1070"/>
      <c r="C579" s="1070"/>
      <c r="D579" s="1070"/>
      <c r="E579" s="1070"/>
      <c r="F579" s="1346"/>
      <c r="G579" s="1346"/>
      <c r="H579" s="1346"/>
      <c r="I579" s="1346"/>
      <c r="J579" s="1346"/>
      <c r="K579" s="1346"/>
    </row>
    <row r="580" spans="2:11">
      <c r="B580" s="1070"/>
      <c r="C580" s="1070"/>
      <c r="D580" s="1070"/>
      <c r="E580" s="1070"/>
      <c r="F580" s="1346"/>
      <c r="G580" s="1346"/>
      <c r="H580" s="1346"/>
      <c r="I580" s="1346"/>
      <c r="J580" s="1346"/>
      <c r="K580" s="1346"/>
    </row>
    <row r="581" spans="2:11">
      <c r="B581" s="1070"/>
      <c r="C581" s="1070"/>
      <c r="D581" s="1070"/>
      <c r="E581" s="1070"/>
      <c r="F581" s="1346"/>
      <c r="G581" s="1346"/>
      <c r="H581" s="1346"/>
      <c r="I581" s="1346"/>
      <c r="J581" s="1346"/>
      <c r="K581" s="1346"/>
    </row>
    <row r="582" spans="2:11">
      <c r="B582" s="1070"/>
      <c r="C582" s="1070"/>
      <c r="D582" s="1070"/>
      <c r="E582" s="1070"/>
      <c r="F582" s="1346"/>
      <c r="G582" s="1346"/>
      <c r="H582" s="1346"/>
      <c r="I582" s="1346"/>
      <c r="J582" s="1346"/>
      <c r="K582" s="1346"/>
    </row>
    <row r="583" spans="2:11">
      <c r="B583" s="1070"/>
      <c r="C583" s="1070"/>
      <c r="D583" s="1070"/>
      <c r="E583" s="1070"/>
      <c r="F583" s="1346"/>
      <c r="G583" s="1346"/>
      <c r="H583" s="1346"/>
      <c r="I583" s="1346"/>
      <c r="J583" s="1346"/>
      <c r="K583" s="1346"/>
    </row>
    <row r="584" spans="2:11">
      <c r="B584" s="1070"/>
      <c r="C584" s="1070"/>
      <c r="D584" s="1070"/>
      <c r="E584" s="1070"/>
      <c r="F584" s="1346"/>
      <c r="G584" s="1346"/>
      <c r="H584" s="1346"/>
      <c r="I584" s="1346"/>
      <c r="J584" s="1346"/>
      <c r="K584" s="1346"/>
    </row>
    <row r="585" spans="2:11">
      <c r="B585" s="1070"/>
      <c r="C585" s="1070"/>
      <c r="D585" s="1070"/>
      <c r="E585" s="1070"/>
      <c r="F585" s="1346"/>
      <c r="G585" s="1346"/>
      <c r="H585" s="1346"/>
      <c r="I585" s="1346"/>
      <c r="J585" s="1346"/>
      <c r="K585" s="1346"/>
    </row>
    <row r="586" spans="2:11">
      <c r="B586" s="1070"/>
      <c r="C586" s="1070"/>
      <c r="D586" s="1070"/>
      <c r="E586" s="1070"/>
      <c r="F586" s="1346"/>
      <c r="G586" s="1346"/>
      <c r="H586" s="1346"/>
      <c r="I586" s="1346"/>
      <c r="J586" s="1346"/>
      <c r="K586" s="1346"/>
    </row>
    <row r="587" spans="2:11">
      <c r="B587" s="1070"/>
      <c r="C587" s="1070"/>
      <c r="D587" s="1070"/>
      <c r="E587" s="1070"/>
      <c r="F587" s="1346"/>
      <c r="G587" s="1346"/>
      <c r="H587" s="1346"/>
      <c r="I587" s="1346"/>
      <c r="J587" s="1346"/>
      <c r="K587" s="1346"/>
    </row>
    <row r="588" spans="2:11">
      <c r="B588" s="1070"/>
      <c r="C588" s="1070"/>
      <c r="D588" s="1070"/>
      <c r="E588" s="1070"/>
      <c r="F588" s="1346"/>
      <c r="G588" s="1346"/>
      <c r="H588" s="1346"/>
      <c r="I588" s="1346"/>
      <c r="J588" s="1346"/>
      <c r="K588" s="1346"/>
    </row>
    <row r="589" spans="2:11">
      <c r="B589" s="1070"/>
      <c r="C589" s="1070"/>
      <c r="D589" s="1070"/>
      <c r="E589" s="1070"/>
      <c r="F589" s="1346"/>
      <c r="G589" s="1346"/>
      <c r="H589" s="1346"/>
      <c r="I589" s="1346"/>
      <c r="J589" s="1346"/>
      <c r="K589" s="1346"/>
    </row>
    <row r="590" spans="2:11">
      <c r="B590" s="1070"/>
      <c r="C590" s="1070"/>
      <c r="D590" s="1070"/>
      <c r="E590" s="1070"/>
      <c r="F590" s="1346"/>
      <c r="G590" s="1346"/>
      <c r="H590" s="1346"/>
      <c r="I590" s="1346"/>
      <c r="J590" s="1346"/>
      <c r="K590" s="1346"/>
    </row>
    <row r="591" spans="2:11">
      <c r="B591" s="1070"/>
      <c r="C591" s="1070"/>
      <c r="D591" s="1070"/>
      <c r="E591" s="1070"/>
      <c r="F591" s="1346"/>
      <c r="G591" s="1346"/>
      <c r="H591" s="1346"/>
      <c r="I591" s="1346"/>
      <c r="J591" s="1346"/>
      <c r="K591" s="1346"/>
    </row>
    <row r="592" spans="2:11">
      <c r="B592" s="1070"/>
      <c r="C592" s="1070"/>
      <c r="D592" s="1070"/>
      <c r="E592" s="1070"/>
      <c r="F592" s="1346"/>
      <c r="G592" s="1346"/>
      <c r="H592" s="1346"/>
      <c r="I592" s="1346"/>
      <c r="J592" s="1346"/>
      <c r="K592" s="1346"/>
    </row>
    <row r="593" spans="2:11">
      <c r="B593" s="1070"/>
      <c r="C593" s="1070"/>
      <c r="D593" s="1070"/>
      <c r="E593" s="1070"/>
      <c r="F593" s="1346"/>
      <c r="G593" s="1346"/>
      <c r="H593" s="1346"/>
      <c r="I593" s="1346"/>
      <c r="J593" s="1346"/>
      <c r="K593" s="1346"/>
    </row>
    <row r="594" spans="2:11">
      <c r="B594" s="1070"/>
      <c r="C594" s="1070"/>
      <c r="D594" s="1070"/>
      <c r="E594" s="1070"/>
      <c r="F594" s="1346"/>
      <c r="G594" s="1346"/>
      <c r="H594" s="1346"/>
      <c r="I594" s="1346"/>
      <c r="J594" s="1346"/>
      <c r="K594" s="1346"/>
    </row>
    <row r="595" spans="2:11">
      <c r="B595" s="1070"/>
      <c r="C595" s="1070"/>
      <c r="D595" s="1070"/>
      <c r="E595" s="1070"/>
      <c r="F595" s="1346"/>
      <c r="G595" s="1346"/>
      <c r="H595" s="1346"/>
      <c r="I595" s="1346"/>
      <c r="J595" s="1346"/>
      <c r="K595" s="1346"/>
    </row>
    <row r="596" spans="2:11">
      <c r="B596" s="1070"/>
      <c r="C596" s="1070"/>
      <c r="D596" s="1070"/>
      <c r="E596" s="1070"/>
      <c r="F596" s="1346"/>
      <c r="G596" s="1346"/>
      <c r="H596" s="1346"/>
      <c r="I596" s="1346"/>
      <c r="J596" s="1346"/>
      <c r="K596" s="1346"/>
    </row>
    <row r="597" spans="2:11">
      <c r="B597" s="1070"/>
      <c r="C597" s="1070"/>
      <c r="D597" s="1070"/>
      <c r="E597" s="1070"/>
      <c r="F597" s="1346"/>
      <c r="G597" s="1346"/>
      <c r="H597" s="1346"/>
      <c r="I597" s="1346"/>
      <c r="J597" s="1346"/>
      <c r="K597" s="1346"/>
    </row>
    <row r="598" spans="2:11">
      <c r="B598" s="1070"/>
      <c r="C598" s="1070"/>
      <c r="D598" s="1070"/>
      <c r="E598" s="1070"/>
      <c r="F598" s="1346"/>
      <c r="G598" s="1346"/>
      <c r="H598" s="1346"/>
      <c r="I598" s="1346"/>
      <c r="J598" s="1346"/>
      <c r="K598" s="1346"/>
    </row>
    <row r="599" spans="2:11">
      <c r="B599" s="1070"/>
      <c r="C599" s="1070"/>
      <c r="D599" s="1070"/>
      <c r="E599" s="1070"/>
      <c r="F599" s="1346"/>
      <c r="G599" s="1346"/>
      <c r="H599" s="1346"/>
      <c r="I599" s="1346"/>
      <c r="J599" s="1346"/>
      <c r="K599" s="1346"/>
    </row>
    <row r="600" spans="2:11">
      <c r="B600" s="1070"/>
      <c r="C600" s="1070"/>
      <c r="D600" s="1070"/>
      <c r="E600" s="1070"/>
      <c r="F600" s="1346"/>
      <c r="G600" s="1346"/>
      <c r="H600" s="1346"/>
      <c r="I600" s="1346"/>
      <c r="J600" s="1346"/>
      <c r="K600" s="1346"/>
    </row>
    <row r="601" spans="2:11">
      <c r="B601" s="1070"/>
      <c r="C601" s="1070"/>
      <c r="D601" s="1070"/>
      <c r="E601" s="1070"/>
      <c r="F601" s="1346"/>
      <c r="G601" s="1346"/>
      <c r="H601" s="1346"/>
      <c r="I601" s="1346"/>
      <c r="J601" s="1346"/>
      <c r="K601" s="1346"/>
    </row>
    <row r="602" spans="2:11">
      <c r="B602" s="1070"/>
      <c r="C602" s="1070"/>
      <c r="D602" s="1070"/>
      <c r="E602" s="1070"/>
      <c r="F602" s="1346"/>
      <c r="G602" s="1346"/>
      <c r="H602" s="1346"/>
      <c r="I602" s="1346"/>
      <c r="J602" s="1346"/>
      <c r="K602" s="1346"/>
    </row>
    <row r="603" spans="2:11">
      <c r="B603" s="1070"/>
      <c r="C603" s="1070"/>
      <c r="D603" s="1070"/>
      <c r="E603" s="1070"/>
      <c r="F603" s="1346"/>
      <c r="G603" s="1346"/>
      <c r="H603" s="1346"/>
      <c r="I603" s="1346"/>
      <c r="J603" s="1346"/>
      <c r="K603" s="1346"/>
    </row>
    <row r="604" spans="2:11">
      <c r="B604" s="1070"/>
      <c r="C604" s="1070"/>
      <c r="D604" s="1070"/>
      <c r="E604" s="1070"/>
      <c r="F604" s="1346"/>
      <c r="G604" s="1346"/>
      <c r="H604" s="1346"/>
      <c r="I604" s="1346"/>
      <c r="J604" s="1346"/>
      <c r="K604" s="1346"/>
    </row>
    <row r="605" spans="2:11">
      <c r="B605" s="1070"/>
      <c r="C605" s="1070"/>
      <c r="D605" s="1070"/>
      <c r="E605" s="1070"/>
      <c r="F605" s="1346"/>
      <c r="G605" s="1346"/>
      <c r="H605" s="1346"/>
      <c r="I605" s="1346"/>
      <c r="J605" s="1346"/>
      <c r="K605" s="1346"/>
    </row>
    <row r="606" spans="2:11">
      <c r="B606" s="1070"/>
      <c r="C606" s="1070"/>
      <c r="D606" s="1070"/>
      <c r="E606" s="1070"/>
      <c r="F606" s="1346"/>
      <c r="G606" s="1346"/>
      <c r="H606" s="1346"/>
      <c r="I606" s="1346"/>
      <c r="J606" s="1346"/>
      <c r="K606" s="1346"/>
    </row>
    <row r="607" spans="2:11">
      <c r="B607" s="1070"/>
      <c r="C607" s="1070"/>
      <c r="D607" s="1070"/>
      <c r="E607" s="1070"/>
      <c r="F607" s="1346"/>
      <c r="G607" s="1346"/>
      <c r="H607" s="1346"/>
      <c r="I607" s="1346"/>
      <c r="J607" s="1346"/>
      <c r="K607" s="1346"/>
    </row>
    <row r="608" spans="2:11">
      <c r="B608" s="1070"/>
      <c r="C608" s="1070"/>
      <c r="D608" s="1070"/>
      <c r="E608" s="1070"/>
      <c r="F608" s="1346"/>
      <c r="G608" s="1346"/>
      <c r="H608" s="1346"/>
      <c r="I608" s="1346"/>
      <c r="J608" s="1346"/>
      <c r="K608" s="1346"/>
    </row>
    <row r="609" spans="2:11">
      <c r="B609" s="1070"/>
      <c r="C609" s="1070"/>
      <c r="D609" s="1070"/>
      <c r="E609" s="1070"/>
      <c r="F609" s="1346"/>
      <c r="G609" s="1346"/>
      <c r="H609" s="1346"/>
      <c r="I609" s="1346"/>
      <c r="J609" s="1346"/>
      <c r="K609" s="1346"/>
    </row>
    <row r="610" spans="2:11">
      <c r="B610" s="1070"/>
      <c r="C610" s="1070"/>
      <c r="D610" s="1070"/>
      <c r="E610" s="1070"/>
      <c r="F610" s="1346"/>
      <c r="G610" s="1346"/>
      <c r="H610" s="1346"/>
      <c r="I610" s="1346"/>
      <c r="J610" s="1346"/>
      <c r="K610" s="1346"/>
    </row>
    <row r="611" spans="2:11">
      <c r="B611" s="1070"/>
      <c r="C611" s="1070"/>
      <c r="D611" s="1070"/>
      <c r="E611" s="1070"/>
      <c r="F611" s="1346"/>
      <c r="G611" s="1346"/>
      <c r="H611" s="1346"/>
      <c r="I611" s="1346"/>
      <c r="J611" s="1346"/>
      <c r="K611" s="1346"/>
    </row>
    <row r="612" spans="2:11">
      <c r="B612" s="1070"/>
      <c r="C612" s="1070"/>
      <c r="D612" s="1070"/>
      <c r="E612" s="1070"/>
      <c r="F612" s="1346"/>
      <c r="G612" s="1346"/>
      <c r="H612" s="1346"/>
      <c r="I612" s="1346"/>
      <c r="J612" s="1346"/>
      <c r="K612" s="1346"/>
    </row>
    <row r="613" spans="2:11">
      <c r="B613" s="1070"/>
      <c r="C613" s="1070"/>
      <c r="D613" s="1070"/>
      <c r="E613" s="1070"/>
      <c r="F613" s="1346"/>
      <c r="G613" s="1346"/>
      <c r="H613" s="1346"/>
      <c r="I613" s="1346"/>
      <c r="J613" s="1346"/>
      <c r="K613" s="1346"/>
    </row>
    <row r="614" spans="2:11">
      <c r="B614" s="1070"/>
      <c r="C614" s="1070"/>
      <c r="D614" s="1070"/>
      <c r="E614" s="1070"/>
      <c r="F614" s="1346"/>
      <c r="G614" s="1346"/>
      <c r="H614" s="1346"/>
      <c r="I614" s="1346"/>
      <c r="J614" s="1346"/>
      <c r="K614" s="1346"/>
    </row>
    <row r="615" spans="2:11">
      <c r="B615" s="1070"/>
      <c r="C615" s="1070"/>
      <c r="D615" s="1070"/>
      <c r="E615" s="1070"/>
      <c r="F615" s="1346"/>
      <c r="G615" s="1346"/>
      <c r="H615" s="1346"/>
      <c r="I615" s="1346"/>
      <c r="J615" s="1346"/>
      <c r="K615" s="1346"/>
    </row>
    <row r="616" spans="2:11">
      <c r="B616" s="1070"/>
      <c r="C616" s="1070"/>
      <c r="D616" s="1070"/>
      <c r="E616" s="1070"/>
      <c r="F616" s="1346"/>
      <c r="G616" s="1346"/>
      <c r="H616" s="1346"/>
      <c r="I616" s="1346"/>
      <c r="J616" s="1346"/>
      <c r="K616" s="1346"/>
    </row>
    <row r="617" spans="2:11">
      <c r="B617" s="1070"/>
      <c r="C617" s="1070"/>
      <c r="D617" s="1070"/>
      <c r="E617" s="1070"/>
      <c r="F617" s="1346"/>
      <c r="G617" s="1346"/>
      <c r="H617" s="1346"/>
      <c r="I617" s="1346"/>
      <c r="J617" s="1346"/>
      <c r="K617" s="1346"/>
    </row>
    <row r="618" spans="2:11">
      <c r="B618" s="1070"/>
      <c r="C618" s="1070"/>
      <c r="D618" s="1070"/>
      <c r="E618" s="1070"/>
      <c r="F618" s="1346"/>
      <c r="G618" s="1346"/>
      <c r="H618" s="1346"/>
      <c r="I618" s="1346"/>
      <c r="J618" s="1346"/>
      <c r="K618" s="1346"/>
    </row>
    <row r="619" spans="2:11">
      <c r="B619" s="1070"/>
      <c r="C619" s="1070"/>
      <c r="D619" s="1070"/>
      <c r="E619" s="1070"/>
      <c r="F619" s="1346"/>
      <c r="G619" s="1346"/>
      <c r="H619" s="1346"/>
      <c r="I619" s="1346"/>
      <c r="J619" s="1346"/>
      <c r="K619" s="1346"/>
    </row>
    <row r="620" spans="2:11">
      <c r="B620" s="1070"/>
      <c r="C620" s="1070"/>
      <c r="D620" s="1070"/>
      <c r="E620" s="1070"/>
      <c r="F620" s="1346"/>
      <c r="G620" s="1346"/>
      <c r="H620" s="1346"/>
      <c r="I620" s="1346"/>
      <c r="J620" s="1346"/>
      <c r="K620" s="1346"/>
    </row>
    <row r="621" spans="2:11">
      <c r="B621" s="1070"/>
      <c r="C621" s="1070"/>
      <c r="D621" s="1070"/>
      <c r="E621" s="1070"/>
      <c r="F621" s="1346"/>
      <c r="G621" s="1346"/>
      <c r="H621" s="1346"/>
      <c r="I621" s="1346"/>
      <c r="J621" s="1346"/>
      <c r="K621" s="1346"/>
    </row>
    <row r="622" spans="2:11">
      <c r="B622" s="1070"/>
      <c r="C622" s="1070"/>
      <c r="D622" s="1070"/>
      <c r="E622" s="1070"/>
      <c r="F622" s="1346"/>
      <c r="G622" s="1346"/>
      <c r="H622" s="1346"/>
      <c r="I622" s="1346"/>
      <c r="J622" s="1346"/>
      <c r="K622" s="1346"/>
    </row>
    <row r="623" spans="2:11">
      <c r="B623" s="1070"/>
      <c r="C623" s="1070"/>
      <c r="D623" s="1070"/>
      <c r="E623" s="1070"/>
      <c r="F623" s="1346"/>
      <c r="G623" s="1346"/>
      <c r="H623" s="1346"/>
      <c r="I623" s="1346"/>
      <c r="J623" s="1346"/>
      <c r="K623" s="1346"/>
    </row>
    <row r="624" spans="2:11">
      <c r="B624" s="1070"/>
      <c r="C624" s="1070"/>
      <c r="D624" s="1070"/>
      <c r="E624" s="1070"/>
      <c r="F624" s="1346"/>
      <c r="G624" s="1346"/>
      <c r="H624" s="1346"/>
      <c r="I624" s="1346"/>
      <c r="J624" s="1346"/>
      <c r="K624" s="1346"/>
    </row>
    <row r="625" spans="2:11">
      <c r="B625" s="1070"/>
      <c r="C625" s="1070"/>
      <c r="D625" s="1070"/>
      <c r="E625" s="1070"/>
      <c r="F625" s="1346"/>
      <c r="G625" s="1346"/>
      <c r="H625" s="1346"/>
      <c r="I625" s="1346"/>
      <c r="J625" s="1346"/>
      <c r="K625" s="1346"/>
    </row>
    <row r="626" spans="2:11">
      <c r="B626" s="1070"/>
      <c r="C626" s="1070"/>
      <c r="D626" s="1070"/>
      <c r="E626" s="1070"/>
      <c r="F626" s="1346"/>
      <c r="G626" s="1346"/>
      <c r="H626" s="1346"/>
      <c r="I626" s="1346"/>
      <c r="J626" s="1346"/>
      <c r="K626" s="1346"/>
    </row>
    <row r="627" spans="2:11">
      <c r="B627" s="1070"/>
      <c r="C627" s="1070"/>
      <c r="D627" s="1070"/>
      <c r="E627" s="1070"/>
      <c r="F627" s="1346"/>
      <c r="G627" s="1346"/>
      <c r="H627" s="1346"/>
      <c r="I627" s="1346"/>
      <c r="J627" s="1346"/>
      <c r="K627" s="1346"/>
    </row>
    <row r="628" spans="2:11">
      <c r="B628" s="1070"/>
      <c r="C628" s="1070"/>
      <c r="D628" s="1070"/>
      <c r="E628" s="1070"/>
      <c r="F628" s="1346"/>
      <c r="G628" s="1346"/>
      <c r="H628" s="1346"/>
      <c r="I628" s="1346"/>
      <c r="J628" s="1346"/>
      <c r="K628" s="1346"/>
    </row>
    <row r="629" spans="2:11">
      <c r="B629" s="1070"/>
      <c r="C629" s="1070"/>
      <c r="D629" s="1070"/>
      <c r="E629" s="1070"/>
      <c r="F629" s="1346"/>
      <c r="G629" s="1346"/>
      <c r="H629" s="1346"/>
      <c r="I629" s="1346"/>
      <c r="J629" s="1346"/>
      <c r="K629" s="1346"/>
    </row>
    <row r="630" spans="2:11">
      <c r="B630" s="1070"/>
      <c r="C630" s="1070"/>
      <c r="D630" s="1070"/>
      <c r="E630" s="1070"/>
      <c r="F630" s="1346"/>
      <c r="G630" s="1346"/>
      <c r="H630" s="1346"/>
      <c r="I630" s="1346"/>
      <c r="J630" s="1346"/>
      <c r="K630" s="1346"/>
    </row>
    <row r="631" spans="2:11">
      <c r="B631" s="1070"/>
      <c r="C631" s="1070"/>
      <c r="D631" s="1070"/>
      <c r="E631" s="1070"/>
      <c r="F631" s="1346"/>
      <c r="G631" s="1346"/>
      <c r="H631" s="1346"/>
      <c r="I631" s="1346"/>
      <c r="J631" s="1346"/>
      <c r="K631" s="1346"/>
    </row>
    <row r="632" spans="2:11">
      <c r="B632" s="1070"/>
      <c r="C632" s="1070"/>
      <c r="D632" s="1070"/>
      <c r="E632" s="1070"/>
      <c r="F632" s="1346"/>
      <c r="G632" s="1346"/>
      <c r="H632" s="1346"/>
      <c r="I632" s="1346"/>
      <c r="J632" s="1346"/>
      <c r="K632" s="1346"/>
    </row>
    <row r="633" spans="2:11">
      <c r="B633" s="1070"/>
      <c r="C633" s="1070"/>
      <c r="D633" s="1070"/>
      <c r="E633" s="1070"/>
      <c r="F633" s="1346"/>
      <c r="G633" s="1346"/>
      <c r="H633" s="1346"/>
      <c r="I633" s="1346"/>
      <c r="J633" s="1346"/>
      <c r="K633" s="1346"/>
    </row>
    <row r="634" spans="2:11">
      <c r="B634" s="1070"/>
      <c r="C634" s="1070"/>
      <c r="D634" s="1070"/>
      <c r="E634" s="1070"/>
      <c r="F634" s="1346"/>
      <c r="G634" s="1346"/>
      <c r="H634" s="1346"/>
      <c r="I634" s="1346"/>
      <c r="J634" s="1346"/>
      <c r="K634" s="1346"/>
    </row>
    <row r="635" spans="2:11">
      <c r="B635" s="1070"/>
      <c r="C635" s="1070"/>
      <c r="D635" s="1070"/>
      <c r="E635" s="1070"/>
      <c r="F635" s="1346"/>
      <c r="G635" s="1346"/>
      <c r="H635" s="1346"/>
      <c r="I635" s="1346"/>
      <c r="J635" s="1346"/>
      <c r="K635" s="1346"/>
    </row>
    <row r="636" spans="2:11">
      <c r="B636" s="1070"/>
      <c r="C636" s="1070"/>
      <c r="D636" s="1070"/>
      <c r="E636" s="1070"/>
      <c r="F636" s="1346"/>
      <c r="G636" s="1346"/>
      <c r="H636" s="1346"/>
      <c r="I636" s="1346"/>
      <c r="J636" s="1346"/>
      <c r="K636" s="1346"/>
    </row>
    <row r="637" spans="2:11">
      <c r="B637" s="1070"/>
      <c r="C637" s="1070"/>
      <c r="D637" s="1070"/>
      <c r="E637" s="1070"/>
      <c r="F637" s="1346"/>
      <c r="G637" s="1346"/>
      <c r="H637" s="1346"/>
      <c r="I637" s="1346"/>
      <c r="J637" s="1346"/>
      <c r="K637" s="1346"/>
    </row>
    <row r="638" spans="2:11">
      <c r="B638" s="1070"/>
      <c r="C638" s="1070"/>
      <c r="D638" s="1070"/>
      <c r="E638" s="1070"/>
      <c r="F638" s="1346"/>
      <c r="G638" s="1346"/>
      <c r="H638" s="1346"/>
      <c r="I638" s="1346"/>
      <c r="J638" s="1346"/>
      <c r="K638" s="1346"/>
    </row>
    <row r="639" spans="2:11">
      <c r="B639" s="1070"/>
      <c r="C639" s="1070"/>
      <c r="D639" s="1070"/>
      <c r="E639" s="1070"/>
      <c r="F639" s="1346"/>
      <c r="G639" s="1346"/>
      <c r="H639" s="1346"/>
      <c r="I639" s="1346"/>
      <c r="J639" s="1346"/>
      <c r="K639" s="1346"/>
    </row>
    <row r="640" spans="2:11">
      <c r="B640" s="1070"/>
      <c r="C640" s="1070"/>
      <c r="D640" s="1070"/>
      <c r="E640" s="1070"/>
      <c r="F640" s="1346"/>
      <c r="G640" s="1346"/>
      <c r="H640" s="1346"/>
      <c r="I640" s="1346"/>
      <c r="J640" s="1346"/>
      <c r="K640" s="1346"/>
    </row>
    <row r="641" spans="2:11">
      <c r="B641" s="1070"/>
      <c r="C641" s="1070"/>
      <c r="D641" s="1070"/>
      <c r="E641" s="1070"/>
      <c r="F641" s="1346"/>
      <c r="G641" s="1346"/>
      <c r="H641" s="1346"/>
      <c r="I641" s="1346"/>
      <c r="J641" s="1346"/>
      <c r="K641" s="1346"/>
    </row>
    <row r="642" spans="2:11">
      <c r="B642" s="1070"/>
      <c r="C642" s="1070"/>
      <c r="D642" s="1070"/>
      <c r="E642" s="1070"/>
      <c r="F642" s="1346"/>
      <c r="G642" s="1346"/>
      <c r="H642" s="1346"/>
      <c r="I642" s="1346"/>
      <c r="J642" s="1346"/>
      <c r="K642" s="1346"/>
    </row>
    <row r="643" spans="2:11">
      <c r="B643" s="1070"/>
      <c r="C643" s="1070"/>
      <c r="D643" s="1070"/>
      <c r="E643" s="1070"/>
      <c r="F643" s="1346"/>
      <c r="G643" s="1346"/>
      <c r="H643" s="1346"/>
      <c r="I643" s="1346"/>
      <c r="J643" s="1346"/>
      <c r="K643" s="1346"/>
    </row>
    <row r="644" spans="2:11">
      <c r="B644" s="1070"/>
      <c r="C644" s="1070"/>
      <c r="D644" s="1070"/>
      <c r="E644" s="1070"/>
      <c r="F644" s="1346"/>
      <c r="G644" s="1346"/>
      <c r="H644" s="1346"/>
      <c r="I644" s="1346"/>
      <c r="J644" s="1346"/>
      <c r="K644" s="1346"/>
    </row>
    <row r="645" spans="2:11">
      <c r="B645" s="1070"/>
      <c r="C645" s="1070"/>
      <c r="D645" s="1070"/>
      <c r="E645" s="1070"/>
      <c r="F645" s="1346"/>
      <c r="G645" s="1346"/>
      <c r="H645" s="1346"/>
      <c r="I645" s="1346"/>
      <c r="J645" s="1346"/>
      <c r="K645" s="1346"/>
    </row>
    <row r="646" spans="2:11">
      <c r="B646" s="1070"/>
      <c r="C646" s="1070"/>
      <c r="D646" s="1070"/>
      <c r="E646" s="1070"/>
      <c r="F646" s="1346"/>
      <c r="G646" s="1346"/>
      <c r="H646" s="1346"/>
      <c r="I646" s="1346"/>
      <c r="J646" s="1346"/>
      <c r="K646" s="1346"/>
    </row>
    <row r="647" spans="2:11">
      <c r="B647" s="1070"/>
      <c r="C647" s="1070"/>
      <c r="D647" s="1070"/>
      <c r="E647" s="1070"/>
      <c r="F647" s="1346"/>
      <c r="G647" s="1346"/>
      <c r="H647" s="1346"/>
      <c r="I647" s="1346"/>
      <c r="J647" s="1346"/>
      <c r="K647" s="1346"/>
    </row>
    <row r="648" spans="2:11">
      <c r="B648" s="1070"/>
      <c r="C648" s="1070"/>
      <c r="D648" s="1070"/>
      <c r="E648" s="1070"/>
      <c r="F648" s="1346"/>
      <c r="G648" s="1346"/>
      <c r="H648" s="1346"/>
      <c r="I648" s="1346"/>
      <c r="J648" s="1346"/>
      <c r="K648" s="1346"/>
    </row>
    <row r="649" spans="2:11">
      <c r="B649" s="1070"/>
      <c r="C649" s="1070"/>
      <c r="D649" s="1070"/>
      <c r="E649" s="1070"/>
      <c r="F649" s="1346"/>
      <c r="G649" s="1346"/>
      <c r="H649" s="1346"/>
      <c r="I649" s="1346"/>
      <c r="J649" s="1346"/>
      <c r="K649" s="1346"/>
    </row>
    <row r="650" spans="2:11">
      <c r="B650" s="1070"/>
      <c r="C650" s="1070"/>
      <c r="D650" s="1070"/>
      <c r="E650" s="1070"/>
      <c r="F650" s="1346"/>
      <c r="G650" s="1346"/>
      <c r="H650" s="1346"/>
      <c r="I650" s="1346"/>
      <c r="J650" s="1346"/>
      <c r="K650" s="1346"/>
    </row>
    <row r="651" spans="2:11">
      <c r="B651" s="1070"/>
      <c r="C651" s="1070"/>
      <c r="D651" s="1070"/>
      <c r="E651" s="1070"/>
      <c r="F651" s="1346"/>
      <c r="G651" s="1346"/>
      <c r="H651" s="1346"/>
      <c r="I651" s="1346"/>
      <c r="J651" s="1346"/>
      <c r="K651" s="1346"/>
    </row>
    <row r="652" spans="2:11">
      <c r="B652" s="1070"/>
      <c r="C652" s="1070"/>
      <c r="D652" s="1070"/>
      <c r="E652" s="1070"/>
      <c r="F652" s="1346"/>
      <c r="G652" s="1346"/>
      <c r="H652" s="1346"/>
      <c r="I652" s="1346"/>
      <c r="J652" s="1346"/>
      <c r="K652" s="1346"/>
    </row>
    <row r="653" spans="2:11">
      <c r="B653" s="1070"/>
      <c r="C653" s="1070"/>
      <c r="D653" s="1070"/>
      <c r="E653" s="1070"/>
      <c r="F653" s="1346"/>
      <c r="G653" s="1346"/>
      <c r="H653" s="1346"/>
      <c r="I653" s="1346"/>
      <c r="J653" s="1346"/>
      <c r="K653" s="1346"/>
    </row>
    <row r="654" spans="2:11">
      <c r="B654" s="1070"/>
      <c r="C654" s="1070"/>
      <c r="D654" s="1070"/>
      <c r="E654" s="1070"/>
      <c r="F654" s="1346"/>
      <c r="G654" s="1346"/>
      <c r="H654" s="1346"/>
      <c r="I654" s="1346"/>
      <c r="J654" s="1346"/>
      <c r="K654" s="1346"/>
    </row>
    <row r="655" spans="2:11">
      <c r="B655" s="1070"/>
      <c r="C655" s="1070"/>
      <c r="D655" s="1070"/>
      <c r="E655" s="1070"/>
      <c r="F655" s="1346"/>
      <c r="G655" s="1346"/>
      <c r="H655" s="1346"/>
      <c r="I655" s="1346"/>
      <c r="J655" s="1346"/>
      <c r="K655" s="1346"/>
    </row>
    <row r="656" spans="2:11">
      <c r="B656" s="1070"/>
      <c r="C656" s="1070"/>
      <c r="D656" s="1070"/>
      <c r="E656" s="1070"/>
      <c r="F656" s="1346"/>
      <c r="G656" s="1346"/>
      <c r="H656" s="1346"/>
      <c r="I656" s="1346"/>
      <c r="J656" s="1346"/>
      <c r="K656" s="1346"/>
    </row>
    <row r="657" spans="2:11">
      <c r="B657" s="1070"/>
      <c r="C657" s="1070"/>
      <c r="D657" s="1070"/>
      <c r="E657" s="1070"/>
      <c r="F657" s="1346"/>
      <c r="G657" s="1346"/>
      <c r="H657" s="1346"/>
      <c r="I657" s="1346"/>
      <c r="J657" s="1346"/>
      <c r="K657" s="1346"/>
    </row>
    <row r="658" spans="2:11">
      <c r="B658" s="1070"/>
      <c r="C658" s="1070"/>
      <c r="D658" s="1070"/>
      <c r="E658" s="1070"/>
      <c r="F658" s="1346"/>
      <c r="G658" s="1346"/>
      <c r="H658" s="1346"/>
      <c r="I658" s="1346"/>
      <c r="J658" s="1346"/>
      <c r="K658" s="1346"/>
    </row>
    <row r="659" spans="2:11">
      <c r="B659" s="1070"/>
      <c r="C659" s="1070"/>
      <c r="D659" s="1070"/>
      <c r="E659" s="1070"/>
      <c r="F659" s="1346"/>
      <c r="G659" s="1346"/>
      <c r="H659" s="1346"/>
      <c r="I659" s="1346"/>
      <c r="J659" s="1346"/>
      <c r="K659" s="1346"/>
    </row>
    <row r="660" spans="2:11">
      <c r="B660" s="1070"/>
      <c r="C660" s="1070"/>
      <c r="D660" s="1070"/>
      <c r="E660" s="1070"/>
      <c r="F660" s="1346"/>
      <c r="G660" s="1346"/>
      <c r="H660" s="1346"/>
      <c r="I660" s="1346"/>
      <c r="J660" s="1346"/>
      <c r="K660" s="1346"/>
    </row>
    <row r="661" spans="2:11">
      <c r="B661" s="1070"/>
      <c r="C661" s="1070"/>
      <c r="D661" s="1070"/>
      <c r="E661" s="1070"/>
      <c r="F661" s="1346"/>
      <c r="G661" s="1346"/>
      <c r="H661" s="1346"/>
      <c r="I661" s="1346"/>
      <c r="J661" s="1346"/>
      <c r="K661" s="1346"/>
    </row>
    <row r="662" spans="2:11">
      <c r="B662" s="1070"/>
      <c r="C662" s="1070"/>
      <c r="D662" s="1070"/>
      <c r="E662" s="1070"/>
      <c r="F662" s="1346"/>
      <c r="G662" s="1346"/>
      <c r="H662" s="1346"/>
      <c r="I662" s="1346"/>
      <c r="J662" s="1346"/>
      <c r="K662" s="1346"/>
    </row>
    <row r="663" spans="2:11">
      <c r="B663" s="1070"/>
      <c r="C663" s="1070"/>
      <c r="D663" s="1070"/>
      <c r="E663" s="1070"/>
      <c r="F663" s="1346"/>
      <c r="G663" s="1346"/>
      <c r="H663" s="1346"/>
      <c r="I663" s="1346"/>
      <c r="J663" s="1346"/>
      <c r="K663" s="1346"/>
    </row>
    <row r="664" spans="2:11">
      <c r="B664" s="1070"/>
      <c r="C664" s="1070"/>
      <c r="D664" s="1070"/>
      <c r="E664" s="1070"/>
      <c r="F664" s="1346"/>
      <c r="G664" s="1346"/>
      <c r="H664" s="1346"/>
      <c r="I664" s="1346"/>
      <c r="J664" s="1346"/>
      <c r="K664" s="1346"/>
    </row>
    <row r="665" spans="2:11">
      <c r="B665" s="1070"/>
      <c r="C665" s="1070"/>
      <c r="D665" s="1070"/>
      <c r="E665" s="1070"/>
      <c r="F665" s="1346"/>
      <c r="G665" s="1346"/>
      <c r="H665" s="1346"/>
      <c r="I665" s="1346"/>
      <c r="J665" s="1346"/>
      <c r="K665" s="1346"/>
    </row>
    <row r="666" spans="2:11">
      <c r="B666" s="1070"/>
      <c r="C666" s="1070"/>
      <c r="D666" s="1070"/>
      <c r="E666" s="1070"/>
      <c r="F666" s="1346"/>
      <c r="G666" s="1346"/>
      <c r="H666" s="1346"/>
      <c r="I666" s="1346"/>
      <c r="J666" s="1346"/>
      <c r="K666" s="1346"/>
    </row>
    <row r="667" spans="2:11">
      <c r="B667" s="1070"/>
      <c r="C667" s="1070"/>
      <c r="D667" s="1070"/>
      <c r="E667" s="1070"/>
      <c r="F667" s="1346"/>
      <c r="G667" s="1346"/>
      <c r="H667" s="1346"/>
      <c r="I667" s="1346"/>
      <c r="J667" s="1346"/>
      <c r="K667" s="1346"/>
    </row>
    <row r="668" spans="2:11">
      <c r="B668" s="1070"/>
      <c r="C668" s="1070"/>
      <c r="D668" s="1070"/>
      <c r="E668" s="1070"/>
      <c r="F668" s="1346"/>
      <c r="G668" s="1346"/>
      <c r="H668" s="1346"/>
      <c r="I668" s="1346"/>
      <c r="J668" s="1346"/>
      <c r="K668" s="1346"/>
    </row>
    <row r="669" spans="2:11">
      <c r="B669" s="1070"/>
      <c r="C669" s="1070"/>
      <c r="D669" s="1070"/>
      <c r="E669" s="1070"/>
      <c r="F669" s="1346"/>
      <c r="G669" s="1346"/>
      <c r="H669" s="1346"/>
      <c r="I669" s="1346"/>
      <c r="J669" s="1346"/>
      <c r="K669" s="1346"/>
    </row>
    <row r="670" spans="2:11">
      <c r="B670" s="1070"/>
      <c r="C670" s="1070"/>
      <c r="D670" s="1070"/>
      <c r="E670" s="1070"/>
      <c r="F670" s="1346"/>
      <c r="G670" s="1346"/>
      <c r="H670" s="1346"/>
      <c r="I670" s="1346"/>
      <c r="J670" s="1346"/>
      <c r="K670" s="1346"/>
    </row>
    <row r="671" spans="2:11">
      <c r="B671" s="1070"/>
      <c r="C671" s="1070"/>
      <c r="D671" s="1070"/>
      <c r="E671" s="1070"/>
      <c r="F671" s="1346"/>
      <c r="G671" s="1346"/>
      <c r="H671" s="1346"/>
      <c r="I671" s="1346"/>
      <c r="J671" s="1346"/>
      <c r="K671" s="1346"/>
    </row>
    <row r="672" spans="2:11">
      <c r="B672" s="1070"/>
      <c r="C672" s="1070"/>
      <c r="D672" s="1070"/>
      <c r="E672" s="1070"/>
      <c r="F672" s="1346"/>
      <c r="G672" s="1346"/>
      <c r="H672" s="1346"/>
      <c r="I672" s="1346"/>
      <c r="J672" s="1346"/>
      <c r="K672" s="1346"/>
    </row>
    <row r="673" spans="2:11">
      <c r="B673" s="1070"/>
      <c r="C673" s="1070"/>
      <c r="D673" s="1070"/>
      <c r="E673" s="1070"/>
      <c r="F673" s="1346"/>
      <c r="G673" s="1346"/>
      <c r="H673" s="1346"/>
      <c r="I673" s="1346"/>
      <c r="J673" s="1346"/>
      <c r="K673" s="1346"/>
    </row>
    <row r="674" spans="2:11">
      <c r="B674" s="1070"/>
      <c r="C674" s="1070"/>
      <c r="D674" s="1070"/>
      <c r="E674" s="1070"/>
      <c r="F674" s="1346"/>
      <c r="G674" s="1346"/>
      <c r="H674" s="1346"/>
      <c r="I674" s="1346"/>
      <c r="J674" s="1346"/>
      <c r="K674" s="1346"/>
    </row>
    <row r="675" spans="2:11">
      <c r="B675" s="1070"/>
      <c r="C675" s="1070"/>
      <c r="D675" s="1070"/>
      <c r="E675" s="1070"/>
      <c r="F675" s="1346"/>
      <c r="G675" s="1346"/>
      <c r="H675" s="1346"/>
      <c r="I675" s="1346"/>
      <c r="J675" s="1346"/>
      <c r="K675" s="1346"/>
    </row>
    <row r="676" spans="2:11">
      <c r="B676" s="1070"/>
      <c r="C676" s="1070"/>
      <c r="D676" s="1070"/>
      <c r="E676" s="1070"/>
      <c r="F676" s="1346"/>
      <c r="G676" s="1346"/>
      <c r="H676" s="1346"/>
      <c r="I676" s="1346"/>
      <c r="J676" s="1346"/>
      <c r="K676" s="1346"/>
    </row>
    <row r="677" spans="2:11">
      <c r="B677" s="1070"/>
      <c r="C677" s="1070"/>
      <c r="D677" s="1070"/>
      <c r="E677" s="1070"/>
      <c r="F677" s="1346"/>
      <c r="G677" s="1346"/>
      <c r="H677" s="1346"/>
      <c r="I677" s="1346"/>
      <c r="J677" s="1346"/>
      <c r="K677" s="1346"/>
    </row>
    <row r="678" spans="2:11">
      <c r="B678" s="1070"/>
      <c r="C678" s="1070"/>
      <c r="D678" s="1070"/>
      <c r="E678" s="1070"/>
      <c r="F678" s="1346"/>
      <c r="G678" s="1346"/>
      <c r="H678" s="1346"/>
      <c r="I678" s="1346"/>
      <c r="J678" s="1346"/>
      <c r="K678" s="1346"/>
    </row>
    <row r="679" spans="2:11">
      <c r="B679" s="1070"/>
      <c r="C679" s="1070"/>
      <c r="D679" s="1070"/>
      <c r="E679" s="1070"/>
      <c r="F679" s="1346"/>
      <c r="G679" s="1346"/>
      <c r="H679" s="1346"/>
      <c r="I679" s="1346"/>
      <c r="J679" s="1346"/>
      <c r="K679" s="1346"/>
    </row>
    <row r="680" spans="2:11">
      <c r="B680" s="1070"/>
      <c r="C680" s="1070"/>
      <c r="D680" s="1070"/>
      <c r="E680" s="1070"/>
      <c r="F680" s="1346"/>
      <c r="G680" s="1346"/>
      <c r="H680" s="1346"/>
      <c r="I680" s="1346"/>
      <c r="J680" s="1346"/>
      <c r="K680" s="1346"/>
    </row>
    <row r="681" spans="2:11">
      <c r="B681" s="1070"/>
      <c r="C681" s="1070"/>
      <c r="D681" s="1070"/>
      <c r="E681" s="1070"/>
      <c r="F681" s="1346"/>
      <c r="G681" s="1346"/>
      <c r="H681" s="1346"/>
      <c r="I681" s="1346"/>
      <c r="J681" s="1346"/>
      <c r="K681" s="1346"/>
    </row>
    <row r="682" spans="2:11">
      <c r="B682" s="1070"/>
      <c r="C682" s="1070"/>
      <c r="D682" s="1070"/>
      <c r="E682" s="1070"/>
      <c r="F682" s="1346"/>
      <c r="G682" s="1346"/>
      <c r="H682" s="1346"/>
      <c r="I682" s="1346"/>
      <c r="J682" s="1346"/>
      <c r="K682" s="1346"/>
    </row>
    <row r="683" spans="2:11">
      <c r="B683" s="1070"/>
      <c r="C683" s="1070"/>
      <c r="D683" s="1070"/>
      <c r="E683" s="1070"/>
      <c r="F683" s="1346"/>
      <c r="G683" s="1346"/>
      <c r="H683" s="1346"/>
      <c r="I683" s="1346"/>
      <c r="J683" s="1346"/>
      <c r="K683" s="1346"/>
    </row>
    <row r="684" spans="2:11">
      <c r="B684" s="1070"/>
      <c r="C684" s="1070"/>
      <c r="D684" s="1070"/>
      <c r="E684" s="1070"/>
      <c r="F684" s="1346"/>
      <c r="G684" s="1346"/>
      <c r="H684" s="1346"/>
      <c r="I684" s="1346"/>
      <c r="J684" s="1346"/>
      <c r="K684" s="1346"/>
    </row>
    <row r="685" spans="2:11">
      <c r="B685" s="1070"/>
      <c r="C685" s="1070"/>
      <c r="D685" s="1070"/>
      <c r="E685" s="1070"/>
      <c r="F685" s="1346"/>
      <c r="G685" s="1346"/>
      <c r="H685" s="1346"/>
      <c r="I685" s="1346"/>
      <c r="J685" s="1346"/>
      <c r="K685" s="1346"/>
    </row>
    <row r="686" spans="2:11">
      <c r="B686" s="1070"/>
      <c r="C686" s="1070"/>
      <c r="D686" s="1070"/>
      <c r="E686" s="1070"/>
      <c r="F686" s="1346"/>
      <c r="G686" s="1346"/>
      <c r="H686" s="1346"/>
      <c r="I686" s="1346"/>
      <c r="J686" s="1346"/>
      <c r="K686" s="1346"/>
    </row>
    <row r="687" spans="2:11">
      <c r="B687" s="1070"/>
      <c r="C687" s="1070"/>
      <c r="D687" s="1070"/>
      <c r="E687" s="1070"/>
      <c r="F687" s="1346"/>
      <c r="G687" s="1346"/>
      <c r="H687" s="1346"/>
      <c r="I687" s="1346"/>
      <c r="J687" s="1346"/>
      <c r="K687" s="1346"/>
    </row>
    <row r="688" spans="2:11">
      <c r="B688" s="1070"/>
      <c r="C688" s="1070"/>
      <c r="D688" s="1070"/>
      <c r="E688" s="1070"/>
      <c r="F688" s="1346"/>
      <c r="G688" s="1346"/>
      <c r="H688" s="1346"/>
      <c r="I688" s="1346"/>
      <c r="J688" s="1346"/>
      <c r="K688" s="1346"/>
    </row>
    <row r="689" spans="2:11">
      <c r="B689" s="1070"/>
      <c r="C689" s="1070"/>
      <c r="D689" s="1070"/>
      <c r="E689" s="1070"/>
      <c r="F689" s="1346"/>
      <c r="G689" s="1346"/>
      <c r="H689" s="1346"/>
      <c r="I689" s="1346"/>
      <c r="J689" s="1346"/>
      <c r="K689" s="1346"/>
    </row>
    <row r="690" spans="2:11">
      <c r="B690" s="1070"/>
      <c r="C690" s="1070"/>
      <c r="D690" s="1070"/>
      <c r="E690" s="1070"/>
      <c r="F690" s="1346"/>
      <c r="G690" s="1346"/>
      <c r="H690" s="1346"/>
      <c r="I690" s="1346"/>
      <c r="J690" s="1346"/>
      <c r="K690" s="1346"/>
    </row>
    <row r="691" spans="2:11">
      <c r="B691" s="1070"/>
      <c r="C691" s="1070"/>
      <c r="D691" s="1070"/>
      <c r="E691" s="1070"/>
      <c r="F691" s="1346"/>
      <c r="G691" s="1346"/>
      <c r="H691" s="1346"/>
      <c r="I691" s="1346"/>
      <c r="J691" s="1346"/>
      <c r="K691" s="1346"/>
    </row>
    <row r="692" spans="2:11">
      <c r="B692" s="1070"/>
      <c r="C692" s="1070"/>
      <c r="D692" s="1070"/>
      <c r="E692" s="1070"/>
      <c r="F692" s="1346"/>
      <c r="G692" s="1346"/>
      <c r="H692" s="1346"/>
      <c r="I692" s="1346"/>
      <c r="J692" s="1346"/>
      <c r="K692" s="1346"/>
    </row>
    <row r="693" spans="2:11">
      <c r="B693" s="1070"/>
      <c r="C693" s="1070"/>
      <c r="D693" s="1070"/>
      <c r="E693" s="1070"/>
      <c r="F693" s="1346"/>
      <c r="G693" s="1346"/>
      <c r="H693" s="1346"/>
      <c r="I693" s="1346"/>
      <c r="J693" s="1346"/>
      <c r="K693" s="1346"/>
    </row>
    <row r="694" spans="2:11">
      <c r="B694" s="1070"/>
      <c r="C694" s="1070"/>
      <c r="D694" s="1070"/>
      <c r="E694" s="1070"/>
      <c r="F694" s="1346"/>
      <c r="G694" s="1346"/>
      <c r="H694" s="1346"/>
      <c r="I694" s="1346"/>
      <c r="J694" s="1346"/>
      <c r="K694" s="1346"/>
    </row>
    <row r="695" spans="2:11">
      <c r="B695" s="1070"/>
      <c r="C695" s="1070"/>
      <c r="D695" s="1070"/>
      <c r="E695" s="1070"/>
      <c r="F695" s="1346"/>
      <c r="G695" s="1346"/>
      <c r="H695" s="1346"/>
      <c r="I695" s="1346"/>
      <c r="J695" s="1346"/>
      <c r="K695" s="1346"/>
    </row>
    <row r="696" spans="2:11">
      <c r="B696" s="1070"/>
      <c r="C696" s="1070"/>
      <c r="D696" s="1070"/>
      <c r="E696" s="1070"/>
      <c r="F696" s="1346"/>
      <c r="G696" s="1346"/>
      <c r="H696" s="1346"/>
      <c r="I696" s="1346"/>
      <c r="J696" s="1346"/>
      <c r="K696" s="1346"/>
    </row>
    <row r="697" spans="2:11">
      <c r="B697" s="1070"/>
      <c r="C697" s="1070"/>
      <c r="D697" s="1070"/>
      <c r="E697" s="1070"/>
      <c r="F697" s="1346"/>
      <c r="G697" s="1346"/>
      <c r="H697" s="1346"/>
      <c r="I697" s="1346"/>
      <c r="J697" s="1346"/>
      <c r="K697" s="1346"/>
    </row>
    <row r="698" spans="2:11">
      <c r="B698" s="1070"/>
      <c r="C698" s="1070"/>
      <c r="D698" s="1070"/>
      <c r="E698" s="1070"/>
      <c r="F698" s="1346"/>
      <c r="G698" s="1346"/>
      <c r="H698" s="1346"/>
      <c r="I698" s="1346"/>
      <c r="J698" s="1346"/>
      <c r="K698" s="1346"/>
    </row>
    <row r="699" spans="2:11">
      <c r="B699" s="1070"/>
      <c r="C699" s="1070"/>
      <c r="D699" s="1070"/>
      <c r="E699" s="1070"/>
      <c r="F699" s="1346"/>
      <c r="G699" s="1346"/>
      <c r="H699" s="1346"/>
      <c r="I699" s="1346"/>
      <c r="J699" s="1346"/>
      <c r="K699" s="1346"/>
    </row>
    <row r="700" spans="2:11">
      <c r="B700" s="1070"/>
      <c r="C700" s="1070"/>
      <c r="D700" s="1070"/>
      <c r="E700" s="1070"/>
      <c r="F700" s="1346"/>
      <c r="G700" s="1346"/>
      <c r="H700" s="1346"/>
      <c r="I700" s="1346"/>
      <c r="J700" s="1346"/>
      <c r="K700" s="1346"/>
    </row>
    <row r="701" spans="2:11">
      <c r="B701" s="1070"/>
      <c r="C701" s="1070"/>
      <c r="D701" s="1070"/>
      <c r="E701" s="1070"/>
      <c r="F701" s="1346"/>
      <c r="G701" s="1346"/>
      <c r="H701" s="1346"/>
      <c r="I701" s="1346"/>
      <c r="J701" s="1346"/>
      <c r="K701" s="1346"/>
    </row>
    <row r="702" spans="2:11">
      <c r="B702" s="1070"/>
      <c r="C702" s="1070"/>
      <c r="D702" s="1070"/>
      <c r="E702" s="1070"/>
      <c r="F702" s="1346"/>
      <c r="G702" s="1346"/>
      <c r="H702" s="1346"/>
      <c r="I702" s="1346"/>
      <c r="J702" s="1346"/>
      <c r="K702" s="1346"/>
    </row>
    <row r="703" spans="2:11">
      <c r="B703" s="1070"/>
      <c r="C703" s="1070"/>
      <c r="D703" s="1070"/>
      <c r="E703" s="1070"/>
      <c r="F703" s="1346"/>
      <c r="G703" s="1346"/>
      <c r="H703" s="1346"/>
      <c r="I703" s="1346"/>
      <c r="J703" s="1346"/>
      <c r="K703" s="1346"/>
    </row>
    <row r="704" spans="2:11">
      <c r="B704" s="1070"/>
      <c r="C704" s="1070"/>
      <c r="D704" s="1070"/>
      <c r="E704" s="1070"/>
      <c r="F704" s="1346"/>
      <c r="G704" s="1346"/>
      <c r="H704" s="1346"/>
      <c r="I704" s="1346"/>
      <c r="J704" s="1346"/>
      <c r="K704" s="1346"/>
    </row>
    <row r="705" spans="2:11">
      <c r="B705" s="1070"/>
      <c r="C705" s="1070"/>
      <c r="D705" s="1070"/>
      <c r="E705" s="1070"/>
      <c r="F705" s="1346"/>
      <c r="G705" s="1346"/>
      <c r="H705" s="1346"/>
      <c r="I705" s="1346"/>
      <c r="J705" s="1346"/>
      <c r="K705" s="1346"/>
    </row>
    <row r="706" spans="2:11">
      <c r="B706" s="1070"/>
      <c r="C706" s="1070"/>
      <c r="D706" s="1070"/>
      <c r="E706" s="1070"/>
      <c r="F706" s="1346"/>
      <c r="G706" s="1346"/>
      <c r="H706" s="1346"/>
      <c r="I706" s="1346"/>
      <c r="J706" s="1346"/>
      <c r="K706" s="1346"/>
    </row>
    <row r="707" spans="2:11">
      <c r="B707" s="1070"/>
      <c r="C707" s="1070"/>
      <c r="D707" s="1070"/>
      <c r="E707" s="1070"/>
      <c r="F707" s="1346"/>
      <c r="G707" s="1346"/>
      <c r="H707" s="1346"/>
      <c r="I707" s="1346"/>
      <c r="J707" s="1346"/>
      <c r="K707" s="1346"/>
    </row>
    <row r="708" spans="2:11">
      <c r="B708" s="1070"/>
      <c r="C708" s="1070"/>
      <c r="D708" s="1070"/>
      <c r="E708" s="1070"/>
      <c r="F708" s="1346"/>
      <c r="G708" s="1346"/>
      <c r="H708" s="1346"/>
      <c r="I708" s="1346"/>
      <c r="J708" s="1346"/>
      <c r="K708" s="1346"/>
    </row>
    <row r="709" spans="2:11">
      <c r="B709" s="1070"/>
      <c r="C709" s="1070"/>
      <c r="D709" s="1070"/>
      <c r="E709" s="1070"/>
      <c r="F709" s="1346"/>
      <c r="G709" s="1346"/>
      <c r="H709" s="1346"/>
      <c r="I709" s="1346"/>
      <c r="J709" s="1346"/>
      <c r="K709" s="1346"/>
    </row>
    <row r="710" spans="2:11">
      <c r="B710" s="1070"/>
      <c r="C710" s="1070"/>
      <c r="D710" s="1070"/>
      <c r="E710" s="1070"/>
      <c r="F710" s="1346"/>
      <c r="G710" s="1346"/>
      <c r="H710" s="1346"/>
      <c r="I710" s="1346"/>
      <c r="J710" s="1346"/>
      <c r="K710" s="1346"/>
    </row>
    <row r="711" spans="2:11">
      <c r="B711" s="1070"/>
      <c r="C711" s="1070"/>
      <c r="D711" s="1070"/>
      <c r="E711" s="1070"/>
      <c r="F711" s="1346"/>
      <c r="G711" s="1346"/>
      <c r="H711" s="1346"/>
      <c r="I711" s="1346"/>
      <c r="J711" s="1346"/>
      <c r="K711" s="1346"/>
    </row>
    <row r="712" spans="2:11">
      <c r="B712" s="1070"/>
      <c r="C712" s="1070"/>
      <c r="D712" s="1070"/>
      <c r="E712" s="1070"/>
      <c r="F712" s="1346"/>
      <c r="G712" s="1346"/>
      <c r="H712" s="1346"/>
      <c r="I712" s="1346"/>
      <c r="J712" s="1346"/>
      <c r="K712" s="1346"/>
    </row>
    <row r="713" spans="2:11">
      <c r="B713" s="1070"/>
      <c r="C713" s="1070"/>
      <c r="D713" s="1070"/>
      <c r="E713" s="1070"/>
      <c r="F713" s="1346"/>
      <c r="G713" s="1346"/>
      <c r="H713" s="1346"/>
      <c r="I713" s="1346"/>
      <c r="J713" s="1346"/>
      <c r="K713" s="1346"/>
    </row>
    <row r="714" spans="2:11">
      <c r="B714" s="1070"/>
      <c r="C714" s="1070"/>
      <c r="D714" s="1070"/>
      <c r="E714" s="1070"/>
      <c r="F714" s="1346"/>
      <c r="G714" s="1346"/>
      <c r="H714" s="1346"/>
      <c r="I714" s="1346"/>
      <c r="J714" s="1346"/>
      <c r="K714" s="1346"/>
    </row>
    <row r="715" spans="2:11">
      <c r="B715" s="1070"/>
      <c r="C715" s="1070"/>
      <c r="D715" s="1070"/>
      <c r="E715" s="1070"/>
      <c r="F715" s="1346"/>
      <c r="G715" s="1346"/>
      <c r="H715" s="1346"/>
      <c r="I715" s="1346"/>
      <c r="J715" s="1346"/>
      <c r="K715" s="1346"/>
    </row>
    <row r="716" spans="2:11">
      <c r="B716" s="1070"/>
      <c r="C716" s="1070"/>
      <c r="D716" s="1070"/>
      <c r="E716" s="1070"/>
      <c r="F716" s="1346"/>
      <c r="G716" s="1346"/>
      <c r="H716" s="1346"/>
      <c r="I716" s="1346"/>
      <c r="J716" s="1346"/>
      <c r="K716" s="1346"/>
    </row>
    <row r="717" spans="2:11">
      <c r="B717" s="1070"/>
      <c r="C717" s="1070"/>
      <c r="D717" s="1070"/>
      <c r="E717" s="1070"/>
      <c r="F717" s="1346"/>
      <c r="G717" s="1346"/>
      <c r="H717" s="1346"/>
      <c r="I717" s="1346"/>
      <c r="J717" s="1346"/>
      <c r="K717" s="1346"/>
    </row>
    <row r="718" spans="2:11">
      <c r="B718" s="1070"/>
      <c r="C718" s="1070"/>
      <c r="D718" s="1070"/>
      <c r="E718" s="1070"/>
      <c r="F718" s="1346"/>
      <c r="G718" s="1346"/>
      <c r="H718" s="1346"/>
      <c r="I718" s="1346"/>
      <c r="J718" s="1346"/>
      <c r="K718" s="1346"/>
    </row>
    <row r="719" spans="2:11">
      <c r="B719" s="1070"/>
      <c r="C719" s="1070"/>
      <c r="D719" s="1070"/>
      <c r="E719" s="1070"/>
      <c r="F719" s="1346"/>
      <c r="G719" s="1346"/>
      <c r="H719" s="1346"/>
      <c r="I719" s="1346"/>
      <c r="J719" s="1346"/>
      <c r="K719" s="1346"/>
    </row>
    <row r="720" spans="2:11">
      <c r="B720" s="1070"/>
      <c r="C720" s="1070"/>
      <c r="D720" s="1070"/>
      <c r="E720" s="1070"/>
      <c r="F720" s="1346"/>
      <c r="G720" s="1346"/>
      <c r="H720" s="1346"/>
      <c r="I720" s="1346"/>
      <c r="J720" s="1346"/>
      <c r="K720" s="1346"/>
    </row>
    <row r="721" spans="2:11">
      <c r="B721" s="1070"/>
      <c r="C721" s="1070"/>
      <c r="D721" s="1070"/>
      <c r="E721" s="1070"/>
      <c r="F721" s="1346"/>
      <c r="G721" s="1346"/>
      <c r="H721" s="1346"/>
      <c r="I721" s="1346"/>
      <c r="J721" s="1346"/>
      <c r="K721" s="1346"/>
    </row>
    <row r="722" spans="2:11">
      <c r="B722" s="1070"/>
      <c r="C722" s="1070"/>
      <c r="D722" s="1070"/>
      <c r="E722" s="1070"/>
      <c r="F722" s="1346"/>
      <c r="G722" s="1346"/>
      <c r="H722" s="1346"/>
      <c r="I722" s="1346"/>
      <c r="J722" s="1346"/>
      <c r="K722" s="1346"/>
    </row>
    <row r="723" spans="2:11">
      <c r="B723" s="1070"/>
      <c r="C723" s="1070"/>
      <c r="D723" s="1070"/>
      <c r="E723" s="1070"/>
      <c r="F723" s="1346"/>
      <c r="G723" s="1346"/>
      <c r="H723" s="1346"/>
      <c r="I723" s="1346"/>
      <c r="J723" s="1346"/>
      <c r="K723" s="1346"/>
    </row>
    <row r="724" spans="2:11">
      <c r="B724" s="1070"/>
      <c r="C724" s="1070"/>
      <c r="D724" s="1070"/>
      <c r="E724" s="1070"/>
      <c r="F724" s="1346"/>
      <c r="G724" s="1346"/>
      <c r="H724" s="1346"/>
      <c r="I724" s="1346"/>
      <c r="J724" s="1346"/>
      <c r="K724" s="1346"/>
    </row>
    <row r="725" spans="2:11">
      <c r="B725" s="1070"/>
      <c r="C725" s="1070"/>
      <c r="D725" s="1070"/>
      <c r="E725" s="1070"/>
      <c r="F725" s="1346"/>
      <c r="G725" s="1346"/>
      <c r="H725" s="1346"/>
      <c r="I725" s="1346"/>
      <c r="J725" s="1346"/>
      <c r="K725" s="1346"/>
    </row>
    <row r="726" spans="2:11">
      <c r="B726" s="1070"/>
      <c r="C726" s="1070"/>
      <c r="D726" s="1070"/>
      <c r="E726" s="1070"/>
      <c r="F726" s="1346"/>
      <c r="G726" s="1346"/>
      <c r="H726" s="1346"/>
      <c r="I726" s="1346"/>
      <c r="J726" s="1346"/>
      <c r="K726" s="1346"/>
    </row>
    <row r="727" spans="2:11">
      <c r="B727" s="1070"/>
      <c r="C727" s="1070"/>
      <c r="D727" s="1070"/>
      <c r="E727" s="1070"/>
      <c r="F727" s="1346"/>
      <c r="G727" s="1346"/>
      <c r="H727" s="1346"/>
      <c r="I727" s="1346"/>
      <c r="J727" s="1346"/>
      <c r="K727" s="1346"/>
    </row>
    <row r="728" spans="2:11">
      <c r="B728" s="1070"/>
      <c r="C728" s="1070"/>
      <c r="D728" s="1070"/>
      <c r="E728" s="1070"/>
      <c r="F728" s="1346"/>
      <c r="G728" s="1346"/>
      <c r="H728" s="1346"/>
      <c r="I728" s="1346"/>
      <c r="J728" s="1346"/>
      <c r="K728" s="1346"/>
    </row>
    <row r="729" spans="2:11">
      <c r="B729" s="1070"/>
      <c r="C729" s="1070"/>
      <c r="D729" s="1070"/>
      <c r="E729" s="1070"/>
      <c r="F729" s="1346"/>
      <c r="G729" s="1346"/>
      <c r="H729" s="1346"/>
      <c r="I729" s="1346"/>
      <c r="J729" s="1346"/>
      <c r="K729" s="1346"/>
    </row>
    <row r="730" spans="2:11">
      <c r="B730" s="1070"/>
      <c r="C730" s="1070"/>
      <c r="D730" s="1070"/>
      <c r="E730" s="1070"/>
      <c r="F730" s="1346"/>
      <c r="G730" s="1346"/>
      <c r="H730" s="1346"/>
      <c r="I730" s="1346"/>
      <c r="J730" s="1346"/>
      <c r="K730" s="1346"/>
    </row>
    <row r="731" spans="2:11">
      <c r="B731" s="1070"/>
      <c r="C731" s="1070"/>
      <c r="D731" s="1070"/>
      <c r="E731" s="1070"/>
      <c r="F731" s="1346"/>
      <c r="G731" s="1346"/>
      <c r="H731" s="1346"/>
      <c r="I731" s="1346"/>
      <c r="J731" s="1346"/>
      <c r="K731" s="1346"/>
    </row>
    <row r="732" spans="2:11">
      <c r="B732" s="1070"/>
      <c r="C732" s="1070"/>
      <c r="D732" s="1070"/>
      <c r="E732" s="1070"/>
      <c r="F732" s="1346"/>
      <c r="G732" s="1346"/>
      <c r="H732" s="1346"/>
      <c r="I732" s="1346"/>
      <c r="J732" s="1346"/>
      <c r="K732" s="1346"/>
    </row>
    <row r="733" spans="2:11">
      <c r="B733" s="1070"/>
      <c r="C733" s="1070"/>
      <c r="D733" s="1070"/>
      <c r="E733" s="1070"/>
      <c r="F733" s="1346"/>
      <c r="G733" s="1346"/>
      <c r="H733" s="1346"/>
      <c r="I733" s="1346"/>
      <c r="J733" s="1346"/>
      <c r="K733" s="1346"/>
    </row>
    <row r="734" spans="2:11">
      <c r="B734" s="1070"/>
      <c r="C734" s="1070"/>
      <c r="D734" s="1070"/>
      <c r="E734" s="1070"/>
      <c r="F734" s="1346"/>
      <c r="G734" s="1346"/>
      <c r="H734" s="1346"/>
      <c r="I734" s="1346"/>
      <c r="J734" s="1346"/>
      <c r="K734" s="1346"/>
    </row>
    <row r="735" spans="2:11">
      <c r="B735" s="1070"/>
      <c r="C735" s="1070"/>
      <c r="D735" s="1070"/>
      <c r="E735" s="1070"/>
      <c r="F735" s="1346"/>
      <c r="G735" s="1346"/>
      <c r="H735" s="1346"/>
      <c r="I735" s="1346"/>
      <c r="J735" s="1346"/>
      <c r="K735" s="1346"/>
    </row>
    <row r="736" spans="2:11">
      <c r="B736" s="1070"/>
      <c r="C736" s="1070"/>
      <c r="D736" s="1070"/>
      <c r="E736" s="1070"/>
      <c r="F736" s="1346"/>
      <c r="G736" s="1346"/>
      <c r="H736" s="1346"/>
      <c r="I736" s="1346"/>
      <c r="J736" s="1346"/>
      <c r="K736" s="1346"/>
    </row>
    <row r="737" spans="2:11">
      <c r="B737" s="1070"/>
      <c r="C737" s="1070"/>
      <c r="D737" s="1070"/>
      <c r="E737" s="1070"/>
      <c r="F737" s="1346"/>
      <c r="G737" s="1346"/>
      <c r="H737" s="1346"/>
      <c r="I737" s="1346"/>
      <c r="J737" s="1346"/>
      <c r="K737" s="1346"/>
    </row>
    <row r="738" spans="2:11">
      <c r="B738" s="1070"/>
      <c r="C738" s="1070"/>
      <c r="D738" s="1070"/>
      <c r="E738" s="1070"/>
      <c r="F738" s="1346"/>
      <c r="G738" s="1346"/>
      <c r="H738" s="1346"/>
      <c r="I738" s="1346"/>
      <c r="J738" s="1346"/>
      <c r="K738" s="1346"/>
    </row>
    <row r="739" spans="2:11">
      <c r="B739" s="1070"/>
      <c r="C739" s="1070"/>
      <c r="D739" s="1070"/>
      <c r="E739" s="1070"/>
      <c r="F739" s="1346"/>
      <c r="G739" s="1346"/>
      <c r="H739" s="1346"/>
      <c r="I739" s="1346"/>
      <c r="J739" s="1346"/>
      <c r="K739" s="1346"/>
    </row>
    <row r="740" spans="2:11">
      <c r="B740" s="1070"/>
      <c r="C740" s="1070"/>
      <c r="D740" s="1070"/>
      <c r="E740" s="1070"/>
      <c r="F740" s="1346"/>
      <c r="G740" s="1346"/>
      <c r="H740" s="1346"/>
      <c r="I740" s="1346"/>
      <c r="J740" s="1346"/>
      <c r="K740" s="1346"/>
    </row>
    <row r="741" spans="2:11">
      <c r="B741" s="1070"/>
      <c r="C741" s="1070"/>
      <c r="D741" s="1070"/>
      <c r="E741" s="1070"/>
      <c r="F741" s="1346"/>
      <c r="G741" s="1346"/>
      <c r="H741" s="1346"/>
      <c r="I741" s="1346"/>
      <c r="J741" s="1346"/>
      <c r="K741" s="1346"/>
    </row>
    <row r="742" spans="2:11">
      <c r="B742" s="1070"/>
      <c r="C742" s="1070"/>
      <c r="D742" s="1070"/>
      <c r="E742" s="1070"/>
      <c r="F742" s="1346"/>
      <c r="G742" s="1346"/>
      <c r="H742" s="1346"/>
      <c r="I742" s="1346"/>
      <c r="J742" s="1346"/>
      <c r="K742" s="1346"/>
    </row>
    <row r="743" spans="2:11">
      <c r="B743" s="1070"/>
      <c r="C743" s="1070"/>
      <c r="D743" s="1070"/>
      <c r="E743" s="1070"/>
      <c r="F743" s="1346"/>
      <c r="G743" s="1346"/>
      <c r="H743" s="1346"/>
      <c r="I743" s="1346"/>
      <c r="J743" s="1346"/>
      <c r="K743" s="1346"/>
    </row>
    <row r="744" spans="2:11">
      <c r="B744" s="1070"/>
      <c r="C744" s="1070"/>
      <c r="D744" s="1070"/>
      <c r="E744" s="1070"/>
      <c r="F744" s="1346"/>
      <c r="G744" s="1346"/>
      <c r="H744" s="1346"/>
      <c r="I744" s="1346"/>
      <c r="J744" s="1346"/>
      <c r="K744" s="1346"/>
    </row>
    <row r="745" spans="2:11">
      <c r="B745" s="1070"/>
      <c r="C745" s="1070"/>
      <c r="D745" s="1070"/>
      <c r="E745" s="1070"/>
      <c r="F745" s="1346"/>
      <c r="G745" s="1346"/>
      <c r="H745" s="1346"/>
      <c r="I745" s="1346"/>
      <c r="J745" s="1346"/>
      <c r="K745" s="1346"/>
    </row>
    <row r="746" spans="2:11">
      <c r="B746" s="1070"/>
      <c r="C746" s="1070"/>
      <c r="D746" s="1070"/>
      <c r="E746" s="1070"/>
      <c r="F746" s="1346"/>
      <c r="G746" s="1346"/>
      <c r="H746" s="1346"/>
      <c r="I746" s="1346"/>
      <c r="J746" s="1346"/>
      <c r="K746" s="1346"/>
    </row>
    <row r="747" spans="2:11">
      <c r="B747" s="1070"/>
      <c r="C747" s="1070"/>
      <c r="D747" s="1070"/>
      <c r="E747" s="1070"/>
      <c r="F747" s="1346"/>
      <c r="G747" s="1346"/>
      <c r="H747" s="1346"/>
      <c r="I747" s="1346"/>
      <c r="J747" s="1346"/>
      <c r="K747" s="1346"/>
    </row>
    <row r="748" spans="2:11">
      <c r="B748" s="1070"/>
      <c r="C748" s="1070"/>
      <c r="D748" s="1070"/>
      <c r="E748" s="1070"/>
      <c r="F748" s="1346"/>
      <c r="G748" s="1346"/>
      <c r="H748" s="1346"/>
      <c r="I748" s="1346"/>
      <c r="J748" s="1346"/>
      <c r="K748" s="1346"/>
    </row>
    <row r="749" spans="2:11">
      <c r="B749" s="1070"/>
      <c r="C749" s="1070"/>
      <c r="D749" s="1070"/>
      <c r="E749" s="1070"/>
      <c r="F749" s="1346"/>
      <c r="G749" s="1346"/>
      <c r="H749" s="1346"/>
      <c r="I749" s="1346"/>
      <c r="J749" s="1346"/>
      <c r="K749" s="1346"/>
    </row>
    <row r="750" spans="2:11">
      <c r="B750" s="1070"/>
      <c r="C750" s="1070"/>
      <c r="D750" s="1070"/>
      <c r="E750" s="1070"/>
      <c r="F750" s="1346"/>
      <c r="G750" s="1346"/>
      <c r="H750" s="1346"/>
      <c r="I750" s="1346"/>
      <c r="J750" s="1346"/>
      <c r="K750" s="1346"/>
    </row>
    <row r="751" spans="2:11">
      <c r="B751" s="1070"/>
      <c r="C751" s="1070"/>
      <c r="D751" s="1070"/>
      <c r="E751" s="1070"/>
      <c r="F751" s="1346"/>
      <c r="G751" s="1346"/>
      <c r="H751" s="1346"/>
      <c r="I751" s="1346"/>
      <c r="J751" s="1346"/>
      <c r="K751" s="1346"/>
    </row>
    <row r="752" spans="2:11">
      <c r="B752" s="1070"/>
      <c r="C752" s="1070"/>
      <c r="D752" s="1070"/>
      <c r="E752" s="1070"/>
      <c r="F752" s="1346"/>
      <c r="G752" s="1346"/>
      <c r="H752" s="1346"/>
      <c r="I752" s="1346"/>
      <c r="J752" s="1346"/>
      <c r="K752" s="1346"/>
    </row>
    <row r="753" spans="2:11">
      <c r="B753" s="1070"/>
      <c r="C753" s="1070"/>
      <c r="D753" s="1070"/>
      <c r="E753" s="1070"/>
      <c r="F753" s="1346"/>
      <c r="G753" s="1346"/>
      <c r="H753" s="1346"/>
      <c r="I753" s="1346"/>
      <c r="J753" s="1346"/>
      <c r="K753" s="1346"/>
    </row>
    <row r="754" spans="2:11">
      <c r="B754" s="1070"/>
      <c r="C754" s="1070"/>
      <c r="D754" s="1070"/>
      <c r="E754" s="1070"/>
      <c r="F754" s="1346"/>
      <c r="G754" s="1346"/>
      <c r="H754" s="1346"/>
      <c r="I754" s="1346"/>
      <c r="J754" s="1346"/>
      <c r="K754" s="1346"/>
    </row>
    <row r="755" spans="2:11">
      <c r="B755" s="1070"/>
      <c r="C755" s="1070"/>
      <c r="D755" s="1070"/>
      <c r="E755" s="1070"/>
      <c r="F755" s="1346"/>
      <c r="G755" s="1346"/>
      <c r="H755" s="1346"/>
      <c r="I755" s="1346"/>
      <c r="J755" s="1346"/>
      <c r="K755" s="1346"/>
    </row>
    <row r="756" spans="2:11">
      <c r="B756" s="1070"/>
      <c r="C756" s="1070"/>
      <c r="D756" s="1070"/>
      <c r="E756" s="1070"/>
      <c r="F756" s="1346"/>
      <c r="G756" s="1346"/>
      <c r="H756" s="1346"/>
      <c r="I756" s="1346"/>
      <c r="J756" s="1346"/>
      <c r="K756" s="1346"/>
    </row>
    <row r="757" spans="2:11">
      <c r="B757" s="1070"/>
      <c r="C757" s="1070"/>
      <c r="D757" s="1070"/>
      <c r="E757" s="1070"/>
      <c r="F757" s="1346"/>
      <c r="G757" s="1346"/>
      <c r="H757" s="1346"/>
      <c r="I757" s="1346"/>
      <c r="J757" s="1346"/>
      <c r="K757" s="1346"/>
    </row>
    <row r="758" spans="2:11">
      <c r="B758" s="1070"/>
      <c r="C758" s="1070"/>
      <c r="D758" s="1070"/>
      <c r="E758" s="1070"/>
      <c r="F758" s="1346"/>
      <c r="G758" s="1346"/>
      <c r="H758" s="1346"/>
      <c r="I758" s="1346"/>
      <c r="J758" s="1346"/>
      <c r="K758" s="1346"/>
    </row>
    <row r="759" spans="2:11">
      <c r="B759" s="1070"/>
      <c r="C759" s="1070"/>
      <c r="D759" s="1070"/>
      <c r="E759" s="1070"/>
      <c r="F759" s="1346"/>
      <c r="G759" s="1346"/>
      <c r="H759" s="1346"/>
      <c r="I759" s="1346"/>
      <c r="J759" s="1346"/>
      <c r="K759" s="1346"/>
    </row>
    <row r="760" spans="2:11">
      <c r="B760" s="1070"/>
      <c r="C760" s="1070"/>
      <c r="D760" s="1070"/>
      <c r="E760" s="1070"/>
      <c r="F760" s="1346"/>
      <c r="G760" s="1346"/>
      <c r="H760" s="1346"/>
      <c r="I760" s="1346"/>
      <c r="J760" s="1346"/>
      <c r="K760" s="1346"/>
    </row>
    <row r="761" spans="2:11">
      <c r="B761" s="1070"/>
      <c r="C761" s="1070"/>
      <c r="D761" s="1070"/>
      <c r="E761" s="1070"/>
      <c r="F761" s="1346"/>
      <c r="G761" s="1346"/>
      <c r="H761" s="1346"/>
      <c r="I761" s="1346"/>
      <c r="J761" s="1346"/>
      <c r="K761" s="1346"/>
    </row>
    <row r="762" spans="2:11">
      <c r="B762" s="1070"/>
      <c r="C762" s="1070"/>
      <c r="D762" s="1070"/>
      <c r="E762" s="1070"/>
      <c r="F762" s="1346"/>
      <c r="G762" s="1346"/>
      <c r="H762" s="1346"/>
      <c r="I762" s="1346"/>
      <c r="J762" s="1346"/>
      <c r="K762" s="1346"/>
    </row>
    <row r="763" spans="2:11">
      <c r="B763" s="1070"/>
      <c r="C763" s="1070"/>
      <c r="D763" s="1070"/>
      <c r="E763" s="1070"/>
      <c r="F763" s="1346"/>
      <c r="G763" s="1346"/>
      <c r="H763" s="1346"/>
      <c r="I763" s="1346"/>
      <c r="J763" s="1346"/>
      <c r="K763" s="1346"/>
    </row>
    <row r="764" spans="2:11">
      <c r="B764" s="1070"/>
      <c r="C764" s="1070"/>
      <c r="D764" s="1070"/>
      <c r="E764" s="1070"/>
      <c r="F764" s="1346"/>
      <c r="G764" s="1346"/>
      <c r="H764" s="1346"/>
      <c r="I764" s="1346"/>
      <c r="J764" s="1346"/>
      <c r="K764" s="1346"/>
    </row>
    <row r="765" spans="2:11">
      <c r="B765" s="1070"/>
      <c r="C765" s="1070"/>
      <c r="D765" s="1070"/>
      <c r="E765" s="1070"/>
      <c r="F765" s="1346"/>
      <c r="G765" s="1346"/>
      <c r="H765" s="1346"/>
      <c r="I765" s="1346"/>
      <c r="J765" s="1346"/>
      <c r="K765" s="1346"/>
    </row>
    <row r="766" spans="2:11">
      <c r="B766" s="1070"/>
      <c r="C766" s="1070"/>
      <c r="D766" s="1070"/>
      <c r="E766" s="1070"/>
      <c r="F766" s="1346"/>
      <c r="G766" s="1346"/>
      <c r="H766" s="1346"/>
      <c r="I766" s="1346"/>
      <c r="J766" s="1346"/>
      <c r="K766" s="1346"/>
    </row>
    <row r="767" spans="2:11">
      <c r="B767" s="1070"/>
      <c r="C767" s="1070"/>
      <c r="D767" s="1070"/>
      <c r="E767" s="1070"/>
      <c r="F767" s="1346"/>
      <c r="G767" s="1346"/>
      <c r="H767" s="1346"/>
      <c r="I767" s="1346"/>
      <c r="J767" s="1346"/>
      <c r="K767" s="1346"/>
    </row>
    <row r="768" spans="2:11">
      <c r="B768" s="1070"/>
      <c r="C768" s="1070"/>
      <c r="D768" s="1070"/>
      <c r="E768" s="1070"/>
      <c r="F768" s="1346"/>
      <c r="G768" s="1346"/>
      <c r="H768" s="1346"/>
      <c r="I768" s="1346"/>
      <c r="J768" s="1346"/>
      <c r="K768" s="1346"/>
    </row>
    <row r="769" spans="2:11">
      <c r="B769" s="1070"/>
      <c r="C769" s="1070"/>
      <c r="D769" s="1070"/>
      <c r="E769" s="1070"/>
      <c r="F769" s="1346"/>
      <c r="G769" s="1346"/>
      <c r="H769" s="1346"/>
      <c r="I769" s="1346"/>
      <c r="J769" s="1346"/>
      <c r="K769" s="1346"/>
    </row>
    <row r="770" spans="2:11">
      <c r="B770" s="1070"/>
      <c r="C770" s="1070"/>
      <c r="D770" s="1070"/>
      <c r="E770" s="1070"/>
      <c r="F770" s="1346"/>
      <c r="G770" s="1346"/>
      <c r="H770" s="1346"/>
      <c r="I770" s="1346"/>
      <c r="J770" s="1346"/>
      <c r="K770" s="1346"/>
    </row>
    <row r="771" spans="2:11">
      <c r="B771" s="1070"/>
      <c r="C771" s="1070"/>
      <c r="D771" s="1070"/>
      <c r="E771" s="1070"/>
      <c r="F771" s="1346"/>
      <c r="G771" s="1346"/>
      <c r="H771" s="1346"/>
      <c r="I771" s="1346"/>
      <c r="J771" s="1346"/>
      <c r="K771" s="1346"/>
    </row>
    <row r="772" spans="2:11">
      <c r="B772" s="1070"/>
      <c r="C772" s="1070"/>
      <c r="D772" s="1070"/>
      <c r="E772" s="1070"/>
      <c r="F772" s="1346"/>
      <c r="G772" s="1346"/>
      <c r="H772" s="1346"/>
      <c r="I772" s="1346"/>
      <c r="J772" s="1346"/>
      <c r="K772" s="1346"/>
    </row>
    <row r="773" spans="2:11">
      <c r="B773" s="1070"/>
      <c r="C773" s="1070"/>
      <c r="D773" s="1070"/>
      <c r="E773" s="1070"/>
      <c r="F773" s="1346"/>
      <c r="G773" s="1346"/>
      <c r="H773" s="1346"/>
      <c r="I773" s="1346"/>
      <c r="J773" s="1346"/>
      <c r="K773" s="1346"/>
    </row>
    <row r="774" spans="2:11">
      <c r="B774" s="1070"/>
      <c r="C774" s="1070"/>
      <c r="D774" s="1070"/>
      <c r="E774" s="1070"/>
      <c r="F774" s="1346"/>
      <c r="G774" s="1346"/>
      <c r="H774" s="1346"/>
      <c r="I774" s="1346"/>
      <c r="J774" s="1346"/>
      <c r="K774" s="1346"/>
    </row>
    <row r="775" spans="2:11">
      <c r="B775" s="1070"/>
      <c r="C775" s="1070"/>
      <c r="D775" s="1070"/>
      <c r="E775" s="1070"/>
      <c r="F775" s="1346"/>
      <c r="G775" s="1346"/>
      <c r="H775" s="1346"/>
      <c r="I775" s="1346"/>
      <c r="J775" s="1346"/>
      <c r="K775" s="1346"/>
    </row>
    <row r="776" spans="2:11">
      <c r="B776" s="1070"/>
      <c r="C776" s="1070"/>
      <c r="D776" s="1070"/>
      <c r="E776" s="1070"/>
      <c r="F776" s="1346"/>
      <c r="G776" s="1346"/>
      <c r="H776" s="1346"/>
      <c r="I776" s="1346"/>
      <c r="J776" s="1346"/>
      <c r="K776" s="1346"/>
    </row>
    <row r="777" spans="2:11">
      <c r="B777" s="1070"/>
      <c r="C777" s="1070"/>
      <c r="D777" s="1070"/>
      <c r="E777" s="1070"/>
      <c r="F777" s="1346"/>
      <c r="G777" s="1346"/>
      <c r="H777" s="1346"/>
      <c r="I777" s="1346"/>
      <c r="J777" s="1346"/>
      <c r="K777" s="1346"/>
    </row>
    <row r="778" spans="2:11">
      <c r="B778" s="1070"/>
      <c r="C778" s="1070"/>
      <c r="D778" s="1070"/>
      <c r="E778" s="1070"/>
      <c r="F778" s="1346"/>
      <c r="G778" s="1346"/>
      <c r="H778" s="1346"/>
      <c r="I778" s="1346"/>
      <c r="J778" s="1346"/>
      <c r="K778" s="1346"/>
    </row>
    <row r="779" spans="2:11">
      <c r="B779" s="1070"/>
      <c r="C779" s="1070"/>
      <c r="D779" s="1070"/>
      <c r="E779" s="1070"/>
      <c r="F779" s="1346"/>
      <c r="G779" s="1346"/>
      <c r="H779" s="1346"/>
      <c r="I779" s="1346"/>
      <c r="J779" s="1346"/>
      <c r="K779" s="1346"/>
    </row>
    <row r="780" spans="2:11">
      <c r="B780" s="1070"/>
      <c r="C780" s="1070"/>
      <c r="D780" s="1070"/>
      <c r="E780" s="1070"/>
      <c r="F780" s="1346"/>
      <c r="G780" s="1346"/>
      <c r="H780" s="1346"/>
      <c r="I780" s="1346"/>
      <c r="J780" s="1346"/>
      <c r="K780" s="1346"/>
    </row>
    <row r="781" spans="2:11">
      <c r="B781" s="1070"/>
      <c r="C781" s="1070"/>
      <c r="D781" s="1070"/>
      <c r="E781" s="1070"/>
      <c r="F781" s="1346"/>
      <c r="G781" s="1346"/>
      <c r="H781" s="1346"/>
      <c r="I781" s="1346"/>
      <c r="J781" s="1346"/>
      <c r="K781" s="1346"/>
    </row>
    <row r="782" spans="2:11">
      <c r="B782" s="1070"/>
      <c r="C782" s="1070"/>
      <c r="D782" s="1070"/>
      <c r="E782" s="1070"/>
      <c r="F782" s="1346"/>
      <c r="G782" s="1346"/>
      <c r="H782" s="1346"/>
      <c r="I782" s="1346"/>
      <c r="J782" s="1346"/>
      <c r="K782" s="1346"/>
    </row>
    <row r="783" spans="2:11">
      <c r="B783" s="1070"/>
      <c r="C783" s="1070"/>
      <c r="D783" s="1070"/>
      <c r="E783" s="1070"/>
      <c r="F783" s="1346"/>
      <c r="G783" s="1346"/>
      <c r="H783" s="1346"/>
      <c r="I783" s="1346"/>
      <c r="J783" s="1346"/>
      <c r="K783" s="1346"/>
    </row>
    <row r="784" spans="2:11">
      <c r="B784" s="1070"/>
      <c r="C784" s="1070"/>
      <c r="D784" s="1070"/>
      <c r="E784" s="1070"/>
      <c r="F784" s="1346"/>
      <c r="G784" s="1346"/>
      <c r="H784" s="1346"/>
      <c r="I784" s="1346"/>
      <c r="J784" s="1346"/>
      <c r="K784" s="1346"/>
    </row>
    <row r="785" spans="2:11">
      <c r="B785" s="1070"/>
      <c r="C785" s="1070"/>
      <c r="D785" s="1070"/>
      <c r="E785" s="1070"/>
      <c r="F785" s="1346"/>
      <c r="G785" s="1346"/>
      <c r="H785" s="1346"/>
      <c r="I785" s="1346"/>
      <c r="J785" s="1346"/>
      <c r="K785" s="1346"/>
    </row>
    <row r="786" spans="2:11">
      <c r="B786" s="1070"/>
      <c r="C786" s="1070"/>
      <c r="D786" s="1070"/>
      <c r="E786" s="1070"/>
      <c r="F786" s="1346"/>
      <c r="G786" s="1346"/>
      <c r="H786" s="1346"/>
      <c r="I786" s="1346"/>
      <c r="J786" s="1346"/>
      <c r="K786" s="1346"/>
    </row>
    <row r="787" spans="2:11">
      <c r="B787" s="1070"/>
      <c r="C787" s="1070"/>
      <c r="D787" s="1070"/>
      <c r="E787" s="1070"/>
      <c r="F787" s="1346"/>
      <c r="G787" s="1346"/>
      <c r="H787" s="1346"/>
      <c r="I787" s="1346"/>
      <c r="J787" s="1346"/>
      <c r="K787" s="1346"/>
    </row>
    <row r="788" spans="2:11">
      <c r="B788" s="1070"/>
      <c r="C788" s="1070"/>
      <c r="D788" s="1070"/>
      <c r="E788" s="1070"/>
      <c r="F788" s="1346"/>
      <c r="G788" s="1346"/>
      <c r="H788" s="1346"/>
      <c r="I788" s="1346"/>
      <c r="J788" s="1346"/>
      <c r="K788" s="1346"/>
    </row>
    <row r="789" spans="2:11">
      <c r="B789" s="1070"/>
      <c r="C789" s="1070"/>
      <c r="D789" s="1070"/>
      <c r="E789" s="1070"/>
      <c r="F789" s="1346"/>
      <c r="G789" s="1346"/>
      <c r="H789" s="1346"/>
      <c r="I789" s="1346"/>
      <c r="J789" s="1346"/>
      <c r="K789" s="1346"/>
    </row>
    <row r="790" spans="2:11">
      <c r="B790" s="1070"/>
      <c r="C790" s="1070"/>
      <c r="D790" s="1070"/>
      <c r="E790" s="1070"/>
      <c r="F790" s="1346"/>
      <c r="G790" s="1346"/>
      <c r="H790" s="1346"/>
      <c r="I790" s="1346"/>
      <c r="J790" s="1346"/>
      <c r="K790" s="1346"/>
    </row>
    <row r="791" spans="2:11">
      <c r="B791" s="1070"/>
      <c r="C791" s="1070"/>
      <c r="D791" s="1070"/>
      <c r="E791" s="1070"/>
      <c r="F791" s="1346"/>
      <c r="G791" s="1346"/>
      <c r="H791" s="1346"/>
      <c r="I791" s="1346"/>
      <c r="J791" s="1346"/>
      <c r="K791" s="1346"/>
    </row>
    <row r="792" spans="2:11">
      <c r="B792" s="1070"/>
      <c r="C792" s="1070"/>
      <c r="D792" s="1070"/>
      <c r="E792" s="1070"/>
      <c r="F792" s="1346"/>
      <c r="G792" s="1346"/>
      <c r="H792" s="1346"/>
      <c r="I792" s="1346"/>
      <c r="J792" s="1346"/>
      <c r="K792" s="1346"/>
    </row>
    <row r="793" spans="2:11">
      <c r="B793" s="1070"/>
      <c r="C793" s="1070"/>
      <c r="D793" s="1070"/>
      <c r="E793" s="1070"/>
      <c r="F793" s="1346"/>
      <c r="G793" s="1346"/>
      <c r="H793" s="1346"/>
      <c r="I793" s="1346"/>
      <c r="J793" s="1346"/>
      <c r="K793" s="1346"/>
    </row>
    <row r="794" spans="2:11">
      <c r="B794" s="1070"/>
      <c r="C794" s="1070"/>
      <c r="D794" s="1070"/>
      <c r="E794" s="1070"/>
      <c r="F794" s="1346"/>
      <c r="G794" s="1346"/>
      <c r="H794" s="1346"/>
      <c r="I794" s="1346"/>
      <c r="J794" s="1346"/>
      <c r="K794" s="1346"/>
    </row>
    <row r="795" spans="2:11">
      <c r="B795" s="1070"/>
      <c r="C795" s="1070"/>
      <c r="D795" s="1070"/>
      <c r="E795" s="1070"/>
      <c r="F795" s="1346"/>
      <c r="G795" s="1346"/>
      <c r="H795" s="1346"/>
      <c r="I795" s="1346"/>
      <c r="J795" s="1346"/>
      <c r="K795" s="1346"/>
    </row>
    <row r="796" spans="2:11">
      <c r="B796" s="1070"/>
      <c r="C796" s="1070"/>
      <c r="D796" s="1070"/>
      <c r="E796" s="1070"/>
      <c r="F796" s="1346"/>
      <c r="G796" s="1346"/>
      <c r="H796" s="1346"/>
      <c r="I796" s="1346"/>
      <c r="J796" s="1346"/>
      <c r="K796" s="1346"/>
    </row>
    <row r="797" spans="2:11">
      <c r="B797" s="1070"/>
      <c r="C797" s="1070"/>
      <c r="D797" s="1070"/>
      <c r="E797" s="1070"/>
      <c r="F797" s="1346"/>
      <c r="G797" s="1346"/>
      <c r="H797" s="1346"/>
      <c r="I797" s="1346"/>
      <c r="J797" s="1346"/>
      <c r="K797" s="1346"/>
    </row>
    <row r="798" spans="2:11">
      <c r="B798" s="1070"/>
      <c r="C798" s="1070"/>
      <c r="D798" s="1070"/>
      <c r="E798" s="1070"/>
      <c r="F798" s="1346"/>
      <c r="G798" s="1346"/>
      <c r="H798" s="1346"/>
      <c r="I798" s="1346"/>
      <c r="J798" s="1346"/>
      <c r="K798" s="1346"/>
    </row>
    <row r="799" spans="2:11">
      <c r="B799" s="1070"/>
      <c r="C799" s="1070"/>
      <c r="D799" s="1070"/>
      <c r="E799" s="1070"/>
      <c r="F799" s="1346"/>
      <c r="G799" s="1346"/>
      <c r="H799" s="1346"/>
      <c r="I799" s="1346"/>
      <c r="J799" s="1346"/>
      <c r="K799" s="1346"/>
    </row>
    <row r="800" spans="2:11">
      <c r="B800" s="1070"/>
      <c r="C800" s="1070"/>
      <c r="D800" s="1070"/>
      <c r="E800" s="1070"/>
      <c r="F800" s="1346"/>
      <c r="G800" s="1346"/>
      <c r="H800" s="1346"/>
      <c r="I800" s="1346"/>
      <c r="J800" s="1346"/>
      <c r="K800" s="1346"/>
    </row>
    <row r="801" spans="2:11">
      <c r="B801" s="1070"/>
      <c r="C801" s="1070"/>
      <c r="D801" s="1070"/>
      <c r="E801" s="1070"/>
      <c r="F801" s="1346"/>
      <c r="G801" s="1346"/>
      <c r="H801" s="1346"/>
      <c r="I801" s="1346"/>
      <c r="J801" s="1346"/>
      <c r="K801" s="1346"/>
    </row>
    <row r="802" spans="2:11">
      <c r="B802" s="1070"/>
      <c r="C802" s="1070"/>
      <c r="D802" s="1070"/>
      <c r="E802" s="1070"/>
      <c r="F802" s="1346"/>
      <c r="G802" s="1346"/>
      <c r="H802" s="1346"/>
      <c r="I802" s="1346"/>
      <c r="J802" s="1346"/>
      <c r="K802" s="1346"/>
    </row>
    <row r="803" spans="2:11">
      <c r="B803" s="1070"/>
      <c r="C803" s="1070"/>
      <c r="D803" s="1070"/>
      <c r="E803" s="1070"/>
      <c r="F803" s="1346"/>
      <c r="G803" s="1346"/>
      <c r="H803" s="1346"/>
      <c r="I803" s="1346"/>
      <c r="J803" s="1346"/>
      <c r="K803" s="1346"/>
    </row>
    <row r="804" spans="2:11">
      <c r="B804" s="1070"/>
      <c r="C804" s="1070"/>
      <c r="D804" s="1070"/>
      <c r="E804" s="1070"/>
      <c r="F804" s="1346"/>
      <c r="G804" s="1346"/>
      <c r="H804" s="1346"/>
      <c r="I804" s="1346"/>
      <c r="J804" s="1346"/>
      <c r="K804" s="1346"/>
    </row>
    <row r="805" spans="2:11">
      <c r="B805" s="1070"/>
      <c r="C805" s="1070"/>
      <c r="D805" s="1070"/>
      <c r="E805" s="1070"/>
      <c r="F805" s="1346"/>
      <c r="G805" s="1346"/>
      <c r="H805" s="1346"/>
      <c r="I805" s="1346"/>
      <c r="J805" s="1346"/>
      <c r="K805" s="1346"/>
    </row>
    <row r="806" spans="2:11">
      <c r="B806" s="1070"/>
      <c r="C806" s="1070"/>
      <c r="D806" s="1070"/>
      <c r="E806" s="1070"/>
      <c r="F806" s="1346"/>
      <c r="G806" s="1346"/>
      <c r="H806" s="1346"/>
      <c r="I806" s="1346"/>
      <c r="J806" s="1346"/>
      <c r="K806" s="1346"/>
    </row>
    <row r="807" spans="2:11">
      <c r="B807" s="1070"/>
      <c r="C807" s="1070"/>
      <c r="D807" s="1070"/>
      <c r="E807" s="1070"/>
      <c r="F807" s="1346"/>
      <c r="G807" s="1346"/>
      <c r="H807" s="1346"/>
      <c r="I807" s="1346"/>
      <c r="J807" s="1346"/>
      <c r="K807" s="1346"/>
    </row>
    <row r="808" spans="2:11">
      <c r="B808" s="1070"/>
      <c r="C808" s="1070"/>
      <c r="D808" s="1070"/>
      <c r="E808" s="1070"/>
      <c r="F808" s="1346"/>
      <c r="G808" s="1346"/>
      <c r="H808" s="1346"/>
      <c r="I808" s="1346"/>
      <c r="J808" s="1346"/>
      <c r="K808" s="1346"/>
    </row>
    <row r="809" spans="2:11">
      <c r="B809" s="1070"/>
      <c r="C809" s="1070"/>
      <c r="D809" s="1070"/>
      <c r="E809" s="1070"/>
      <c r="F809" s="1346"/>
      <c r="G809" s="1346"/>
      <c r="H809" s="1346"/>
      <c r="I809" s="1346"/>
      <c r="J809" s="1346"/>
      <c r="K809" s="1346"/>
    </row>
    <row r="810" spans="2:11">
      <c r="B810" s="1070"/>
      <c r="C810" s="1070"/>
      <c r="D810" s="1070"/>
      <c r="E810" s="1070"/>
      <c r="F810" s="1346"/>
      <c r="G810" s="1346"/>
      <c r="H810" s="1346"/>
      <c r="I810" s="1346"/>
      <c r="J810" s="1346"/>
      <c r="K810" s="1346"/>
    </row>
    <row r="811" spans="2:11">
      <c r="B811" s="1070"/>
      <c r="C811" s="1070"/>
      <c r="D811" s="1070"/>
      <c r="E811" s="1070"/>
      <c r="F811" s="1346"/>
      <c r="G811" s="1346"/>
      <c r="H811" s="1346"/>
      <c r="I811" s="1346"/>
      <c r="J811" s="1346"/>
      <c r="K811" s="1346"/>
    </row>
    <row r="812" spans="2:11">
      <c r="B812" s="1070"/>
      <c r="C812" s="1070"/>
      <c r="D812" s="1070"/>
      <c r="E812" s="1070"/>
      <c r="F812" s="1346"/>
      <c r="G812" s="1346"/>
      <c r="H812" s="1346"/>
      <c r="I812" s="1346"/>
      <c r="J812" s="1346"/>
      <c r="K812" s="1346"/>
    </row>
    <row r="813" spans="2:11">
      <c r="B813" s="1070"/>
      <c r="C813" s="1070"/>
      <c r="D813" s="1070"/>
      <c r="E813" s="1070"/>
      <c r="F813" s="1346"/>
      <c r="G813" s="1346"/>
      <c r="H813" s="1346"/>
      <c r="I813" s="1346"/>
      <c r="J813" s="1346"/>
      <c r="K813" s="1346"/>
    </row>
    <row r="814" spans="2:11">
      <c r="B814" s="1070"/>
      <c r="C814" s="1070"/>
      <c r="D814" s="1070"/>
      <c r="E814" s="1070"/>
      <c r="F814" s="1346"/>
      <c r="G814" s="1346"/>
      <c r="H814" s="1346"/>
      <c r="I814" s="1346"/>
      <c r="J814" s="1346"/>
      <c r="K814" s="1346"/>
    </row>
    <row r="815" spans="2:11">
      <c r="B815" s="1070"/>
      <c r="C815" s="1070"/>
      <c r="D815" s="1070"/>
      <c r="E815" s="1070"/>
      <c r="F815" s="1346"/>
      <c r="G815" s="1346"/>
      <c r="H815" s="1346"/>
      <c r="I815" s="1346"/>
      <c r="J815" s="1346"/>
      <c r="K815" s="1346"/>
    </row>
    <row r="816" spans="2:11">
      <c r="B816" s="1070"/>
      <c r="C816" s="1070"/>
      <c r="D816" s="1070"/>
      <c r="E816" s="1070"/>
      <c r="F816" s="1346"/>
      <c r="G816" s="1346"/>
      <c r="H816" s="1346"/>
      <c r="I816" s="1346"/>
      <c r="J816" s="1346"/>
      <c r="K816" s="1346"/>
    </row>
    <row r="817" spans="2:11">
      <c r="B817" s="1070"/>
      <c r="C817" s="1070"/>
      <c r="D817" s="1070"/>
      <c r="E817" s="1070"/>
      <c r="F817" s="1346"/>
      <c r="G817" s="1346"/>
      <c r="H817" s="1346"/>
      <c r="I817" s="1346"/>
      <c r="J817" s="1346"/>
      <c r="K817" s="1346"/>
    </row>
    <row r="818" spans="2:11">
      <c r="B818" s="1070"/>
      <c r="C818" s="1070"/>
      <c r="D818" s="1070"/>
      <c r="E818" s="1070"/>
      <c r="F818" s="1346"/>
      <c r="G818" s="1346"/>
      <c r="H818" s="1346"/>
      <c r="I818" s="1346"/>
      <c r="J818" s="1346"/>
      <c r="K818" s="1346"/>
    </row>
    <row r="819" spans="2:11">
      <c r="B819" s="1070"/>
      <c r="C819" s="1070"/>
      <c r="D819" s="1070"/>
      <c r="E819" s="1070"/>
      <c r="F819" s="1346"/>
      <c r="G819" s="1346"/>
      <c r="H819" s="1346"/>
      <c r="I819" s="1346"/>
      <c r="J819" s="1346"/>
      <c r="K819" s="1346"/>
    </row>
    <row r="820" spans="2:11">
      <c r="B820" s="1070"/>
      <c r="C820" s="1070"/>
      <c r="D820" s="1070"/>
      <c r="E820" s="1070"/>
      <c r="F820" s="1346"/>
      <c r="G820" s="1346"/>
      <c r="H820" s="1346"/>
      <c r="I820" s="1346"/>
      <c r="J820" s="1346"/>
      <c r="K820" s="1346"/>
    </row>
    <row r="821" spans="2:11">
      <c r="B821" s="1070"/>
      <c r="C821" s="1070"/>
      <c r="D821" s="1070"/>
      <c r="E821" s="1070"/>
      <c r="F821" s="1346"/>
      <c r="G821" s="1346"/>
      <c r="H821" s="1346"/>
      <c r="I821" s="1346"/>
      <c r="J821" s="1346"/>
      <c r="K821" s="1346"/>
    </row>
    <row r="822" spans="2:11">
      <c r="B822" s="1070"/>
      <c r="C822" s="1070"/>
      <c r="D822" s="1070"/>
      <c r="E822" s="1070"/>
      <c r="F822" s="1346"/>
      <c r="G822" s="1346"/>
      <c r="H822" s="1346"/>
      <c r="I822" s="1346"/>
      <c r="J822" s="1346"/>
      <c r="K822" s="1346"/>
    </row>
    <row r="823" spans="2:11">
      <c r="B823" s="1070"/>
      <c r="C823" s="1070"/>
      <c r="D823" s="1070"/>
      <c r="E823" s="1070"/>
      <c r="F823" s="1346"/>
      <c r="G823" s="1346"/>
      <c r="H823" s="1346"/>
      <c r="I823" s="1346"/>
      <c r="J823" s="1346"/>
      <c r="K823" s="1346"/>
    </row>
    <row r="824" spans="2:11">
      <c r="B824" s="1070"/>
      <c r="C824" s="1070"/>
      <c r="D824" s="1070"/>
      <c r="E824" s="1070"/>
      <c r="F824" s="1346"/>
      <c r="G824" s="1346"/>
      <c r="H824" s="1346"/>
      <c r="I824" s="1346"/>
      <c r="J824" s="1346"/>
      <c r="K824" s="1346"/>
    </row>
    <row r="825" spans="2:11">
      <c r="B825" s="1070"/>
      <c r="C825" s="1070"/>
      <c r="D825" s="1070"/>
      <c r="E825" s="1070"/>
      <c r="F825" s="1346"/>
      <c r="G825" s="1346"/>
      <c r="H825" s="1346"/>
      <c r="I825" s="1346"/>
      <c r="J825" s="1346"/>
      <c r="K825" s="1346"/>
    </row>
    <row r="826" spans="2:11">
      <c r="B826" s="1070"/>
      <c r="C826" s="1070"/>
      <c r="D826" s="1070"/>
      <c r="E826" s="1070"/>
      <c r="F826" s="1346"/>
      <c r="G826" s="1346"/>
      <c r="H826" s="1346"/>
      <c r="I826" s="1346"/>
      <c r="J826" s="1346"/>
      <c r="K826" s="1346"/>
    </row>
    <row r="827" spans="2:11">
      <c r="B827" s="1070"/>
      <c r="C827" s="1070"/>
      <c r="D827" s="1070"/>
      <c r="E827" s="1070"/>
      <c r="F827" s="1346"/>
      <c r="G827" s="1346"/>
      <c r="H827" s="1346"/>
      <c r="I827" s="1346"/>
      <c r="J827" s="1346"/>
      <c r="K827" s="1346"/>
    </row>
    <row r="828" spans="2:11">
      <c r="B828" s="1070"/>
      <c r="C828" s="1070"/>
      <c r="D828" s="1070"/>
      <c r="E828" s="1070"/>
      <c r="F828" s="1346"/>
      <c r="G828" s="1346"/>
      <c r="H828" s="1346"/>
      <c r="I828" s="1346"/>
      <c r="J828" s="1346"/>
      <c r="K828" s="1346"/>
    </row>
    <row r="829" spans="2:11">
      <c r="B829" s="1070"/>
      <c r="C829" s="1070"/>
      <c r="D829" s="1070"/>
      <c r="E829" s="1070"/>
      <c r="F829" s="1346"/>
      <c r="G829" s="1346"/>
      <c r="H829" s="1346"/>
      <c r="I829" s="1346"/>
      <c r="J829" s="1346"/>
      <c r="K829" s="1346"/>
    </row>
    <row r="830" spans="2:11">
      <c r="B830" s="1070"/>
      <c r="C830" s="1070"/>
      <c r="D830" s="1070"/>
      <c r="E830" s="1070"/>
      <c r="F830" s="1346"/>
      <c r="G830" s="1346"/>
      <c r="H830" s="1346"/>
      <c r="I830" s="1346"/>
      <c r="J830" s="1346"/>
      <c r="K830" s="1346"/>
    </row>
    <row r="831" spans="2:11">
      <c r="B831" s="1070"/>
      <c r="C831" s="1070"/>
      <c r="D831" s="1070"/>
      <c r="E831" s="1070"/>
      <c r="F831" s="1346"/>
      <c r="G831" s="1346"/>
      <c r="H831" s="1346"/>
      <c r="I831" s="1346"/>
      <c r="J831" s="1346"/>
      <c r="K831" s="1346"/>
    </row>
    <row r="832" spans="2:11">
      <c r="B832" s="1070"/>
      <c r="C832" s="1070"/>
      <c r="D832" s="1070"/>
      <c r="E832" s="1070"/>
      <c r="F832" s="1346"/>
      <c r="G832" s="1346"/>
      <c r="H832" s="1346"/>
      <c r="I832" s="1346"/>
      <c r="J832" s="1346"/>
      <c r="K832" s="1346"/>
    </row>
    <row r="833" spans="2:11">
      <c r="B833" s="1070"/>
      <c r="C833" s="1070"/>
      <c r="D833" s="1070"/>
      <c r="E833" s="1070"/>
      <c r="F833" s="1346"/>
      <c r="G833" s="1346"/>
      <c r="H833" s="1346"/>
      <c r="I833" s="1346"/>
      <c r="J833" s="1346"/>
      <c r="K833" s="1346"/>
    </row>
    <row r="834" spans="2:11">
      <c r="B834" s="1070"/>
      <c r="C834" s="1070"/>
      <c r="D834" s="1070"/>
      <c r="E834" s="1070"/>
      <c r="F834" s="1346"/>
      <c r="G834" s="1346"/>
      <c r="H834" s="1346"/>
      <c r="I834" s="1346"/>
      <c r="J834" s="1346"/>
      <c r="K834" s="1346"/>
    </row>
    <row r="835" spans="2:11">
      <c r="B835" s="1070"/>
      <c r="C835" s="1070"/>
      <c r="D835" s="1070"/>
      <c r="E835" s="1070"/>
      <c r="F835" s="1346"/>
      <c r="G835" s="1346"/>
      <c r="H835" s="1346"/>
      <c r="I835" s="1346"/>
      <c r="J835" s="1346"/>
      <c r="K835" s="1346"/>
    </row>
    <row r="836" spans="2:11">
      <c r="B836" s="1070"/>
      <c r="C836" s="1070"/>
      <c r="D836" s="1070"/>
      <c r="E836" s="1070"/>
      <c r="F836" s="1346"/>
      <c r="G836" s="1346"/>
      <c r="H836" s="1346"/>
      <c r="I836" s="1346"/>
      <c r="J836" s="1346"/>
      <c r="K836" s="1346"/>
    </row>
    <row r="837" spans="2:11">
      <c r="B837" s="1070"/>
      <c r="C837" s="1070"/>
      <c r="D837" s="1070"/>
      <c r="E837" s="1070"/>
      <c r="F837" s="1346"/>
      <c r="G837" s="1346"/>
      <c r="H837" s="1346"/>
      <c r="I837" s="1346"/>
      <c r="J837" s="1346"/>
      <c r="K837" s="1346"/>
    </row>
    <row r="838" spans="2:11">
      <c r="B838" s="1070"/>
      <c r="C838" s="1070"/>
      <c r="D838" s="1070"/>
      <c r="E838" s="1070"/>
      <c r="F838" s="1346"/>
      <c r="G838" s="1346"/>
      <c r="H838" s="1346"/>
      <c r="I838" s="1346"/>
      <c r="J838" s="1346"/>
      <c r="K838" s="1346"/>
    </row>
    <row r="839" spans="2:11">
      <c r="B839" s="1070"/>
      <c r="C839" s="1070"/>
      <c r="D839" s="1070"/>
      <c r="E839" s="1070"/>
      <c r="F839" s="1346"/>
      <c r="G839" s="1346"/>
      <c r="H839" s="1346"/>
      <c r="I839" s="1346"/>
      <c r="J839" s="1346"/>
      <c r="K839" s="1346"/>
    </row>
    <row r="840" spans="2:11">
      <c r="B840" s="1070"/>
      <c r="C840" s="1070"/>
      <c r="D840" s="1070"/>
      <c r="E840" s="1070"/>
      <c r="F840" s="1346"/>
      <c r="G840" s="1346"/>
      <c r="H840" s="1346"/>
      <c r="I840" s="1346"/>
      <c r="J840" s="1346"/>
      <c r="K840" s="1346"/>
    </row>
    <row r="841" spans="2:11">
      <c r="B841" s="1070"/>
      <c r="C841" s="1070"/>
      <c r="D841" s="1070"/>
      <c r="E841" s="1070"/>
      <c r="F841" s="1346"/>
      <c r="G841" s="1346"/>
      <c r="H841" s="1346"/>
      <c r="I841" s="1346"/>
      <c r="J841" s="1346"/>
      <c r="K841" s="1346"/>
    </row>
    <row r="842" spans="2:11">
      <c r="B842" s="1070"/>
      <c r="C842" s="1070"/>
      <c r="D842" s="1070"/>
      <c r="E842" s="1070"/>
      <c r="F842" s="1346"/>
      <c r="G842" s="1346"/>
      <c r="H842" s="1346"/>
      <c r="I842" s="1346"/>
      <c r="J842" s="1346"/>
      <c r="K842" s="1346"/>
    </row>
    <row r="843" spans="2:11">
      <c r="B843" s="1070"/>
      <c r="C843" s="1070"/>
      <c r="D843" s="1070"/>
      <c r="E843" s="1070"/>
      <c r="F843" s="1346"/>
      <c r="G843" s="1346"/>
      <c r="H843" s="1346"/>
      <c r="I843" s="1346"/>
      <c r="J843" s="1346"/>
      <c r="K843" s="1346"/>
    </row>
    <row r="844" spans="2:11">
      <c r="B844" s="1070"/>
      <c r="C844" s="1070"/>
      <c r="D844" s="1070"/>
      <c r="E844" s="1070"/>
      <c r="F844" s="1346"/>
      <c r="G844" s="1346"/>
      <c r="H844" s="1346"/>
      <c r="I844" s="1346"/>
      <c r="J844" s="1346"/>
      <c r="K844" s="1346"/>
    </row>
    <row r="845" spans="2:11">
      <c r="B845" s="1070"/>
      <c r="C845" s="1070"/>
      <c r="D845" s="1070"/>
      <c r="E845" s="1070"/>
      <c r="F845" s="1346"/>
      <c r="G845" s="1346"/>
      <c r="H845" s="1346"/>
      <c r="I845" s="1346"/>
      <c r="J845" s="1346"/>
      <c r="K845" s="1346"/>
    </row>
    <row r="846" spans="2:11">
      <c r="B846" s="1070"/>
      <c r="C846" s="1070"/>
      <c r="D846" s="1070"/>
      <c r="E846" s="1070"/>
      <c r="F846" s="1346"/>
      <c r="G846" s="1346"/>
      <c r="H846" s="1346"/>
      <c r="I846" s="1346"/>
      <c r="J846" s="1346"/>
      <c r="K846" s="1346"/>
    </row>
    <row r="847" spans="2:11">
      <c r="B847" s="1070"/>
      <c r="C847" s="1070"/>
      <c r="D847" s="1070"/>
      <c r="E847" s="1070"/>
      <c r="F847" s="1346"/>
      <c r="G847" s="1346"/>
      <c r="H847" s="1346"/>
      <c r="I847" s="1346"/>
      <c r="J847" s="1346"/>
      <c r="K847" s="1346"/>
    </row>
    <row r="848" spans="2:11">
      <c r="B848" s="1070"/>
      <c r="C848" s="1070"/>
      <c r="D848" s="1070"/>
      <c r="E848" s="1070"/>
      <c r="F848" s="1346"/>
      <c r="G848" s="1346"/>
      <c r="H848" s="1346"/>
      <c r="I848" s="1346"/>
      <c r="J848" s="1346"/>
      <c r="K848" s="1346"/>
    </row>
    <row r="849" spans="2:11">
      <c r="B849" s="1070"/>
      <c r="C849" s="1070"/>
      <c r="D849" s="1070"/>
      <c r="E849" s="1070"/>
      <c r="F849" s="1346"/>
      <c r="G849" s="1346"/>
      <c r="H849" s="1346"/>
      <c r="I849" s="1346"/>
      <c r="J849" s="1346"/>
      <c r="K849" s="1346"/>
    </row>
    <row r="850" spans="2:11">
      <c r="B850" s="1070"/>
      <c r="C850" s="1070"/>
      <c r="D850" s="1070"/>
      <c r="E850" s="1070"/>
      <c r="F850" s="1346"/>
      <c r="G850" s="1346"/>
      <c r="H850" s="1346"/>
      <c r="I850" s="1346"/>
      <c r="J850" s="1346"/>
      <c r="K850" s="1346"/>
    </row>
    <row r="851" spans="2:11">
      <c r="B851" s="1070"/>
      <c r="C851" s="1070"/>
      <c r="D851" s="1070"/>
      <c r="E851" s="1070"/>
      <c r="F851" s="1346"/>
      <c r="G851" s="1346"/>
      <c r="H851" s="1346"/>
      <c r="I851" s="1346"/>
      <c r="J851" s="1346"/>
      <c r="K851" s="1346"/>
    </row>
    <row r="852" spans="2:11">
      <c r="B852" s="1070"/>
      <c r="C852" s="1070"/>
      <c r="D852" s="1070"/>
      <c r="E852" s="1070"/>
      <c r="F852" s="1346"/>
      <c r="G852" s="1346"/>
      <c r="H852" s="1346"/>
      <c r="I852" s="1346"/>
      <c r="J852" s="1346"/>
      <c r="K852" s="1346"/>
    </row>
    <row r="853" spans="2:11">
      <c r="B853" s="1070"/>
      <c r="C853" s="1070"/>
      <c r="D853" s="1070"/>
      <c r="E853" s="1070"/>
      <c r="F853" s="1346"/>
      <c r="G853" s="1346"/>
      <c r="H853" s="1346"/>
      <c r="I853" s="1346"/>
      <c r="J853" s="1346"/>
      <c r="K853" s="1346"/>
    </row>
    <row r="854" spans="2:11">
      <c r="B854" s="1070"/>
      <c r="C854" s="1070"/>
      <c r="D854" s="1070"/>
      <c r="E854" s="1070"/>
      <c r="F854" s="1346"/>
      <c r="G854" s="1346"/>
      <c r="H854" s="1346"/>
      <c r="I854" s="1346"/>
      <c r="J854" s="1346"/>
      <c r="K854" s="1346"/>
    </row>
    <row r="855" spans="2:11">
      <c r="B855" s="1070"/>
      <c r="C855" s="1070"/>
      <c r="D855" s="1070"/>
      <c r="E855" s="1070"/>
      <c r="F855" s="1346"/>
      <c r="G855" s="1346"/>
      <c r="H855" s="1346"/>
      <c r="I855" s="1346"/>
      <c r="J855" s="1346"/>
      <c r="K855" s="1346"/>
    </row>
    <row r="856" spans="2:11">
      <c r="B856" s="1070"/>
      <c r="C856" s="1070"/>
      <c r="D856" s="1070"/>
      <c r="E856" s="1070"/>
      <c r="F856" s="1346"/>
      <c r="G856" s="1346"/>
      <c r="H856" s="1346"/>
      <c r="I856" s="1346"/>
      <c r="J856" s="1346"/>
      <c r="K856" s="1346"/>
    </row>
    <row r="857" spans="2:11">
      <c r="B857" s="1070"/>
      <c r="C857" s="1070"/>
      <c r="D857" s="1070"/>
      <c r="E857" s="1070"/>
      <c r="F857" s="1346"/>
      <c r="G857" s="1346"/>
      <c r="H857" s="1346"/>
      <c r="I857" s="1346"/>
      <c r="J857" s="1346"/>
      <c r="K857" s="1346"/>
    </row>
    <row r="858" spans="2:11">
      <c r="B858" s="1070"/>
      <c r="C858" s="1070"/>
      <c r="D858" s="1070"/>
      <c r="E858" s="1070"/>
      <c r="F858" s="1346"/>
      <c r="G858" s="1346"/>
      <c r="H858" s="1346"/>
      <c r="I858" s="1346"/>
      <c r="J858" s="1346"/>
      <c r="K858" s="1346"/>
    </row>
    <row r="859" spans="2:11">
      <c r="B859" s="1070"/>
      <c r="C859" s="1070"/>
      <c r="D859" s="1070"/>
      <c r="E859" s="1070"/>
      <c r="F859" s="1346"/>
      <c r="G859" s="1346"/>
      <c r="H859" s="1346"/>
      <c r="I859" s="1346"/>
      <c r="J859" s="1346"/>
      <c r="K859" s="1346"/>
    </row>
    <row r="860" spans="2:11">
      <c r="B860" s="1070"/>
      <c r="C860" s="1070"/>
      <c r="D860" s="1070"/>
      <c r="E860" s="1070"/>
      <c r="F860" s="1346"/>
      <c r="G860" s="1346"/>
      <c r="H860" s="1346"/>
      <c r="I860" s="1346"/>
      <c r="J860" s="1346"/>
      <c r="K860" s="1346"/>
    </row>
    <row r="861" spans="2:11">
      <c r="B861" s="1070"/>
      <c r="C861" s="1070"/>
      <c r="D861" s="1070"/>
      <c r="E861" s="1070"/>
      <c r="F861" s="1346"/>
      <c r="G861" s="1346"/>
      <c r="H861" s="1346"/>
      <c r="I861" s="1346"/>
      <c r="J861" s="1346"/>
      <c r="K861" s="1346"/>
    </row>
    <row r="862" spans="2:11">
      <c r="B862" s="1070"/>
      <c r="C862" s="1070"/>
      <c r="D862" s="1070"/>
      <c r="E862" s="1070"/>
      <c r="F862" s="1346"/>
      <c r="G862" s="1346"/>
      <c r="H862" s="1346"/>
      <c r="I862" s="1346"/>
      <c r="J862" s="1346"/>
      <c r="K862" s="1346"/>
    </row>
    <row r="863" spans="2:11">
      <c r="B863" s="1070"/>
      <c r="C863" s="1070"/>
      <c r="D863" s="1070"/>
      <c r="E863" s="1070"/>
      <c r="F863" s="1346"/>
      <c r="G863" s="1346"/>
      <c r="H863" s="1346"/>
      <c r="I863" s="1346"/>
      <c r="J863" s="1346"/>
      <c r="K863" s="1346"/>
    </row>
    <row r="864" spans="2:11">
      <c r="B864" s="1070"/>
      <c r="C864" s="1070"/>
      <c r="D864" s="1070"/>
      <c r="E864" s="1070"/>
      <c r="F864" s="1346"/>
      <c r="G864" s="1346"/>
      <c r="H864" s="1346"/>
      <c r="I864" s="1346"/>
      <c r="J864" s="1346"/>
      <c r="K864" s="1346"/>
    </row>
    <row r="865" spans="2:11">
      <c r="B865" s="1070"/>
      <c r="C865" s="1070"/>
      <c r="D865" s="1070"/>
      <c r="E865" s="1070"/>
      <c r="F865" s="1346"/>
      <c r="G865" s="1346"/>
      <c r="H865" s="1346"/>
      <c r="I865" s="1346"/>
      <c r="J865" s="1346"/>
      <c r="K865" s="1346"/>
    </row>
    <row r="866" spans="2:11">
      <c r="B866" s="1070"/>
      <c r="C866" s="1070"/>
      <c r="D866" s="1070"/>
      <c r="E866" s="1070"/>
      <c r="F866" s="1346"/>
      <c r="G866" s="1346"/>
      <c r="H866" s="1346"/>
      <c r="I866" s="1346"/>
      <c r="J866" s="1346"/>
      <c r="K866" s="1346"/>
    </row>
    <row r="867" spans="2:11">
      <c r="B867" s="1070"/>
      <c r="C867" s="1070"/>
      <c r="D867" s="1070"/>
      <c r="E867" s="1070"/>
      <c r="F867" s="1346"/>
      <c r="G867" s="1346"/>
      <c r="H867" s="1346"/>
      <c r="I867" s="1346"/>
      <c r="J867" s="1346"/>
      <c r="K867" s="1346"/>
    </row>
    <row r="868" spans="2:11">
      <c r="B868" s="1070"/>
      <c r="C868" s="1070"/>
      <c r="D868" s="1070"/>
      <c r="E868" s="1070"/>
      <c r="F868" s="1346"/>
      <c r="G868" s="1346"/>
      <c r="H868" s="1346"/>
      <c r="I868" s="1346"/>
      <c r="J868" s="1346"/>
      <c r="K868" s="1346"/>
    </row>
    <row r="869" spans="2:11">
      <c r="B869" s="1070"/>
      <c r="C869" s="1070"/>
      <c r="D869" s="1070"/>
      <c r="E869" s="1070"/>
      <c r="F869" s="1346"/>
      <c r="G869" s="1346"/>
      <c r="H869" s="1346"/>
      <c r="I869" s="1346"/>
      <c r="J869" s="1346"/>
      <c r="K869" s="1346"/>
    </row>
    <row r="870" spans="2:11">
      <c r="B870" s="1070"/>
      <c r="C870" s="1070"/>
      <c r="D870" s="1070"/>
      <c r="E870" s="1070"/>
      <c r="F870" s="1346"/>
      <c r="G870" s="1346"/>
      <c r="H870" s="1346"/>
      <c r="I870" s="1346"/>
      <c r="J870" s="1346"/>
      <c r="K870" s="1346"/>
    </row>
    <row r="871" spans="2:11">
      <c r="B871" s="1070"/>
      <c r="C871" s="1070"/>
      <c r="D871" s="1070"/>
      <c r="E871" s="1070"/>
      <c r="F871" s="1346"/>
      <c r="G871" s="1346"/>
      <c r="H871" s="1346"/>
      <c r="I871" s="1346"/>
      <c r="J871" s="1346"/>
      <c r="K871" s="1346"/>
    </row>
    <row r="872" spans="2:11">
      <c r="B872" s="1070"/>
      <c r="C872" s="1070"/>
      <c r="D872" s="1070"/>
      <c r="E872" s="1070"/>
      <c r="F872" s="1346"/>
      <c r="G872" s="1346"/>
      <c r="H872" s="1346"/>
      <c r="I872" s="1346"/>
      <c r="J872" s="1346"/>
      <c r="K872" s="1346"/>
    </row>
    <row r="873" spans="2:11">
      <c r="B873" s="1070"/>
      <c r="C873" s="1070"/>
      <c r="D873" s="1070"/>
      <c r="E873" s="1070"/>
      <c r="F873" s="1346"/>
      <c r="G873" s="1346"/>
      <c r="H873" s="1346"/>
      <c r="I873" s="1346"/>
      <c r="J873" s="1346"/>
      <c r="K873" s="1346"/>
    </row>
    <row r="874" spans="2:11">
      <c r="B874" s="1070"/>
      <c r="C874" s="1070"/>
      <c r="D874" s="1070"/>
      <c r="E874" s="1070"/>
      <c r="F874" s="1346"/>
      <c r="G874" s="1346"/>
      <c r="H874" s="1346"/>
      <c r="I874" s="1346"/>
      <c r="J874" s="1346"/>
      <c r="K874" s="1346"/>
    </row>
    <row r="875" spans="2:11">
      <c r="B875" s="1070"/>
      <c r="C875" s="1070"/>
      <c r="D875" s="1070"/>
      <c r="E875" s="1070"/>
      <c r="F875" s="1346"/>
      <c r="G875" s="1346"/>
      <c r="H875" s="1346"/>
      <c r="I875" s="1346"/>
      <c r="J875" s="1346"/>
      <c r="K875" s="1346"/>
    </row>
    <row r="876" spans="2:11">
      <c r="B876" s="1070"/>
      <c r="C876" s="1070"/>
      <c r="D876" s="1070"/>
      <c r="E876" s="1070"/>
      <c r="F876" s="1346"/>
      <c r="G876" s="1346"/>
      <c r="H876" s="1346"/>
      <c r="I876" s="1346"/>
      <c r="J876" s="1346"/>
      <c r="K876" s="1346"/>
    </row>
    <row r="877" spans="2:11">
      <c r="B877" s="1070"/>
      <c r="C877" s="1070"/>
      <c r="D877" s="1070"/>
      <c r="E877" s="1070"/>
      <c r="F877" s="1346"/>
      <c r="G877" s="1346"/>
      <c r="H877" s="1346"/>
      <c r="I877" s="1346"/>
      <c r="J877" s="1346"/>
      <c r="K877" s="1346"/>
    </row>
    <row r="878" spans="2:11">
      <c r="B878" s="1070"/>
      <c r="C878" s="1070"/>
      <c r="D878" s="1070"/>
      <c r="E878" s="1070"/>
      <c r="F878" s="1346"/>
      <c r="G878" s="1346"/>
      <c r="H878" s="1346"/>
      <c r="I878" s="1346"/>
      <c r="J878" s="1346"/>
      <c r="K878" s="1346"/>
    </row>
    <row r="879" spans="2:11">
      <c r="B879" s="1070"/>
      <c r="C879" s="1070"/>
      <c r="D879" s="1070"/>
      <c r="E879" s="1070"/>
      <c r="F879" s="1346"/>
      <c r="G879" s="1346"/>
      <c r="H879" s="1346"/>
      <c r="I879" s="1346"/>
      <c r="J879" s="1346"/>
      <c r="K879" s="1346"/>
    </row>
    <row r="880" spans="2:11">
      <c r="B880" s="1070"/>
      <c r="C880" s="1070"/>
      <c r="D880" s="1070"/>
      <c r="E880" s="1070"/>
      <c r="F880" s="1346"/>
      <c r="G880" s="1346"/>
      <c r="H880" s="1346"/>
      <c r="I880" s="1346"/>
      <c r="J880" s="1346"/>
      <c r="K880" s="1346"/>
    </row>
    <row r="881" spans="2:11">
      <c r="B881" s="1070"/>
      <c r="C881" s="1070"/>
      <c r="D881" s="1070"/>
      <c r="E881" s="1070"/>
      <c r="F881" s="1346"/>
      <c r="G881" s="1346"/>
      <c r="H881" s="1346"/>
      <c r="I881" s="1346"/>
      <c r="J881" s="1346"/>
      <c r="K881" s="1346"/>
    </row>
    <row r="882" spans="2:11">
      <c r="B882" s="1070"/>
      <c r="C882" s="1070"/>
      <c r="D882" s="1070"/>
      <c r="E882" s="1070"/>
      <c r="F882" s="1346"/>
      <c r="G882" s="1346"/>
      <c r="H882" s="1346"/>
      <c r="I882" s="1346"/>
      <c r="J882" s="1346"/>
      <c r="K882" s="1346"/>
    </row>
    <row r="883" spans="2:11">
      <c r="B883" s="1070"/>
      <c r="C883" s="1070"/>
      <c r="D883" s="1070"/>
      <c r="E883" s="1070"/>
      <c r="F883" s="1346"/>
      <c r="G883" s="1346"/>
      <c r="H883" s="1346"/>
      <c r="I883" s="1346"/>
      <c r="J883" s="1346"/>
      <c r="K883" s="1346"/>
    </row>
    <row r="884" spans="2:11">
      <c r="B884" s="1070"/>
      <c r="C884" s="1070"/>
      <c r="D884" s="1070"/>
      <c r="E884" s="1070"/>
      <c r="F884" s="1346"/>
      <c r="G884" s="1346"/>
      <c r="H884" s="1346"/>
      <c r="I884" s="1346"/>
      <c r="J884" s="1346"/>
      <c r="K884" s="1346"/>
    </row>
    <row r="885" spans="2:11">
      <c r="B885" s="1070"/>
      <c r="C885" s="1070"/>
      <c r="D885" s="1070"/>
      <c r="E885" s="1070"/>
      <c r="F885" s="1346"/>
      <c r="G885" s="1346"/>
      <c r="H885" s="1346"/>
      <c r="I885" s="1346"/>
      <c r="J885" s="1346"/>
      <c r="K885" s="1346"/>
    </row>
    <row r="886" spans="2:11">
      <c r="B886" s="1070"/>
      <c r="C886" s="1070"/>
      <c r="D886" s="1070"/>
      <c r="E886" s="1070"/>
      <c r="F886" s="1346"/>
      <c r="G886" s="1346"/>
      <c r="H886" s="1346"/>
      <c r="I886" s="1346"/>
      <c r="J886" s="1346"/>
      <c r="K886" s="1346"/>
    </row>
    <row r="887" spans="2:11">
      <c r="B887" s="1070"/>
      <c r="C887" s="1070"/>
      <c r="D887" s="1070"/>
      <c r="E887" s="1070"/>
      <c r="F887" s="1346"/>
      <c r="G887" s="1346"/>
      <c r="H887" s="1346"/>
      <c r="I887" s="1346"/>
      <c r="J887" s="1346"/>
      <c r="K887" s="1346"/>
    </row>
    <row r="888" spans="2:11">
      <c r="B888" s="1070"/>
      <c r="C888" s="1070"/>
      <c r="D888" s="1070"/>
      <c r="E888" s="1070"/>
      <c r="F888" s="1346"/>
      <c r="G888" s="1346"/>
      <c r="H888" s="1346"/>
      <c r="I888" s="1346"/>
      <c r="J888" s="1346"/>
      <c r="K888" s="1346"/>
    </row>
    <row r="889" spans="2:11">
      <c r="B889" s="1070"/>
      <c r="C889" s="1070"/>
      <c r="D889" s="1070"/>
      <c r="E889" s="1070"/>
      <c r="F889" s="1346"/>
      <c r="G889" s="1346"/>
      <c r="H889" s="1346"/>
      <c r="I889" s="1346"/>
      <c r="J889" s="1346"/>
      <c r="K889" s="1346"/>
    </row>
    <row r="890" spans="2:11">
      <c r="B890" s="1070"/>
      <c r="C890" s="1070"/>
      <c r="D890" s="1070"/>
      <c r="E890" s="1070"/>
      <c r="F890" s="1346"/>
      <c r="G890" s="1346"/>
      <c r="H890" s="1346"/>
      <c r="I890" s="1346"/>
      <c r="J890" s="1346"/>
      <c r="K890" s="1346"/>
    </row>
    <row r="891" spans="2:11">
      <c r="B891" s="1070"/>
      <c r="C891" s="1070"/>
      <c r="D891" s="1070"/>
      <c r="E891" s="1070"/>
      <c r="F891" s="1346"/>
      <c r="G891" s="1346"/>
      <c r="H891" s="1346"/>
      <c r="I891" s="1346"/>
      <c r="J891" s="1346"/>
      <c r="K891" s="1346"/>
    </row>
    <row r="892" spans="2:11">
      <c r="B892" s="1070"/>
      <c r="C892" s="1070"/>
      <c r="D892" s="1070"/>
      <c r="E892" s="1070"/>
      <c r="F892" s="1346"/>
      <c r="G892" s="1346"/>
      <c r="H892" s="1346"/>
      <c r="I892" s="1346"/>
      <c r="J892" s="1346"/>
      <c r="K892" s="1346"/>
    </row>
    <row r="893" spans="2:11">
      <c r="B893" s="1070"/>
      <c r="C893" s="1070"/>
      <c r="D893" s="1070"/>
      <c r="E893" s="1070"/>
      <c r="F893" s="1346"/>
      <c r="G893" s="1346"/>
      <c r="H893" s="1346"/>
      <c r="I893" s="1346"/>
      <c r="J893" s="1346"/>
      <c r="K893" s="1346"/>
    </row>
    <row r="894" spans="2:11">
      <c r="B894" s="1070"/>
      <c r="C894" s="1070"/>
      <c r="D894" s="1070"/>
      <c r="E894" s="1070"/>
      <c r="F894" s="1346"/>
      <c r="G894" s="1346"/>
      <c r="H894" s="1346"/>
      <c r="I894" s="1346"/>
      <c r="J894" s="1346"/>
      <c r="K894" s="1346"/>
    </row>
    <row r="895" spans="2:11">
      <c r="B895" s="1070"/>
      <c r="C895" s="1070"/>
      <c r="D895" s="1070"/>
      <c r="E895" s="1070"/>
      <c r="F895" s="1346"/>
      <c r="G895" s="1346"/>
      <c r="H895" s="1346"/>
      <c r="I895" s="1346"/>
      <c r="J895" s="1346"/>
      <c r="K895" s="1346"/>
    </row>
    <row r="896" spans="2:11">
      <c r="B896" s="1070"/>
      <c r="C896" s="1070"/>
      <c r="D896" s="1070"/>
      <c r="E896" s="1070"/>
      <c r="F896" s="1346"/>
      <c r="G896" s="1346"/>
      <c r="H896" s="1346"/>
      <c r="I896" s="1346"/>
      <c r="J896" s="1346"/>
      <c r="K896" s="1346"/>
    </row>
    <row r="897" spans="2:11">
      <c r="B897" s="1070"/>
      <c r="C897" s="1070"/>
      <c r="D897" s="1070"/>
      <c r="E897" s="1070"/>
      <c r="F897" s="1346"/>
      <c r="G897" s="1346"/>
      <c r="H897" s="1346"/>
      <c r="I897" s="1346"/>
      <c r="J897" s="1346"/>
      <c r="K897" s="1346"/>
    </row>
    <row r="898" spans="2:11">
      <c r="B898" s="1070"/>
      <c r="C898" s="1070"/>
      <c r="D898" s="1070"/>
      <c r="E898" s="1070"/>
      <c r="F898" s="1346"/>
      <c r="G898" s="1346"/>
      <c r="H898" s="1346"/>
      <c r="I898" s="1346"/>
      <c r="J898" s="1346"/>
      <c r="K898" s="1346"/>
    </row>
    <row r="899" spans="2:11">
      <c r="B899" s="1070"/>
      <c r="C899" s="1070"/>
      <c r="D899" s="1070"/>
      <c r="E899" s="1070"/>
      <c r="F899" s="1346"/>
      <c r="G899" s="1346"/>
      <c r="H899" s="1346"/>
      <c r="I899" s="1346"/>
      <c r="J899" s="1346"/>
      <c r="K899" s="1346"/>
    </row>
    <row r="900" spans="2:11">
      <c r="B900" s="1070"/>
      <c r="C900" s="1070"/>
      <c r="D900" s="1070"/>
      <c r="E900" s="1070"/>
      <c r="F900" s="1346"/>
      <c r="G900" s="1346"/>
      <c r="H900" s="1346"/>
      <c r="I900" s="1346"/>
      <c r="J900" s="1346"/>
      <c r="K900" s="1346"/>
    </row>
    <row r="901" spans="2:11">
      <c r="B901" s="1070"/>
      <c r="C901" s="1070"/>
      <c r="D901" s="1070"/>
      <c r="E901" s="1070"/>
      <c r="F901" s="1346"/>
      <c r="G901" s="1346"/>
      <c r="H901" s="1346"/>
      <c r="I901" s="1346"/>
      <c r="J901" s="1346"/>
      <c r="K901" s="1346"/>
    </row>
    <row r="902" spans="2:11">
      <c r="B902" s="1070"/>
      <c r="C902" s="1070"/>
      <c r="D902" s="1070"/>
      <c r="E902" s="1070"/>
      <c r="F902" s="1346"/>
      <c r="G902" s="1346"/>
      <c r="H902" s="1346"/>
      <c r="I902" s="1346"/>
      <c r="J902" s="1346"/>
      <c r="K902" s="1346"/>
    </row>
    <row r="903" spans="2:11">
      <c r="B903" s="1070"/>
      <c r="C903" s="1070"/>
      <c r="D903" s="1070"/>
      <c r="E903" s="1070"/>
      <c r="F903" s="1346"/>
      <c r="G903" s="1346"/>
      <c r="H903" s="1346"/>
      <c r="I903" s="1346"/>
      <c r="J903" s="1346"/>
      <c r="K903" s="1346"/>
    </row>
    <row r="904" spans="2:11">
      <c r="B904" s="1070"/>
      <c r="C904" s="1070"/>
      <c r="D904" s="1070"/>
      <c r="E904" s="1070"/>
      <c r="F904" s="1346"/>
      <c r="G904" s="1346"/>
      <c r="H904" s="1346"/>
      <c r="I904" s="1346"/>
      <c r="J904" s="1346"/>
      <c r="K904" s="1346"/>
    </row>
    <row r="905" spans="2:11">
      <c r="B905" s="1070"/>
      <c r="C905" s="1070"/>
      <c r="D905" s="1070"/>
      <c r="E905" s="1070"/>
      <c r="F905" s="1346"/>
      <c r="G905" s="1346"/>
      <c r="H905" s="1346"/>
      <c r="I905" s="1346"/>
      <c r="J905" s="1346"/>
      <c r="K905" s="1346"/>
    </row>
    <row r="906" spans="2:11">
      <c r="B906" s="1070"/>
      <c r="C906" s="1070"/>
      <c r="D906" s="1070"/>
      <c r="E906" s="1070"/>
      <c r="F906" s="1346"/>
      <c r="G906" s="1346"/>
      <c r="H906" s="1346"/>
      <c r="I906" s="1346"/>
      <c r="J906" s="1346"/>
      <c r="K906" s="1346"/>
    </row>
    <row r="907" spans="2:11">
      <c r="B907" s="1070"/>
      <c r="C907" s="1070"/>
      <c r="D907" s="1070"/>
      <c r="E907" s="1070"/>
      <c r="F907" s="1346"/>
      <c r="G907" s="1346"/>
      <c r="H907" s="1346"/>
      <c r="I907" s="1346"/>
      <c r="J907" s="1346"/>
      <c r="K907" s="1346"/>
    </row>
    <row r="908" spans="2:11">
      <c r="B908" s="1070"/>
      <c r="C908" s="1070"/>
      <c r="D908" s="1070"/>
      <c r="E908" s="1070"/>
      <c r="F908" s="1346"/>
      <c r="G908" s="1346"/>
      <c r="H908" s="1346"/>
      <c r="I908" s="1346"/>
      <c r="J908" s="1346"/>
      <c r="K908" s="1346"/>
    </row>
    <row r="909" spans="2:11">
      <c r="B909" s="1070"/>
      <c r="C909" s="1070"/>
      <c r="D909" s="1070"/>
      <c r="E909" s="1070"/>
      <c r="F909" s="1346"/>
      <c r="G909" s="1346"/>
      <c r="H909" s="1346"/>
      <c r="I909" s="1346"/>
      <c r="J909" s="1346"/>
      <c r="K909" s="1346"/>
    </row>
    <row r="910" spans="2:11">
      <c r="B910" s="1070"/>
      <c r="C910" s="1070"/>
      <c r="D910" s="1070"/>
      <c r="E910" s="1070"/>
      <c r="F910" s="1346"/>
      <c r="G910" s="1346"/>
      <c r="H910" s="1346"/>
      <c r="I910" s="1346"/>
      <c r="J910" s="1346"/>
      <c r="K910" s="1346"/>
    </row>
    <row r="911" spans="2:11">
      <c r="B911" s="1070"/>
      <c r="C911" s="1070"/>
      <c r="D911" s="1070"/>
      <c r="E911" s="1070"/>
      <c r="F911" s="1346"/>
      <c r="G911" s="1346"/>
      <c r="H911" s="1346"/>
      <c r="I911" s="1346"/>
      <c r="J911" s="1346"/>
      <c r="K911" s="1346"/>
    </row>
    <row r="912" spans="2:11">
      <c r="B912" s="1070"/>
      <c r="C912" s="1070"/>
      <c r="D912" s="1070"/>
      <c r="E912" s="1070"/>
      <c r="F912" s="1346"/>
      <c r="G912" s="1346"/>
      <c r="H912" s="1346"/>
      <c r="I912" s="1346"/>
      <c r="J912" s="1346"/>
      <c r="K912" s="1346"/>
    </row>
    <row r="913" spans="2:11">
      <c r="B913" s="1070"/>
      <c r="C913" s="1070"/>
      <c r="D913" s="1070"/>
      <c r="E913" s="1070"/>
      <c r="F913" s="1346"/>
      <c r="G913" s="1346"/>
      <c r="H913" s="1346"/>
      <c r="I913" s="1346"/>
      <c r="J913" s="1346"/>
      <c r="K913" s="1346"/>
    </row>
    <row r="914" spans="2:11">
      <c r="B914" s="1070"/>
      <c r="C914" s="1070"/>
      <c r="D914" s="1070"/>
      <c r="E914" s="1070"/>
      <c r="F914" s="1346"/>
      <c r="G914" s="1346"/>
      <c r="H914" s="1346"/>
      <c r="I914" s="1346"/>
      <c r="J914" s="1346"/>
      <c r="K914" s="1346"/>
    </row>
    <row r="915" spans="2:11">
      <c r="B915" s="1070"/>
      <c r="C915" s="1070"/>
      <c r="D915" s="1070"/>
      <c r="E915" s="1070"/>
      <c r="F915" s="1346"/>
      <c r="G915" s="1346"/>
      <c r="H915" s="1346"/>
      <c r="I915" s="1346"/>
      <c r="J915" s="1346"/>
      <c r="K915" s="1346"/>
    </row>
    <row r="916" spans="2:11">
      <c r="B916" s="1070"/>
      <c r="C916" s="1070"/>
      <c r="D916" s="1070"/>
      <c r="E916" s="1070"/>
      <c r="F916" s="1346"/>
      <c r="G916" s="1346"/>
      <c r="H916" s="1346"/>
      <c r="I916" s="1346"/>
      <c r="J916" s="1346"/>
      <c r="K916" s="1346"/>
    </row>
    <row r="917" spans="2:11">
      <c r="B917" s="1070"/>
      <c r="C917" s="1070"/>
      <c r="D917" s="1070"/>
      <c r="E917" s="1070"/>
      <c r="F917" s="1346"/>
      <c r="G917" s="1346"/>
      <c r="H917" s="1346"/>
      <c r="I917" s="1346"/>
      <c r="J917" s="1346"/>
      <c r="K917" s="1346"/>
    </row>
    <row r="918" spans="2:11">
      <c r="B918" s="1070"/>
      <c r="C918" s="1070"/>
      <c r="D918" s="1070"/>
      <c r="E918" s="1070"/>
      <c r="F918" s="1346"/>
      <c r="G918" s="1346"/>
      <c r="H918" s="1346"/>
      <c r="I918" s="1346"/>
      <c r="J918" s="1346"/>
      <c r="K918" s="1346"/>
    </row>
    <row r="919" spans="2:11">
      <c r="B919" s="1070"/>
      <c r="C919" s="1070"/>
      <c r="D919" s="1070"/>
      <c r="E919" s="1070"/>
      <c r="F919" s="1346"/>
      <c r="G919" s="1346"/>
      <c r="H919" s="1346"/>
      <c r="I919" s="1346"/>
      <c r="J919" s="1346"/>
      <c r="K919" s="1346"/>
    </row>
    <row r="920" spans="2:11">
      <c r="B920" s="1070"/>
      <c r="C920" s="1070"/>
      <c r="D920" s="1070"/>
      <c r="E920" s="1070"/>
      <c r="F920" s="1346"/>
      <c r="G920" s="1346"/>
      <c r="H920" s="1346"/>
      <c r="I920" s="1346"/>
      <c r="J920" s="1346"/>
      <c r="K920" s="1346"/>
    </row>
    <row r="921" spans="2:11">
      <c r="B921" s="1070"/>
      <c r="C921" s="1070"/>
      <c r="D921" s="1070"/>
      <c r="E921" s="1070"/>
      <c r="F921" s="1346"/>
      <c r="G921" s="1346"/>
      <c r="H921" s="1346"/>
      <c r="I921" s="1346"/>
      <c r="J921" s="1346"/>
      <c r="K921" s="1346"/>
    </row>
    <row r="922" spans="2:11">
      <c r="B922" s="1070"/>
      <c r="C922" s="1070"/>
      <c r="D922" s="1070"/>
      <c r="E922" s="1070"/>
      <c r="F922" s="1346"/>
      <c r="G922" s="1346"/>
      <c r="H922" s="1346"/>
      <c r="I922" s="1346"/>
      <c r="J922" s="1346"/>
      <c r="K922" s="1346"/>
    </row>
    <row r="923" spans="2:11">
      <c r="B923" s="1070"/>
      <c r="C923" s="1070"/>
      <c r="D923" s="1070"/>
      <c r="E923" s="1070"/>
      <c r="F923" s="1346"/>
      <c r="G923" s="1346"/>
      <c r="H923" s="1346"/>
      <c r="I923" s="1346"/>
      <c r="J923" s="1346"/>
      <c r="K923" s="1346"/>
    </row>
    <row r="924" spans="2:11">
      <c r="B924" s="1070"/>
      <c r="C924" s="1070"/>
      <c r="D924" s="1070"/>
      <c r="E924" s="1070"/>
      <c r="F924" s="1346"/>
      <c r="G924" s="1346"/>
      <c r="H924" s="1346"/>
      <c r="I924" s="1346"/>
      <c r="J924" s="1346"/>
      <c r="K924" s="1346"/>
    </row>
    <row r="925" spans="2:11">
      <c r="B925" s="1070"/>
      <c r="C925" s="1070"/>
      <c r="D925" s="1070"/>
      <c r="E925" s="1070"/>
      <c r="F925" s="1346"/>
      <c r="G925" s="1346"/>
      <c r="H925" s="1346"/>
      <c r="I925" s="1346"/>
      <c r="J925" s="1346"/>
      <c r="K925" s="1346"/>
    </row>
    <row r="926" spans="2:11">
      <c r="B926" s="1070"/>
      <c r="C926" s="1070"/>
      <c r="D926" s="1070"/>
      <c r="E926" s="1070"/>
      <c r="F926" s="1346"/>
      <c r="G926" s="1346"/>
      <c r="H926" s="1346"/>
      <c r="I926" s="1346"/>
      <c r="J926" s="1346"/>
      <c r="K926" s="1346"/>
    </row>
    <row r="927" spans="2:11">
      <c r="B927" s="1070"/>
      <c r="C927" s="1070"/>
      <c r="D927" s="1070"/>
      <c r="E927" s="1070"/>
      <c r="F927" s="1346"/>
      <c r="G927" s="1346"/>
      <c r="H927" s="1346"/>
      <c r="I927" s="1346"/>
      <c r="J927" s="1346"/>
      <c r="K927" s="1346"/>
    </row>
    <row r="928" spans="2:11">
      <c r="B928" s="1070"/>
      <c r="C928" s="1070"/>
      <c r="D928" s="1070"/>
      <c r="E928" s="1070"/>
      <c r="F928" s="1346"/>
      <c r="G928" s="1346"/>
      <c r="H928" s="1346"/>
      <c r="I928" s="1346"/>
      <c r="J928" s="1346"/>
      <c r="K928" s="1346"/>
    </row>
    <row r="929" spans="2:11">
      <c r="B929" s="1070"/>
      <c r="C929" s="1070"/>
      <c r="D929" s="1070"/>
      <c r="E929" s="1070"/>
      <c r="F929" s="1346"/>
      <c r="G929" s="1346"/>
      <c r="H929" s="1346"/>
      <c r="I929" s="1346"/>
      <c r="J929" s="1346"/>
      <c r="K929" s="1346"/>
    </row>
    <row r="930" spans="2:11">
      <c r="B930" s="1070"/>
      <c r="C930" s="1070"/>
      <c r="D930" s="1070"/>
      <c r="E930" s="1070"/>
      <c r="F930" s="1346"/>
      <c r="G930" s="1346"/>
      <c r="H930" s="1346"/>
      <c r="I930" s="1346"/>
      <c r="J930" s="1346"/>
      <c r="K930" s="1346"/>
    </row>
    <row r="931" spans="2:11">
      <c r="B931" s="1070"/>
      <c r="C931" s="1070"/>
      <c r="D931" s="1070"/>
      <c r="E931" s="1070"/>
      <c r="F931" s="1346"/>
      <c r="G931" s="1346"/>
      <c r="H931" s="1346"/>
      <c r="I931" s="1346"/>
      <c r="J931" s="1346"/>
      <c r="K931" s="1346"/>
    </row>
    <row r="932" spans="2:11">
      <c r="B932" s="1070"/>
      <c r="C932" s="1070"/>
      <c r="D932" s="1070"/>
      <c r="E932" s="1070"/>
      <c r="F932" s="1346"/>
      <c r="G932" s="1346"/>
      <c r="H932" s="1346"/>
      <c r="I932" s="1346"/>
      <c r="J932" s="1346"/>
      <c r="K932" s="1346"/>
    </row>
    <row r="933" spans="2:11">
      <c r="B933" s="1070"/>
      <c r="C933" s="1070"/>
      <c r="D933" s="1070"/>
      <c r="E933" s="1070"/>
      <c r="F933" s="1346"/>
      <c r="G933" s="1346"/>
      <c r="H933" s="1346"/>
      <c r="I933" s="1346"/>
      <c r="J933" s="1346"/>
      <c r="K933" s="1346"/>
    </row>
    <row r="934" spans="2:11">
      <c r="B934" s="1070"/>
      <c r="C934" s="1070"/>
      <c r="D934" s="1070"/>
      <c r="E934" s="1070"/>
      <c r="F934" s="1346"/>
      <c r="G934" s="1346"/>
      <c r="H934" s="1346"/>
      <c r="I934" s="1346"/>
      <c r="J934" s="1346"/>
      <c r="K934" s="1346"/>
    </row>
    <row r="935" spans="2:11">
      <c r="B935" s="1070"/>
      <c r="C935" s="1070"/>
      <c r="D935" s="1070"/>
      <c r="E935" s="1070"/>
      <c r="F935" s="1346"/>
      <c r="G935" s="1346"/>
      <c r="H935" s="1346"/>
      <c r="I935" s="1346"/>
      <c r="J935" s="1346"/>
      <c r="K935" s="1346"/>
    </row>
    <row r="936" spans="2:11">
      <c r="B936" s="1070"/>
      <c r="C936" s="1070"/>
      <c r="D936" s="1070"/>
      <c r="E936" s="1070"/>
      <c r="F936" s="1346"/>
      <c r="G936" s="1346"/>
      <c r="H936" s="1346"/>
      <c r="I936" s="1346"/>
      <c r="J936" s="1346"/>
      <c r="K936" s="1346"/>
    </row>
    <row r="937" spans="2:11">
      <c r="B937" s="1070"/>
      <c r="C937" s="1070"/>
      <c r="D937" s="1070"/>
      <c r="E937" s="1070"/>
      <c r="F937" s="1346"/>
      <c r="G937" s="1346"/>
      <c r="H937" s="1346"/>
      <c r="I937" s="1346"/>
      <c r="J937" s="1346"/>
      <c r="K937" s="1346"/>
    </row>
    <row r="938" spans="2:11">
      <c r="B938" s="1070"/>
      <c r="C938" s="1070"/>
      <c r="D938" s="1070"/>
      <c r="E938" s="1070"/>
      <c r="F938" s="1346"/>
      <c r="G938" s="1346"/>
      <c r="H938" s="1346"/>
      <c r="I938" s="1346"/>
      <c r="J938" s="1346"/>
      <c r="K938" s="1346"/>
    </row>
    <row r="939" spans="2:11">
      <c r="B939" s="1070"/>
      <c r="C939" s="1070"/>
      <c r="D939" s="1070"/>
      <c r="E939" s="1070"/>
      <c r="F939" s="1346"/>
      <c r="G939" s="1346"/>
      <c r="H939" s="1346"/>
      <c r="I939" s="1346"/>
      <c r="J939" s="1346"/>
      <c r="K939" s="1346"/>
    </row>
    <row r="940" spans="2:11">
      <c r="B940" s="1070"/>
      <c r="C940" s="1070"/>
      <c r="D940" s="1070"/>
      <c r="E940" s="1070"/>
      <c r="F940" s="1346"/>
      <c r="G940" s="1346"/>
      <c r="H940" s="1346"/>
      <c r="I940" s="1346"/>
      <c r="J940" s="1346"/>
      <c r="K940" s="1346"/>
    </row>
    <row r="941" spans="2:11">
      <c r="B941" s="1070"/>
      <c r="C941" s="1070"/>
      <c r="D941" s="1070"/>
      <c r="E941" s="1070"/>
      <c r="F941" s="1346"/>
      <c r="G941" s="1346"/>
      <c r="H941" s="1346"/>
      <c r="I941" s="1346"/>
      <c r="J941" s="1346"/>
      <c r="K941" s="1346"/>
    </row>
    <row r="942" spans="2:11">
      <c r="B942" s="1070"/>
      <c r="C942" s="1070"/>
      <c r="D942" s="1070"/>
      <c r="E942" s="1070"/>
      <c r="F942" s="1346"/>
      <c r="G942" s="1346"/>
      <c r="H942" s="1346"/>
      <c r="I942" s="1346"/>
      <c r="J942" s="1346"/>
      <c r="K942" s="1346"/>
    </row>
    <row r="943" spans="2:11">
      <c r="B943" s="1070"/>
      <c r="C943" s="1070"/>
      <c r="D943" s="1070"/>
      <c r="E943" s="1070"/>
      <c r="F943" s="1346"/>
      <c r="G943" s="1346"/>
      <c r="H943" s="1346"/>
      <c r="I943" s="1346"/>
      <c r="J943" s="1346"/>
      <c r="K943" s="1346"/>
    </row>
    <row r="944" spans="2:11">
      <c r="B944" s="1070"/>
      <c r="C944" s="1070"/>
      <c r="D944" s="1070"/>
      <c r="E944" s="1070"/>
      <c r="F944" s="1346"/>
      <c r="G944" s="1346"/>
      <c r="H944" s="1346"/>
      <c r="I944" s="1346"/>
      <c r="J944" s="1346"/>
      <c r="K944" s="1346"/>
    </row>
    <row r="945" spans="2:11">
      <c r="B945" s="1070"/>
      <c r="C945" s="1070"/>
      <c r="D945" s="1070"/>
      <c r="E945" s="1070"/>
      <c r="F945" s="1346"/>
      <c r="G945" s="1346"/>
      <c r="H945" s="1346"/>
      <c r="I945" s="1346"/>
      <c r="J945" s="1346"/>
      <c r="K945" s="1346"/>
    </row>
    <row r="946" spans="2:11">
      <c r="B946" s="1070"/>
      <c r="C946" s="1070"/>
      <c r="D946" s="1070"/>
      <c r="E946" s="1070"/>
      <c r="F946" s="1346"/>
      <c r="G946" s="1346"/>
      <c r="H946" s="1346"/>
      <c r="I946" s="1346"/>
      <c r="J946" s="1346"/>
      <c r="K946" s="1346"/>
    </row>
    <row r="947" spans="2:11">
      <c r="B947" s="1070"/>
      <c r="C947" s="1070"/>
      <c r="D947" s="1070"/>
      <c r="E947" s="1070"/>
      <c r="F947" s="1346"/>
      <c r="G947" s="1346"/>
      <c r="H947" s="1346"/>
      <c r="I947" s="1346"/>
      <c r="J947" s="1346"/>
      <c r="K947" s="1346"/>
    </row>
    <row r="948" spans="2:11">
      <c r="B948" s="1070"/>
      <c r="C948" s="1070"/>
      <c r="D948" s="1070"/>
      <c r="E948" s="1070"/>
      <c r="F948" s="1346"/>
      <c r="G948" s="1346"/>
      <c r="H948" s="1346"/>
      <c r="I948" s="1346"/>
      <c r="J948" s="1346"/>
      <c r="K948" s="1346"/>
    </row>
    <row r="949" spans="2:11">
      <c r="B949" s="1070"/>
      <c r="C949" s="1070"/>
      <c r="D949" s="1070"/>
      <c r="E949" s="1070"/>
      <c r="F949" s="1346"/>
      <c r="G949" s="1346"/>
      <c r="H949" s="1346"/>
      <c r="I949" s="1346"/>
      <c r="J949" s="1346"/>
      <c r="K949" s="1346"/>
    </row>
    <row r="950" spans="2:11">
      <c r="B950" s="1070"/>
      <c r="C950" s="1070"/>
      <c r="D950" s="1070"/>
      <c r="E950" s="1070"/>
      <c r="F950" s="1346"/>
      <c r="G950" s="1346"/>
      <c r="H950" s="1346"/>
      <c r="I950" s="1346"/>
      <c r="J950" s="1346"/>
      <c r="K950" s="1346"/>
    </row>
    <row r="951" spans="2:11">
      <c r="B951" s="1070"/>
      <c r="C951" s="1070"/>
      <c r="D951" s="1070"/>
      <c r="E951" s="1070"/>
      <c r="F951" s="1346"/>
      <c r="G951" s="1346"/>
      <c r="H951" s="1346"/>
      <c r="I951" s="1346"/>
      <c r="J951" s="1346"/>
      <c r="K951" s="1346"/>
    </row>
    <row r="952" spans="2:11">
      <c r="B952" s="1070"/>
      <c r="C952" s="1070"/>
      <c r="D952" s="1070"/>
      <c r="E952" s="1070"/>
      <c r="F952" s="1346"/>
      <c r="G952" s="1346"/>
      <c r="H952" s="1346"/>
      <c r="I952" s="1346"/>
      <c r="J952" s="1346"/>
      <c r="K952" s="1346"/>
    </row>
    <row r="953" spans="2:11">
      <c r="B953" s="1070"/>
      <c r="C953" s="1070"/>
      <c r="D953" s="1070"/>
      <c r="E953" s="1070"/>
      <c r="F953" s="1346"/>
      <c r="G953" s="1346"/>
      <c r="H953" s="1346"/>
      <c r="I953" s="1346"/>
      <c r="J953" s="1346"/>
      <c r="K953" s="1346"/>
    </row>
    <row r="954" spans="2:11">
      <c r="B954" s="1070"/>
      <c r="C954" s="1070"/>
      <c r="D954" s="1070"/>
      <c r="E954" s="1070"/>
      <c r="F954" s="1346"/>
      <c r="G954" s="1346"/>
      <c r="H954" s="1346"/>
      <c r="I954" s="1346"/>
      <c r="J954" s="1346"/>
      <c r="K954" s="1346"/>
    </row>
    <row r="955" spans="2:11">
      <c r="B955" s="1070"/>
      <c r="C955" s="1070"/>
      <c r="D955" s="1070"/>
      <c r="E955" s="1070"/>
      <c r="F955" s="1346"/>
      <c r="G955" s="1346"/>
      <c r="H955" s="1346"/>
      <c r="I955" s="1346"/>
      <c r="J955" s="1346"/>
      <c r="K955" s="1346"/>
    </row>
    <row r="956" spans="2:11">
      <c r="B956" s="1070"/>
      <c r="C956" s="1070"/>
      <c r="D956" s="1070"/>
      <c r="E956" s="1070"/>
      <c r="F956" s="1346"/>
      <c r="G956" s="1346"/>
      <c r="H956" s="1346"/>
      <c r="I956" s="1346"/>
      <c r="J956" s="1346"/>
      <c r="K956" s="1346"/>
    </row>
    <row r="957" spans="2:11">
      <c r="B957" s="1070"/>
      <c r="C957" s="1070"/>
      <c r="D957" s="1070"/>
      <c r="E957" s="1070"/>
      <c r="F957" s="1346"/>
      <c r="G957" s="1346"/>
      <c r="H957" s="1346"/>
      <c r="I957" s="1346"/>
      <c r="J957" s="1346"/>
      <c r="K957" s="1346"/>
    </row>
    <row r="958" spans="2:11">
      <c r="B958" s="1070"/>
      <c r="C958" s="1070"/>
      <c r="D958" s="1070"/>
      <c r="E958" s="1070"/>
      <c r="F958" s="1346"/>
      <c r="G958" s="1346"/>
      <c r="H958" s="1346"/>
      <c r="I958" s="1346"/>
      <c r="J958" s="1346"/>
      <c r="K958" s="1346"/>
    </row>
    <row r="959" spans="2:11">
      <c r="B959" s="1070"/>
      <c r="C959" s="1070"/>
      <c r="D959" s="1070"/>
      <c r="E959" s="1070"/>
      <c r="F959" s="1346"/>
      <c r="G959" s="1346"/>
      <c r="H959" s="1346"/>
      <c r="I959" s="1346"/>
      <c r="J959" s="1346"/>
      <c r="K959" s="1346"/>
    </row>
    <row r="960" spans="2:11">
      <c r="B960" s="1070"/>
      <c r="C960" s="1070"/>
      <c r="D960" s="1070"/>
      <c r="E960" s="1070"/>
      <c r="F960" s="1346"/>
      <c r="G960" s="1346"/>
      <c r="H960" s="1346"/>
      <c r="I960" s="1346"/>
      <c r="J960" s="1346"/>
      <c r="K960" s="1346"/>
    </row>
    <row r="961" spans="2:11">
      <c r="B961" s="1070"/>
      <c r="C961" s="1070"/>
      <c r="D961" s="1070"/>
      <c r="E961" s="1070"/>
      <c r="F961" s="1346"/>
      <c r="G961" s="1346"/>
      <c r="H961" s="1346"/>
      <c r="I961" s="1346"/>
      <c r="J961" s="1346"/>
      <c r="K961" s="1346"/>
    </row>
    <row r="962" spans="2:11">
      <c r="B962" s="1070"/>
      <c r="C962" s="1070"/>
      <c r="D962" s="1070"/>
      <c r="E962" s="1070"/>
      <c r="F962" s="1346"/>
      <c r="G962" s="1346"/>
      <c r="H962" s="1346"/>
      <c r="I962" s="1346"/>
      <c r="J962" s="1346"/>
      <c r="K962" s="1346"/>
    </row>
    <row r="963" spans="2:11">
      <c r="B963" s="1070"/>
      <c r="C963" s="1070"/>
      <c r="D963" s="1070"/>
      <c r="E963" s="1070"/>
      <c r="F963" s="1346"/>
      <c r="G963" s="1346"/>
      <c r="H963" s="1346"/>
      <c r="I963" s="1346"/>
      <c r="J963" s="1346"/>
      <c r="K963" s="1346"/>
    </row>
    <row r="964" spans="2:11">
      <c r="B964" s="1070"/>
      <c r="C964" s="1070"/>
      <c r="D964" s="1070"/>
      <c r="E964" s="1070"/>
      <c r="F964" s="1346"/>
      <c r="G964" s="1346"/>
      <c r="H964" s="1346"/>
      <c r="I964" s="1346"/>
      <c r="J964" s="1346"/>
      <c r="K964" s="1346"/>
    </row>
    <row r="965" spans="2:11">
      <c r="B965" s="1070"/>
      <c r="C965" s="1070"/>
      <c r="D965" s="1070"/>
      <c r="E965" s="1070"/>
      <c r="F965" s="1346"/>
      <c r="G965" s="1346"/>
      <c r="H965" s="1346"/>
      <c r="I965" s="1346"/>
      <c r="J965" s="1346"/>
      <c r="K965" s="1346"/>
    </row>
    <row r="966" spans="2:11">
      <c r="B966" s="1070"/>
      <c r="C966" s="1070"/>
      <c r="D966" s="1070"/>
      <c r="E966" s="1070"/>
      <c r="F966" s="1346"/>
      <c r="G966" s="1346"/>
      <c r="H966" s="1346"/>
      <c r="I966" s="1346"/>
      <c r="J966" s="1346"/>
      <c r="K966" s="1346"/>
    </row>
    <row r="967" spans="2:11">
      <c r="B967" s="1070"/>
      <c r="C967" s="1070"/>
      <c r="D967" s="1070"/>
      <c r="E967" s="1070"/>
      <c r="F967" s="1346"/>
      <c r="G967" s="1346"/>
      <c r="H967" s="1346"/>
      <c r="I967" s="1346"/>
      <c r="J967" s="1346"/>
      <c r="K967" s="1346"/>
    </row>
    <row r="968" spans="2:11">
      <c r="B968" s="1070"/>
      <c r="C968" s="1070"/>
      <c r="D968" s="1070"/>
      <c r="E968" s="1070"/>
      <c r="F968" s="1346"/>
      <c r="G968" s="1346"/>
      <c r="H968" s="1346"/>
      <c r="I968" s="1346"/>
      <c r="J968" s="1346"/>
      <c r="K968" s="1346"/>
    </row>
    <row r="969" spans="2:11">
      <c r="B969" s="1070"/>
      <c r="C969" s="1070"/>
      <c r="D969" s="1070"/>
      <c r="E969" s="1070"/>
      <c r="F969" s="1346"/>
      <c r="G969" s="1346"/>
      <c r="H969" s="1346"/>
      <c r="I969" s="1346"/>
      <c r="J969" s="1346"/>
      <c r="K969" s="1346"/>
    </row>
    <row r="970" spans="2:11">
      <c r="B970" s="1070"/>
      <c r="C970" s="1070"/>
      <c r="D970" s="1070"/>
      <c r="E970" s="1070"/>
      <c r="F970" s="1346"/>
      <c r="G970" s="1346"/>
      <c r="H970" s="1346"/>
      <c r="I970" s="1346"/>
      <c r="J970" s="1346"/>
      <c r="K970" s="1346"/>
    </row>
    <row r="971" spans="2:11">
      <c r="B971" s="1070"/>
      <c r="C971" s="1070"/>
      <c r="D971" s="1070"/>
      <c r="E971" s="1070"/>
      <c r="F971" s="1346"/>
      <c r="G971" s="1346"/>
      <c r="H971" s="1346"/>
      <c r="I971" s="1346"/>
      <c r="J971" s="1346"/>
      <c r="K971" s="1346"/>
    </row>
    <row r="972" spans="2:11">
      <c r="B972" s="1070"/>
      <c r="C972" s="1070"/>
      <c r="D972" s="1070"/>
      <c r="E972" s="1070"/>
      <c r="F972" s="1346"/>
      <c r="G972" s="1346"/>
      <c r="H972" s="1346"/>
      <c r="I972" s="1346"/>
      <c r="J972" s="1346"/>
      <c r="K972" s="1346"/>
    </row>
    <row r="973" spans="2:11">
      <c r="B973" s="1070"/>
      <c r="C973" s="1070"/>
      <c r="D973" s="1070"/>
      <c r="E973" s="1070"/>
      <c r="F973" s="1346"/>
      <c r="G973" s="1346"/>
      <c r="H973" s="1346"/>
      <c r="I973" s="1346"/>
      <c r="J973" s="1346"/>
      <c r="K973" s="1346"/>
    </row>
    <row r="974" spans="2:11">
      <c r="B974" s="1070"/>
      <c r="C974" s="1070"/>
      <c r="D974" s="1070"/>
      <c r="E974" s="1070"/>
      <c r="F974" s="1346"/>
      <c r="G974" s="1346"/>
      <c r="H974" s="1346"/>
      <c r="I974" s="1346"/>
      <c r="J974" s="1346"/>
      <c r="K974" s="1346"/>
    </row>
    <row r="975" spans="2:11">
      <c r="B975" s="1070"/>
      <c r="C975" s="1070"/>
      <c r="D975" s="1070"/>
      <c r="E975" s="1070"/>
      <c r="F975" s="1346"/>
      <c r="G975" s="1346"/>
      <c r="H975" s="1346"/>
      <c r="I975" s="1346"/>
      <c r="J975" s="1346"/>
      <c r="K975" s="1346"/>
    </row>
    <row r="976" spans="2:11">
      <c r="B976" s="1070"/>
      <c r="C976" s="1070"/>
      <c r="D976" s="1070"/>
      <c r="E976" s="1070"/>
      <c r="F976" s="1346"/>
      <c r="G976" s="1346"/>
      <c r="H976" s="1346"/>
      <c r="I976" s="1346"/>
      <c r="J976" s="1346"/>
      <c r="K976" s="1346"/>
    </row>
    <row r="977" spans="2:11">
      <c r="B977" s="1070"/>
      <c r="C977" s="1070"/>
      <c r="D977" s="1070"/>
      <c r="E977" s="1070"/>
      <c r="F977" s="1346"/>
      <c r="G977" s="1346"/>
      <c r="H977" s="1346"/>
      <c r="I977" s="1346"/>
      <c r="J977" s="1346"/>
      <c r="K977" s="1346"/>
    </row>
    <row r="978" spans="2:11">
      <c r="B978" s="1070"/>
      <c r="C978" s="1070"/>
      <c r="D978" s="1070"/>
      <c r="E978" s="1070"/>
      <c r="F978" s="1346"/>
      <c r="G978" s="1346"/>
      <c r="H978" s="1346"/>
      <c r="I978" s="1346"/>
      <c r="J978" s="1346"/>
      <c r="K978" s="1346"/>
    </row>
    <row r="979" spans="2:11">
      <c r="B979" s="1070"/>
      <c r="C979" s="1070"/>
      <c r="D979" s="1070"/>
      <c r="E979" s="1070"/>
      <c r="F979" s="1346"/>
      <c r="G979" s="1346"/>
      <c r="H979" s="1346"/>
      <c r="I979" s="1346"/>
      <c r="J979" s="1346"/>
      <c r="K979" s="1346"/>
    </row>
    <row r="980" spans="2:11">
      <c r="B980" s="1070"/>
      <c r="C980" s="1070"/>
      <c r="D980" s="1070"/>
      <c r="E980" s="1070"/>
      <c r="F980" s="1346"/>
      <c r="G980" s="1346"/>
      <c r="H980" s="1346"/>
      <c r="I980" s="1346"/>
      <c r="J980" s="1346"/>
      <c r="K980" s="1346"/>
    </row>
    <row r="981" spans="2:11">
      <c r="B981" s="1070"/>
      <c r="C981" s="1070"/>
      <c r="D981" s="1070"/>
      <c r="E981" s="1070"/>
      <c r="F981" s="1346"/>
      <c r="G981" s="1346"/>
      <c r="H981" s="1346"/>
      <c r="I981" s="1346"/>
      <c r="J981" s="1346"/>
      <c r="K981" s="1346"/>
    </row>
    <row r="982" spans="2:11">
      <c r="B982" s="1070"/>
      <c r="C982" s="1070"/>
      <c r="D982" s="1070"/>
      <c r="E982" s="1070"/>
      <c r="F982" s="1346"/>
      <c r="G982" s="1346"/>
      <c r="H982" s="1346"/>
      <c r="I982" s="1346"/>
      <c r="J982" s="1346"/>
      <c r="K982" s="1346"/>
    </row>
    <row r="983" spans="2:11">
      <c r="B983" s="1070"/>
      <c r="C983" s="1070"/>
      <c r="D983" s="1070"/>
      <c r="E983" s="1070"/>
      <c r="F983" s="1346"/>
      <c r="G983" s="1346"/>
      <c r="H983" s="1346"/>
      <c r="I983" s="1346"/>
      <c r="J983" s="1346"/>
      <c r="K983" s="1346"/>
    </row>
    <row r="984" spans="2:11">
      <c r="B984" s="1070"/>
      <c r="C984" s="1070"/>
      <c r="D984" s="1070"/>
      <c r="E984" s="1070"/>
      <c r="F984" s="1346"/>
      <c r="G984" s="1346"/>
      <c r="H984" s="1346"/>
      <c r="I984" s="1346"/>
      <c r="J984" s="1346"/>
      <c r="K984" s="1346"/>
    </row>
    <row r="985" spans="2:11">
      <c r="B985" s="1070"/>
      <c r="C985" s="1070"/>
      <c r="D985" s="1070"/>
      <c r="E985" s="1070"/>
      <c r="F985" s="1346"/>
      <c r="G985" s="1346"/>
      <c r="H985" s="1346"/>
      <c r="I985" s="1346"/>
      <c r="J985" s="1346"/>
      <c r="K985" s="1346"/>
    </row>
    <row r="986" spans="2:11">
      <c r="B986" s="1070"/>
      <c r="C986" s="1070"/>
      <c r="D986" s="1070"/>
      <c r="E986" s="1070"/>
      <c r="F986" s="1346"/>
      <c r="G986" s="1346"/>
      <c r="H986" s="1346"/>
      <c r="I986" s="1346"/>
      <c r="J986" s="1346"/>
      <c r="K986" s="1346"/>
    </row>
    <row r="987" spans="2:11">
      <c r="B987" s="1070"/>
      <c r="C987" s="1070"/>
      <c r="D987" s="1070"/>
      <c r="E987" s="1070"/>
      <c r="F987" s="1346"/>
      <c r="G987" s="1346"/>
      <c r="H987" s="1346"/>
      <c r="I987" s="1346"/>
      <c r="J987" s="1346"/>
      <c r="K987" s="1346"/>
    </row>
    <row r="988" spans="2:11">
      <c r="B988" s="1070"/>
      <c r="C988" s="1070"/>
      <c r="D988" s="1070"/>
      <c r="E988" s="1070"/>
      <c r="F988" s="1346"/>
      <c r="G988" s="1346"/>
      <c r="H988" s="1346"/>
      <c r="I988" s="1346"/>
      <c r="J988" s="1346"/>
      <c r="K988" s="1346"/>
    </row>
    <row r="989" spans="2:11">
      <c r="B989" s="1070"/>
      <c r="C989" s="1070"/>
      <c r="D989" s="1070"/>
      <c r="E989" s="1070"/>
      <c r="F989" s="1346"/>
      <c r="G989" s="1346"/>
      <c r="H989" s="1346"/>
      <c r="I989" s="1346"/>
      <c r="J989" s="1346"/>
      <c r="K989" s="1346"/>
    </row>
    <row r="990" spans="2:11">
      <c r="B990" s="1070"/>
      <c r="C990" s="1070"/>
      <c r="D990" s="1070"/>
      <c r="E990" s="1070"/>
      <c r="F990" s="1346"/>
      <c r="G990" s="1346"/>
      <c r="H990" s="1346"/>
      <c r="I990" s="1346"/>
      <c r="J990" s="1346"/>
      <c r="K990" s="1346"/>
    </row>
    <row r="991" spans="2:11">
      <c r="B991" s="1070"/>
      <c r="C991" s="1070"/>
      <c r="D991" s="1070"/>
      <c r="E991" s="1070"/>
      <c r="F991" s="1346"/>
      <c r="G991" s="1346"/>
      <c r="H991" s="1346"/>
      <c r="I991" s="1346"/>
      <c r="J991" s="1346"/>
      <c r="K991" s="1346"/>
    </row>
    <row r="992" spans="2:11">
      <c r="B992" s="1070"/>
      <c r="C992" s="1070"/>
      <c r="D992" s="1070"/>
      <c r="E992" s="1070"/>
      <c r="F992" s="1346"/>
      <c r="G992" s="1346"/>
      <c r="H992" s="1346"/>
      <c r="I992" s="1346"/>
      <c r="J992" s="1346"/>
      <c r="K992" s="1346"/>
    </row>
    <row r="993" spans="2:11">
      <c r="B993" s="1070"/>
      <c r="C993" s="1070"/>
      <c r="D993" s="1070"/>
      <c r="E993" s="1070"/>
      <c r="F993" s="1346"/>
      <c r="G993" s="1346"/>
      <c r="H993" s="1346"/>
      <c r="I993" s="1346"/>
      <c r="J993" s="1346"/>
      <c r="K993" s="1346"/>
    </row>
    <row r="994" spans="2:11">
      <c r="B994" s="1070"/>
      <c r="C994" s="1070"/>
      <c r="D994" s="1070"/>
      <c r="E994" s="1070"/>
      <c r="F994" s="1346"/>
      <c r="G994" s="1346"/>
      <c r="H994" s="1346"/>
      <c r="I994" s="1346"/>
      <c r="J994" s="1346"/>
      <c r="K994" s="1346"/>
    </row>
    <row r="995" spans="2:11">
      <c r="B995" s="1070"/>
      <c r="C995" s="1070"/>
      <c r="D995" s="1070"/>
      <c r="E995" s="1070"/>
      <c r="F995" s="1346"/>
      <c r="G995" s="1346"/>
      <c r="H995" s="1346"/>
      <c r="I995" s="1346"/>
      <c r="J995" s="1346"/>
      <c r="K995" s="1346"/>
    </row>
    <row r="996" spans="2:11">
      <c r="B996" s="1070"/>
      <c r="C996" s="1070"/>
      <c r="D996" s="1070"/>
      <c r="E996" s="1070"/>
      <c r="F996" s="1346"/>
      <c r="G996" s="1346"/>
      <c r="H996" s="1346"/>
      <c r="I996" s="1346"/>
      <c r="J996" s="1346"/>
      <c r="K996" s="1346"/>
    </row>
    <row r="997" spans="2:11">
      <c r="B997" s="1070"/>
      <c r="C997" s="1070"/>
      <c r="D997" s="1070"/>
      <c r="E997" s="1070"/>
      <c r="F997" s="1346"/>
      <c r="G997" s="1346"/>
      <c r="H997" s="1346"/>
      <c r="I997" s="1346"/>
      <c r="J997" s="1346"/>
      <c r="K997" s="1346"/>
    </row>
    <row r="998" spans="2:11">
      <c r="B998" s="1070"/>
      <c r="C998" s="1070"/>
      <c r="D998" s="1070"/>
      <c r="E998" s="1070"/>
      <c r="F998" s="1346"/>
      <c r="G998" s="1346"/>
      <c r="H998" s="1346"/>
      <c r="I998" s="1346"/>
      <c r="J998" s="1346"/>
      <c r="K998" s="1346"/>
    </row>
    <row r="999" spans="2:11">
      <c r="B999" s="1070"/>
      <c r="C999" s="1070"/>
      <c r="D999" s="1070"/>
      <c r="E999" s="1070"/>
      <c r="F999" s="1346"/>
      <c r="G999" s="1346"/>
      <c r="H999" s="1346"/>
      <c r="I999" s="1346"/>
      <c r="J999" s="1346"/>
      <c r="K999" s="1346"/>
    </row>
    <row r="1000" spans="2:11">
      <c r="B1000" s="1070"/>
      <c r="C1000" s="1070"/>
      <c r="D1000" s="1070"/>
      <c r="E1000" s="1070"/>
      <c r="F1000" s="1346"/>
      <c r="G1000" s="1346"/>
      <c r="H1000" s="1346"/>
      <c r="I1000" s="1346"/>
      <c r="J1000" s="1346"/>
      <c r="K1000" s="1346"/>
    </row>
    <row r="1001" spans="2:11">
      <c r="B1001" s="1070"/>
      <c r="C1001" s="1070"/>
      <c r="D1001" s="1070"/>
      <c r="E1001" s="1070"/>
      <c r="F1001" s="1346"/>
      <c r="G1001" s="1346"/>
      <c r="H1001" s="1346"/>
      <c r="I1001" s="1346"/>
      <c r="J1001" s="1346"/>
      <c r="K1001" s="1346"/>
    </row>
    <row r="1002" spans="2:11">
      <c r="B1002" s="1070"/>
      <c r="C1002" s="1070"/>
      <c r="D1002" s="1070"/>
      <c r="E1002" s="1070"/>
      <c r="F1002" s="1346"/>
      <c r="G1002" s="1346"/>
      <c r="H1002" s="1346"/>
      <c r="I1002" s="1346"/>
      <c r="J1002" s="1346"/>
      <c r="K1002" s="1346"/>
    </row>
    <row r="1003" spans="2:11">
      <c r="B1003" s="1070"/>
      <c r="C1003" s="1070"/>
      <c r="D1003" s="1070"/>
      <c r="E1003" s="1070"/>
      <c r="F1003" s="1346"/>
      <c r="G1003" s="1346"/>
      <c r="H1003" s="1346"/>
      <c r="I1003" s="1346"/>
      <c r="J1003" s="1346"/>
      <c r="K1003" s="1346"/>
    </row>
    <row r="1004" spans="2:11">
      <c r="B1004" s="1070"/>
      <c r="C1004" s="1070"/>
      <c r="D1004" s="1070"/>
      <c r="E1004" s="1070"/>
      <c r="F1004" s="1346"/>
      <c r="G1004" s="1346"/>
      <c r="H1004" s="1346"/>
      <c r="I1004" s="1346"/>
      <c r="J1004" s="1346"/>
      <c r="K1004" s="1346"/>
    </row>
    <row r="1005" spans="2:11">
      <c r="B1005" s="1070"/>
      <c r="C1005" s="1070"/>
      <c r="D1005" s="1070"/>
      <c r="E1005" s="1070"/>
      <c r="F1005" s="1346"/>
      <c r="G1005" s="1346"/>
      <c r="H1005" s="1346"/>
      <c r="I1005" s="1346"/>
      <c r="J1005" s="1346"/>
      <c r="K1005" s="1346"/>
    </row>
    <row r="1006" spans="2:11">
      <c r="B1006" s="1070"/>
      <c r="C1006" s="1070"/>
      <c r="D1006" s="1070"/>
      <c r="E1006" s="1070"/>
      <c r="F1006" s="1346"/>
      <c r="G1006" s="1346"/>
      <c r="H1006" s="1346"/>
      <c r="I1006" s="1346"/>
      <c r="J1006" s="1346"/>
      <c r="K1006" s="1346"/>
    </row>
    <row r="1007" spans="2:11">
      <c r="B1007" s="1070"/>
      <c r="C1007" s="1070"/>
      <c r="D1007" s="1070"/>
      <c r="E1007" s="1070"/>
      <c r="F1007" s="1346"/>
      <c r="G1007" s="1346"/>
      <c r="H1007" s="1346"/>
      <c r="I1007" s="1346"/>
      <c r="J1007" s="1346"/>
      <c r="K1007" s="1346"/>
    </row>
    <row r="1008" spans="2:11">
      <c r="B1008" s="1070"/>
      <c r="C1008" s="1070"/>
      <c r="D1008" s="1070"/>
      <c r="E1008" s="1070"/>
      <c r="F1008" s="1346"/>
      <c r="G1008" s="1346"/>
      <c r="H1008" s="1346"/>
      <c r="I1008" s="1346"/>
      <c r="J1008" s="1346"/>
      <c r="K1008" s="1346"/>
    </row>
    <row r="1009" spans="2:11">
      <c r="B1009" s="1070"/>
      <c r="C1009" s="1070"/>
      <c r="D1009" s="1070"/>
      <c r="E1009" s="1070"/>
      <c r="F1009" s="1346"/>
      <c r="G1009" s="1346"/>
      <c r="H1009" s="1346"/>
      <c r="I1009" s="1346"/>
      <c r="J1009" s="1346"/>
      <c r="K1009" s="1346"/>
    </row>
    <row r="1010" spans="2:11">
      <c r="B1010" s="1070"/>
      <c r="C1010" s="1070"/>
      <c r="D1010" s="1070"/>
      <c r="E1010" s="1070"/>
      <c r="F1010" s="1346"/>
      <c r="G1010" s="1346"/>
      <c r="H1010" s="1346"/>
      <c r="I1010" s="1346"/>
      <c r="J1010" s="1346"/>
      <c r="K1010" s="1346"/>
    </row>
    <row r="1011" spans="2:11">
      <c r="B1011" s="1070"/>
      <c r="C1011" s="1070"/>
      <c r="D1011" s="1070"/>
      <c r="E1011" s="1070"/>
      <c r="F1011" s="1346"/>
      <c r="G1011" s="1346"/>
      <c r="H1011" s="1346"/>
      <c r="I1011" s="1346"/>
      <c r="J1011" s="1346"/>
      <c r="K1011" s="1346"/>
    </row>
    <row r="1012" spans="2:11">
      <c r="B1012" s="1070"/>
      <c r="C1012" s="1070"/>
      <c r="D1012" s="1070"/>
      <c r="E1012" s="1070"/>
      <c r="F1012" s="1346"/>
      <c r="G1012" s="1346"/>
      <c r="H1012" s="1346"/>
      <c r="I1012" s="1346"/>
      <c r="J1012" s="1346"/>
      <c r="K1012" s="1346"/>
    </row>
    <row r="1013" spans="2:11">
      <c r="B1013" s="1070"/>
      <c r="C1013" s="1070"/>
      <c r="D1013" s="1070"/>
      <c r="E1013" s="1070"/>
      <c r="F1013" s="1346"/>
      <c r="G1013" s="1346"/>
      <c r="H1013" s="1346"/>
      <c r="I1013" s="1346"/>
      <c r="J1013" s="1346"/>
      <c r="K1013" s="1346"/>
    </row>
    <row r="1014" spans="2:11">
      <c r="B1014" s="1070"/>
      <c r="C1014" s="1070"/>
      <c r="D1014" s="1070"/>
      <c r="E1014" s="1070"/>
      <c r="F1014" s="1346"/>
      <c r="G1014" s="1346"/>
      <c r="H1014" s="1346"/>
      <c r="I1014" s="1346"/>
      <c r="J1014" s="1346"/>
      <c r="K1014" s="1346"/>
    </row>
    <row r="1015" spans="2:11">
      <c r="B1015" s="1070"/>
      <c r="C1015" s="1070"/>
      <c r="D1015" s="1070"/>
      <c r="E1015" s="1070"/>
      <c r="F1015" s="1346"/>
      <c r="G1015" s="1346"/>
      <c r="H1015" s="1346"/>
      <c r="I1015" s="1346"/>
      <c r="J1015" s="1346"/>
      <c r="K1015" s="1346"/>
    </row>
    <row r="1016" spans="2:11">
      <c r="B1016" s="1070"/>
      <c r="C1016" s="1070"/>
      <c r="D1016" s="1070"/>
      <c r="E1016" s="1070"/>
      <c r="F1016" s="1346"/>
      <c r="G1016" s="1346"/>
      <c r="H1016" s="1346"/>
      <c r="I1016" s="1346"/>
      <c r="J1016" s="1346"/>
      <c r="K1016" s="1346"/>
    </row>
    <row r="1017" spans="2:11">
      <c r="B1017" s="1070"/>
      <c r="C1017" s="1070"/>
      <c r="D1017" s="1070"/>
      <c r="E1017" s="1070"/>
      <c r="F1017" s="1346"/>
      <c r="G1017" s="1346"/>
      <c r="H1017" s="1346"/>
      <c r="I1017" s="1346"/>
      <c r="J1017" s="1346"/>
      <c r="K1017" s="1346"/>
    </row>
    <row r="1018" spans="2:11">
      <c r="B1018" s="1070"/>
      <c r="C1018" s="1070"/>
      <c r="D1018" s="1070"/>
      <c r="E1018" s="1070"/>
      <c r="F1018" s="1346"/>
      <c r="G1018" s="1346"/>
      <c r="H1018" s="1346"/>
      <c r="I1018" s="1346"/>
      <c r="J1018" s="1346"/>
      <c r="K1018" s="1346"/>
    </row>
    <row r="1019" spans="2:11">
      <c r="B1019" s="1070"/>
      <c r="C1019" s="1070"/>
      <c r="D1019" s="1070"/>
      <c r="E1019" s="1070"/>
      <c r="F1019" s="1346"/>
      <c r="G1019" s="1346"/>
      <c r="H1019" s="1346"/>
      <c r="I1019" s="1346"/>
      <c r="J1019" s="1346"/>
      <c r="K1019" s="1346"/>
    </row>
    <row r="1020" spans="2:11">
      <c r="B1020" s="1070"/>
      <c r="C1020" s="1070"/>
      <c r="D1020" s="1070"/>
      <c r="E1020" s="1070"/>
      <c r="F1020" s="1346"/>
      <c r="G1020" s="1346"/>
      <c r="H1020" s="1346"/>
      <c r="I1020" s="1346"/>
      <c r="J1020" s="1346"/>
      <c r="K1020" s="1346"/>
    </row>
    <row r="1021" spans="2:11">
      <c r="B1021" s="1070"/>
      <c r="C1021" s="1070"/>
      <c r="D1021" s="1070"/>
      <c r="E1021" s="1070"/>
      <c r="F1021" s="1346"/>
      <c r="G1021" s="1346"/>
      <c r="H1021" s="1346"/>
      <c r="I1021" s="1346"/>
      <c r="J1021" s="1346"/>
      <c r="K1021" s="1346"/>
    </row>
    <row r="1022" spans="2:11">
      <c r="B1022" s="1070"/>
      <c r="C1022" s="1070"/>
      <c r="D1022" s="1070"/>
      <c r="E1022" s="1070"/>
      <c r="F1022" s="1346"/>
      <c r="G1022" s="1346"/>
      <c r="H1022" s="1346"/>
      <c r="I1022" s="1346"/>
      <c r="J1022" s="1346"/>
      <c r="K1022" s="1346"/>
    </row>
    <row r="1023" spans="2:11">
      <c r="B1023" s="1070"/>
      <c r="C1023" s="1070"/>
      <c r="D1023" s="1070"/>
      <c r="E1023" s="1070"/>
      <c r="F1023" s="1346"/>
      <c r="G1023" s="1346"/>
      <c r="H1023" s="1346"/>
      <c r="I1023" s="1346"/>
      <c r="J1023" s="1346"/>
      <c r="K1023" s="1346"/>
    </row>
    <row r="1024" spans="2:11">
      <c r="B1024" s="1070"/>
      <c r="C1024" s="1070"/>
      <c r="D1024" s="1070"/>
      <c r="E1024" s="1070"/>
      <c r="F1024" s="1346"/>
      <c r="G1024" s="1346"/>
      <c r="H1024" s="1346"/>
      <c r="I1024" s="1346"/>
      <c r="J1024" s="1346"/>
      <c r="K1024" s="1346"/>
    </row>
    <row r="1025" spans="2:11">
      <c r="B1025" s="1070"/>
      <c r="C1025" s="1070"/>
      <c r="D1025" s="1070"/>
      <c r="E1025" s="1070"/>
      <c r="F1025" s="1346"/>
      <c r="G1025" s="1346"/>
      <c r="H1025" s="1346"/>
      <c r="I1025" s="1346"/>
      <c r="J1025" s="1346"/>
      <c r="K1025" s="1346"/>
    </row>
    <row r="1026" spans="2:11">
      <c r="B1026" s="1070"/>
      <c r="C1026" s="1070"/>
      <c r="D1026" s="1070"/>
      <c r="E1026" s="1070"/>
      <c r="F1026" s="1346"/>
      <c r="G1026" s="1346"/>
      <c r="H1026" s="1346"/>
      <c r="I1026" s="1346"/>
      <c r="J1026" s="1346"/>
      <c r="K1026" s="1346"/>
    </row>
    <row r="1027" spans="2:11">
      <c r="B1027" s="1070"/>
      <c r="C1027" s="1070"/>
      <c r="D1027" s="1070"/>
      <c r="E1027" s="1070"/>
      <c r="F1027" s="1346"/>
      <c r="G1027" s="1346"/>
      <c r="H1027" s="1346"/>
      <c r="I1027" s="1346"/>
      <c r="J1027" s="1346"/>
      <c r="K1027" s="1346"/>
    </row>
    <row r="1028" spans="2:11">
      <c r="B1028" s="1070"/>
      <c r="C1028" s="1070"/>
      <c r="D1028" s="1070"/>
      <c r="E1028" s="1070"/>
      <c r="F1028" s="1346"/>
      <c r="G1028" s="1346"/>
      <c r="H1028" s="1346"/>
      <c r="I1028" s="1346"/>
      <c r="J1028" s="1346"/>
      <c r="K1028" s="1346"/>
    </row>
    <row r="1029" spans="2:11">
      <c r="B1029" s="1070"/>
      <c r="C1029" s="1070"/>
      <c r="D1029" s="1070"/>
      <c r="E1029" s="1070"/>
      <c r="F1029" s="1346"/>
      <c r="G1029" s="1346"/>
      <c r="H1029" s="1346"/>
      <c r="I1029" s="1346"/>
      <c r="J1029" s="1346"/>
      <c r="K1029" s="1346"/>
    </row>
    <row r="1030" spans="2:11">
      <c r="B1030" s="1070"/>
      <c r="C1030" s="1070"/>
      <c r="D1030" s="1070"/>
      <c r="E1030" s="1070"/>
      <c r="F1030" s="1346"/>
      <c r="G1030" s="1346"/>
      <c r="H1030" s="1346"/>
      <c r="I1030" s="1346"/>
      <c r="J1030" s="1346"/>
      <c r="K1030" s="1346"/>
    </row>
    <row r="1031" spans="2:11">
      <c r="B1031" s="1070"/>
      <c r="C1031" s="1070"/>
      <c r="D1031" s="1070"/>
      <c r="E1031" s="1070"/>
      <c r="F1031" s="1346"/>
      <c r="G1031" s="1346"/>
      <c r="H1031" s="1346"/>
      <c r="I1031" s="1346"/>
      <c r="J1031" s="1346"/>
      <c r="K1031" s="1346"/>
    </row>
    <row r="1032" spans="2:11">
      <c r="B1032" s="1070"/>
      <c r="C1032" s="1070"/>
      <c r="D1032" s="1070"/>
      <c r="E1032" s="1070"/>
      <c r="F1032" s="1346"/>
      <c r="G1032" s="1346"/>
      <c r="H1032" s="1346"/>
      <c r="I1032" s="1346"/>
      <c r="J1032" s="1346"/>
      <c r="K1032" s="1346"/>
    </row>
    <row r="1033" spans="2:11">
      <c r="B1033" s="1070"/>
      <c r="C1033" s="1070"/>
      <c r="D1033" s="1070"/>
      <c r="E1033" s="1070"/>
      <c r="F1033" s="1346"/>
      <c r="G1033" s="1346"/>
      <c r="H1033" s="1346"/>
      <c r="I1033" s="1346"/>
      <c r="J1033" s="1346"/>
      <c r="K1033" s="1346"/>
    </row>
    <row r="1034" spans="2:11">
      <c r="B1034" s="1070"/>
      <c r="C1034" s="1070"/>
      <c r="D1034" s="1070"/>
      <c r="E1034" s="1070"/>
      <c r="F1034" s="1346"/>
      <c r="G1034" s="1346"/>
      <c r="H1034" s="1346"/>
      <c r="I1034" s="1346"/>
      <c r="J1034" s="1346"/>
      <c r="K1034" s="1346"/>
    </row>
    <row r="1035" spans="2:11">
      <c r="B1035" s="1070"/>
      <c r="C1035" s="1070"/>
      <c r="D1035" s="1070"/>
      <c r="E1035" s="1070"/>
      <c r="F1035" s="1346"/>
      <c r="G1035" s="1346"/>
      <c r="H1035" s="1346"/>
      <c r="I1035" s="1346"/>
      <c r="J1035" s="1346"/>
      <c r="K1035" s="1346"/>
    </row>
    <row r="1036" spans="2:11">
      <c r="B1036" s="1070"/>
      <c r="C1036" s="1070"/>
      <c r="D1036" s="1070"/>
      <c r="E1036" s="1070"/>
      <c r="F1036" s="1346"/>
      <c r="G1036" s="1346"/>
      <c r="H1036" s="1346"/>
      <c r="I1036" s="1346"/>
      <c r="J1036" s="1346"/>
      <c r="K1036" s="1346"/>
    </row>
    <row r="1037" spans="2:11">
      <c r="B1037" s="1070"/>
      <c r="C1037" s="1070"/>
      <c r="D1037" s="1070"/>
      <c r="E1037" s="1070"/>
      <c r="F1037" s="1346"/>
      <c r="G1037" s="1346"/>
      <c r="H1037" s="1346"/>
      <c r="I1037" s="1346"/>
      <c r="J1037" s="1346"/>
      <c r="K1037" s="1346"/>
    </row>
    <row r="1038" spans="2:11">
      <c r="B1038" s="1070"/>
      <c r="C1038" s="1070"/>
      <c r="D1038" s="1070"/>
      <c r="E1038" s="1070"/>
      <c r="F1038" s="1346"/>
      <c r="G1038" s="1346"/>
      <c r="H1038" s="1346"/>
      <c r="I1038" s="1346"/>
      <c r="J1038" s="1346"/>
      <c r="K1038" s="1346"/>
    </row>
    <row r="1039" spans="2:11">
      <c r="B1039" s="1070"/>
      <c r="C1039" s="1070"/>
      <c r="D1039" s="1070"/>
      <c r="E1039" s="1070"/>
      <c r="F1039" s="1346"/>
      <c r="G1039" s="1346"/>
      <c r="H1039" s="1346"/>
      <c r="I1039" s="1346"/>
      <c r="J1039" s="1346"/>
      <c r="K1039" s="1346"/>
    </row>
    <row r="1040" spans="2:11">
      <c r="B1040" s="1070"/>
      <c r="C1040" s="1070"/>
      <c r="D1040" s="1070"/>
      <c r="E1040" s="1070"/>
      <c r="F1040" s="1346"/>
      <c r="G1040" s="1346"/>
      <c r="H1040" s="1346"/>
      <c r="I1040" s="1346"/>
      <c r="J1040" s="1346"/>
      <c r="K1040" s="1346"/>
    </row>
    <row r="1041" spans="2:11">
      <c r="B1041" s="1070"/>
      <c r="C1041" s="1070"/>
      <c r="D1041" s="1070"/>
      <c r="E1041" s="1070"/>
      <c r="F1041" s="1346"/>
      <c r="G1041" s="1346"/>
      <c r="H1041" s="1346"/>
      <c r="I1041" s="1346"/>
      <c r="J1041" s="1346"/>
      <c r="K1041" s="1346"/>
    </row>
    <row r="1042" spans="2:11">
      <c r="B1042" s="1070"/>
      <c r="C1042" s="1070"/>
      <c r="D1042" s="1070"/>
      <c r="E1042" s="1070"/>
      <c r="F1042" s="1346"/>
      <c r="G1042" s="1346"/>
      <c r="H1042" s="1346"/>
      <c r="I1042" s="1346"/>
      <c r="J1042" s="1346"/>
      <c r="K1042" s="1346"/>
    </row>
    <row r="1043" spans="2:11">
      <c r="B1043" s="1070"/>
      <c r="C1043" s="1070"/>
      <c r="D1043" s="1070"/>
      <c r="E1043" s="1070"/>
      <c r="F1043" s="1346"/>
      <c r="G1043" s="1346"/>
      <c r="H1043" s="1346"/>
      <c r="I1043" s="1346"/>
      <c r="J1043" s="1346"/>
      <c r="K1043" s="1346"/>
    </row>
    <row r="1044" spans="2:11">
      <c r="B1044" s="1070"/>
      <c r="C1044" s="1070"/>
      <c r="D1044" s="1070"/>
      <c r="E1044" s="1070"/>
      <c r="F1044" s="1346"/>
      <c r="G1044" s="1346"/>
      <c r="H1044" s="1346"/>
      <c r="I1044" s="1346"/>
      <c r="J1044" s="1346"/>
      <c r="K1044" s="1346"/>
    </row>
    <row r="1045" spans="2:11">
      <c r="B1045" s="1070"/>
      <c r="C1045" s="1070"/>
      <c r="D1045" s="1070"/>
      <c r="E1045" s="1070"/>
      <c r="F1045" s="1346"/>
      <c r="G1045" s="1346"/>
      <c r="H1045" s="1346"/>
      <c r="I1045" s="1346"/>
      <c r="J1045" s="1346"/>
      <c r="K1045" s="1346"/>
    </row>
    <row r="1046" spans="2:11">
      <c r="B1046" s="1070"/>
      <c r="C1046" s="1070"/>
      <c r="D1046" s="1070"/>
      <c r="E1046" s="1070"/>
      <c r="F1046" s="1346"/>
      <c r="G1046" s="1346"/>
      <c r="H1046" s="1346"/>
      <c r="I1046" s="1346"/>
      <c r="J1046" s="1346"/>
      <c r="K1046" s="1346"/>
    </row>
    <row r="1047" spans="2:11">
      <c r="B1047" s="1070"/>
      <c r="C1047" s="1070"/>
      <c r="D1047" s="1070"/>
      <c r="E1047" s="1070"/>
      <c r="F1047" s="1346"/>
      <c r="G1047" s="1346"/>
      <c r="H1047" s="1346"/>
      <c r="I1047" s="1346"/>
      <c r="J1047" s="1346"/>
      <c r="K1047" s="1346"/>
    </row>
    <row r="1048" spans="2:11">
      <c r="B1048" s="1070"/>
      <c r="C1048" s="1070"/>
      <c r="D1048" s="1070"/>
      <c r="E1048" s="1070"/>
      <c r="F1048" s="1346"/>
      <c r="G1048" s="1346"/>
      <c r="H1048" s="1346"/>
      <c r="I1048" s="1346"/>
      <c r="J1048" s="1346"/>
      <c r="K1048" s="1346"/>
    </row>
    <row r="1049" spans="2:11">
      <c r="B1049" s="1070"/>
      <c r="C1049" s="1070"/>
      <c r="D1049" s="1070"/>
      <c r="E1049" s="1070"/>
      <c r="F1049" s="1346"/>
      <c r="G1049" s="1346"/>
      <c r="H1049" s="1346"/>
      <c r="I1049" s="1346"/>
      <c r="J1049" s="1346"/>
      <c r="K1049" s="1346"/>
    </row>
    <row r="1050" spans="2:11">
      <c r="B1050" s="1070"/>
      <c r="C1050" s="1070"/>
      <c r="D1050" s="1070"/>
      <c r="E1050" s="1070"/>
      <c r="F1050" s="1346"/>
      <c r="G1050" s="1346"/>
      <c r="H1050" s="1346"/>
      <c r="I1050" s="1346"/>
      <c r="J1050" s="1346"/>
      <c r="K1050" s="1346"/>
    </row>
    <row r="1051" spans="2:11">
      <c r="B1051" s="1070"/>
      <c r="C1051" s="1070"/>
      <c r="D1051" s="1070"/>
      <c r="E1051" s="1070"/>
      <c r="F1051" s="1346"/>
      <c r="G1051" s="1346"/>
      <c r="H1051" s="1346"/>
      <c r="I1051" s="1346"/>
      <c r="J1051" s="1346"/>
      <c r="K1051" s="1346"/>
    </row>
    <row r="1052" spans="2:11">
      <c r="B1052" s="1070"/>
      <c r="C1052" s="1070"/>
      <c r="D1052" s="1070"/>
      <c r="E1052" s="1070"/>
      <c r="F1052" s="1346"/>
      <c r="G1052" s="1346"/>
      <c r="H1052" s="1346"/>
      <c r="I1052" s="1346"/>
      <c r="J1052" s="1346"/>
      <c r="K1052" s="1346"/>
    </row>
    <row r="1053" spans="2:11">
      <c r="B1053" s="1070"/>
      <c r="C1053" s="1070"/>
      <c r="D1053" s="1070"/>
      <c r="E1053" s="1070"/>
      <c r="F1053" s="1346"/>
      <c r="G1053" s="1346"/>
      <c r="H1053" s="1346"/>
      <c r="I1053" s="1346"/>
      <c r="J1053" s="1346"/>
      <c r="K1053" s="1346"/>
    </row>
    <row r="1054" spans="2:11">
      <c r="B1054" s="1070"/>
      <c r="C1054" s="1070"/>
      <c r="D1054" s="1070"/>
      <c r="E1054" s="1070"/>
      <c r="F1054" s="1346"/>
      <c r="G1054" s="1346"/>
      <c r="H1054" s="1346"/>
      <c r="I1054" s="1346"/>
      <c r="J1054" s="1346"/>
      <c r="K1054" s="1346"/>
    </row>
    <row r="1055" spans="2:11">
      <c r="B1055" s="1070"/>
      <c r="C1055" s="1070"/>
      <c r="D1055" s="1070"/>
      <c r="E1055" s="1070"/>
      <c r="F1055" s="1346"/>
      <c r="G1055" s="1346"/>
      <c r="H1055" s="1346"/>
      <c r="I1055" s="1346"/>
      <c r="J1055" s="1346"/>
      <c r="K1055" s="1346"/>
    </row>
    <row r="1056" spans="2:11">
      <c r="B1056" s="1070"/>
      <c r="C1056" s="1070"/>
      <c r="D1056" s="1070"/>
      <c r="E1056" s="1070"/>
      <c r="F1056" s="1346"/>
      <c r="G1056" s="1346"/>
      <c r="H1056" s="1346"/>
      <c r="I1056" s="1346"/>
      <c r="J1056" s="1346"/>
      <c r="K1056" s="1346"/>
    </row>
    <row r="1057" spans="2:11">
      <c r="B1057" s="1070"/>
      <c r="C1057" s="1070"/>
      <c r="D1057" s="1070"/>
      <c r="E1057" s="1070"/>
      <c r="F1057" s="1346"/>
      <c r="G1057" s="1346"/>
      <c r="H1057" s="1346"/>
      <c r="I1057" s="1346"/>
      <c r="J1057" s="1346"/>
      <c r="K1057" s="1346"/>
    </row>
    <row r="1058" spans="2:11">
      <c r="B1058" s="1070"/>
      <c r="C1058" s="1070"/>
      <c r="D1058" s="1070"/>
      <c r="E1058" s="1070"/>
      <c r="F1058" s="1346"/>
      <c r="G1058" s="1346"/>
      <c r="H1058" s="1346"/>
      <c r="I1058" s="1346"/>
      <c r="J1058" s="1346"/>
      <c r="K1058" s="1346"/>
    </row>
    <row r="1059" spans="2:11">
      <c r="B1059" s="1070"/>
      <c r="C1059" s="1070"/>
      <c r="D1059" s="1070"/>
      <c r="E1059" s="1070"/>
      <c r="F1059" s="1346"/>
      <c r="G1059" s="1346"/>
      <c r="H1059" s="1346"/>
      <c r="I1059" s="1346"/>
      <c r="J1059" s="1346"/>
      <c r="K1059" s="1346"/>
    </row>
    <row r="1060" spans="2:11">
      <c r="B1060" s="1070"/>
      <c r="C1060" s="1070"/>
      <c r="D1060" s="1070"/>
      <c r="E1060" s="1070"/>
      <c r="F1060" s="1346"/>
      <c r="G1060" s="1346"/>
      <c r="H1060" s="1346"/>
      <c r="I1060" s="1346"/>
      <c r="J1060" s="1346"/>
      <c r="K1060" s="1346"/>
    </row>
    <row r="1061" spans="2:11">
      <c r="B1061" s="1070"/>
      <c r="C1061" s="1070"/>
      <c r="D1061" s="1070"/>
      <c r="E1061" s="1070"/>
      <c r="F1061" s="1346"/>
      <c r="G1061" s="1346"/>
      <c r="H1061" s="1346"/>
      <c r="I1061" s="1346"/>
      <c r="J1061" s="1346"/>
      <c r="K1061" s="1346"/>
    </row>
    <row r="1062" spans="2:11">
      <c r="B1062" s="1070"/>
      <c r="C1062" s="1070"/>
      <c r="D1062" s="1070"/>
      <c r="E1062" s="1070"/>
      <c r="F1062" s="1346"/>
      <c r="G1062" s="1346"/>
      <c r="H1062" s="1346"/>
      <c r="I1062" s="1346"/>
      <c r="J1062" s="1346"/>
      <c r="K1062" s="1346"/>
    </row>
    <row r="1063" spans="2:11">
      <c r="B1063" s="1070"/>
      <c r="C1063" s="1070"/>
      <c r="D1063" s="1070"/>
      <c r="E1063" s="1070"/>
      <c r="F1063" s="1346"/>
      <c r="G1063" s="1346"/>
      <c r="H1063" s="1346"/>
      <c r="I1063" s="1346"/>
      <c r="J1063" s="1346"/>
      <c r="K1063" s="1346"/>
    </row>
    <row r="1064" spans="2:11">
      <c r="B1064" s="1070"/>
      <c r="C1064" s="1070"/>
      <c r="D1064" s="1070"/>
      <c r="E1064" s="1070"/>
      <c r="F1064" s="1346"/>
      <c r="G1064" s="1346"/>
      <c r="H1064" s="1346"/>
      <c r="I1064" s="1346"/>
      <c r="J1064" s="1346"/>
      <c r="K1064" s="1346"/>
    </row>
    <row r="1065" spans="2:11">
      <c r="B1065" s="1070"/>
      <c r="C1065" s="1070"/>
      <c r="D1065" s="1070"/>
      <c r="E1065" s="1070"/>
      <c r="F1065" s="1346"/>
      <c r="G1065" s="1346"/>
      <c r="H1065" s="1346"/>
      <c r="I1065" s="1346"/>
      <c r="J1065" s="1346"/>
      <c r="K1065" s="1346"/>
    </row>
    <row r="1066" spans="2:11">
      <c r="B1066" s="1070"/>
      <c r="C1066" s="1070"/>
      <c r="D1066" s="1070"/>
      <c r="E1066" s="1070"/>
      <c r="F1066" s="1346"/>
      <c r="G1066" s="1346"/>
      <c r="H1066" s="1346"/>
      <c r="I1066" s="1346"/>
      <c r="J1066" s="1346"/>
      <c r="K1066" s="1346"/>
    </row>
    <row r="1067" spans="2:11">
      <c r="B1067" s="1070"/>
      <c r="C1067" s="1070"/>
      <c r="D1067" s="1070"/>
      <c r="E1067" s="1070"/>
      <c r="F1067" s="1346"/>
      <c r="G1067" s="1346"/>
      <c r="H1067" s="1346"/>
      <c r="I1067" s="1346"/>
      <c r="J1067" s="1346"/>
      <c r="K1067" s="1346"/>
    </row>
    <row r="1068" spans="2:11">
      <c r="B1068" s="1070"/>
      <c r="C1068" s="1070"/>
      <c r="D1068" s="1070"/>
      <c r="E1068" s="1070"/>
      <c r="F1068" s="1346"/>
      <c r="G1068" s="1346"/>
      <c r="H1068" s="1346"/>
      <c r="I1068" s="1346"/>
      <c r="J1068" s="1346"/>
      <c r="K1068" s="1346"/>
    </row>
    <row r="1069" spans="2:11">
      <c r="B1069" s="1070"/>
      <c r="C1069" s="1070"/>
      <c r="D1069" s="1070"/>
      <c r="E1069" s="1070"/>
      <c r="F1069" s="1346"/>
      <c r="G1069" s="1346"/>
      <c r="H1069" s="1346"/>
      <c r="I1069" s="1346"/>
      <c r="J1069" s="1346"/>
      <c r="K1069" s="1346"/>
    </row>
    <row r="1070" spans="2:11">
      <c r="B1070" s="1070"/>
      <c r="C1070" s="1070"/>
      <c r="D1070" s="1070"/>
      <c r="E1070" s="1070"/>
      <c r="F1070" s="1346"/>
      <c r="G1070" s="1346"/>
      <c r="H1070" s="1346"/>
      <c r="I1070" s="1346"/>
      <c r="J1070" s="1346"/>
      <c r="K1070" s="1346"/>
    </row>
    <row r="1071" spans="2:11">
      <c r="B1071" s="1070"/>
      <c r="C1071" s="1070"/>
      <c r="D1071" s="1070"/>
      <c r="E1071" s="1070"/>
      <c r="F1071" s="1346"/>
      <c r="G1071" s="1346"/>
      <c r="H1071" s="1346"/>
      <c r="I1071" s="1346"/>
      <c r="J1071" s="1346"/>
      <c r="K1071" s="1346"/>
    </row>
    <row r="1072" spans="2:11">
      <c r="B1072" s="1070"/>
      <c r="C1072" s="1070"/>
      <c r="D1072" s="1070"/>
      <c r="E1072" s="1070"/>
      <c r="F1072" s="1346"/>
      <c r="G1072" s="1346"/>
      <c r="H1072" s="1346"/>
      <c r="I1072" s="1346"/>
      <c r="J1072" s="1346"/>
      <c r="K1072" s="1346"/>
    </row>
    <row r="1073" spans="2:11">
      <c r="B1073" s="1070"/>
      <c r="C1073" s="1070"/>
      <c r="D1073" s="1070"/>
      <c r="E1073" s="1070"/>
      <c r="F1073" s="1346"/>
      <c r="G1073" s="1346"/>
      <c r="H1073" s="1346"/>
      <c r="I1073" s="1346"/>
      <c r="J1073" s="1346"/>
      <c r="K1073" s="1346"/>
    </row>
    <row r="1074" spans="2:11">
      <c r="B1074" s="1070"/>
      <c r="C1074" s="1070"/>
      <c r="D1074" s="1070"/>
      <c r="E1074" s="1070"/>
      <c r="F1074" s="1346"/>
      <c r="G1074" s="1346"/>
      <c r="H1074" s="1346"/>
      <c r="I1074" s="1346"/>
      <c r="J1074" s="1346"/>
      <c r="K1074" s="1346"/>
    </row>
    <row r="1075" spans="2:11">
      <c r="B1075" s="1070"/>
      <c r="C1075" s="1070"/>
      <c r="D1075" s="1070"/>
      <c r="E1075" s="1070"/>
      <c r="F1075" s="1346"/>
      <c r="G1075" s="1346"/>
      <c r="H1075" s="1346"/>
      <c r="I1075" s="1346"/>
      <c r="J1075" s="1346"/>
      <c r="K1075" s="1346"/>
    </row>
    <row r="1076" spans="2:11">
      <c r="B1076" s="1070"/>
      <c r="C1076" s="1070"/>
      <c r="D1076" s="1070"/>
      <c r="E1076" s="1070"/>
      <c r="F1076" s="1346"/>
      <c r="G1076" s="1346"/>
      <c r="H1076" s="1346"/>
      <c r="I1076" s="1346"/>
      <c r="J1076" s="1346"/>
      <c r="K1076" s="1346"/>
    </row>
    <row r="1077" spans="2:11">
      <c r="B1077" s="1070"/>
      <c r="C1077" s="1070"/>
      <c r="D1077" s="1070"/>
      <c r="E1077" s="1070"/>
      <c r="F1077" s="1346"/>
      <c r="G1077" s="1346"/>
      <c r="H1077" s="1346"/>
      <c r="I1077" s="1346"/>
      <c r="J1077" s="1346"/>
      <c r="K1077" s="1346"/>
    </row>
    <row r="1078" spans="2:11">
      <c r="B1078" s="1070"/>
      <c r="C1078" s="1070"/>
      <c r="D1078" s="1070"/>
      <c r="E1078" s="1070"/>
      <c r="F1078" s="1346"/>
      <c r="G1078" s="1346"/>
      <c r="H1078" s="1346"/>
      <c r="I1078" s="1346"/>
      <c r="J1078" s="1346"/>
      <c r="K1078" s="1346"/>
    </row>
    <row r="1079" spans="2:11">
      <c r="B1079" s="1070"/>
      <c r="C1079" s="1070"/>
      <c r="D1079" s="1070"/>
      <c r="E1079" s="1070"/>
      <c r="F1079" s="1346"/>
      <c r="G1079" s="1346"/>
      <c r="H1079" s="1346"/>
      <c r="I1079" s="1346"/>
      <c r="J1079" s="1346"/>
      <c r="K1079" s="1346"/>
    </row>
    <row r="1080" spans="2:11">
      <c r="B1080" s="1070"/>
      <c r="C1080" s="1070"/>
      <c r="D1080" s="1070"/>
      <c r="E1080" s="1070"/>
      <c r="F1080" s="1346"/>
      <c r="G1080" s="1346"/>
      <c r="H1080" s="1346"/>
      <c r="I1080" s="1346"/>
      <c r="J1080" s="1346"/>
      <c r="K1080" s="1346"/>
    </row>
    <row r="1081" spans="2:11">
      <c r="B1081" s="1070"/>
      <c r="C1081" s="1070"/>
      <c r="D1081" s="1070"/>
      <c r="E1081" s="1070"/>
      <c r="F1081" s="1346"/>
      <c r="G1081" s="1346"/>
      <c r="H1081" s="1346"/>
      <c r="I1081" s="1346"/>
      <c r="J1081" s="1346"/>
      <c r="K1081" s="1346"/>
    </row>
    <row r="1082" spans="2:11">
      <c r="B1082" s="1070"/>
      <c r="C1082" s="1070"/>
      <c r="D1082" s="1070"/>
      <c r="E1082" s="1070"/>
      <c r="F1082" s="1346"/>
      <c r="G1082" s="1346"/>
      <c r="H1082" s="1346"/>
      <c r="I1082" s="1346"/>
      <c r="J1082" s="1346"/>
      <c r="K1082" s="1346"/>
    </row>
    <row r="1083" spans="2:11">
      <c r="B1083" s="1070"/>
      <c r="C1083" s="1070"/>
      <c r="D1083" s="1070"/>
      <c r="E1083" s="1070"/>
      <c r="F1083" s="1346"/>
      <c r="G1083" s="1346"/>
      <c r="H1083" s="1346"/>
      <c r="I1083" s="1346"/>
      <c r="J1083" s="1346"/>
      <c r="K1083" s="1346"/>
    </row>
    <row r="1084" spans="2:11">
      <c r="B1084" s="1070"/>
      <c r="C1084" s="1070"/>
      <c r="D1084" s="1070"/>
      <c r="E1084" s="1070"/>
      <c r="F1084" s="1346"/>
      <c r="G1084" s="1346"/>
      <c r="H1084" s="1346"/>
      <c r="I1084" s="1346"/>
      <c r="J1084" s="1346"/>
      <c r="K1084" s="1346"/>
    </row>
    <row r="1085" spans="2:11">
      <c r="B1085" s="1070"/>
      <c r="C1085" s="1070"/>
      <c r="D1085" s="1070"/>
      <c r="E1085" s="1070"/>
      <c r="F1085" s="1346"/>
      <c r="G1085" s="1346"/>
      <c r="H1085" s="1346"/>
      <c r="I1085" s="1346"/>
      <c r="J1085" s="1346"/>
      <c r="K1085" s="1346"/>
    </row>
    <row r="1086" spans="2:11">
      <c r="B1086" s="1070"/>
      <c r="C1086" s="1070"/>
      <c r="D1086" s="1070"/>
      <c r="E1086" s="1070"/>
      <c r="F1086" s="1346"/>
      <c r="G1086" s="1346"/>
      <c r="H1086" s="1346"/>
      <c r="I1086" s="1346"/>
      <c r="J1086" s="1346"/>
      <c r="K1086" s="1346"/>
    </row>
    <row r="1087" spans="2:11">
      <c r="B1087" s="1070"/>
      <c r="C1087" s="1070"/>
      <c r="D1087" s="1070"/>
      <c r="E1087" s="1070"/>
      <c r="F1087" s="1346"/>
      <c r="G1087" s="1346"/>
      <c r="H1087" s="1346"/>
      <c r="I1087" s="1346"/>
      <c r="J1087" s="1346"/>
      <c r="K1087" s="1346"/>
    </row>
    <row r="1088" spans="2:11">
      <c r="B1088" s="1070"/>
      <c r="C1088" s="1070"/>
      <c r="D1088" s="1070"/>
      <c r="E1088" s="1070"/>
      <c r="F1088" s="1346"/>
      <c r="G1088" s="1346"/>
      <c r="H1088" s="1346"/>
      <c r="I1088" s="1346"/>
      <c r="J1088" s="1346"/>
      <c r="K1088" s="1346"/>
    </row>
    <row r="1089" spans="2:11">
      <c r="B1089" s="1070"/>
      <c r="C1089" s="1070"/>
      <c r="D1089" s="1070"/>
      <c r="E1089" s="1070"/>
      <c r="F1089" s="1346"/>
      <c r="G1089" s="1346"/>
      <c r="H1089" s="1346"/>
      <c r="I1089" s="1346"/>
      <c r="J1089" s="1346"/>
      <c r="K1089" s="1346"/>
    </row>
    <row r="1090" spans="2:11">
      <c r="B1090" s="1070"/>
      <c r="C1090" s="1070"/>
      <c r="D1090" s="1070"/>
      <c r="E1090" s="1070"/>
      <c r="F1090" s="1346"/>
      <c r="G1090" s="1346"/>
      <c r="H1090" s="1346"/>
      <c r="I1090" s="1346"/>
      <c r="J1090" s="1346"/>
      <c r="K1090" s="1346"/>
    </row>
    <row r="1091" spans="2:11">
      <c r="B1091" s="1070"/>
      <c r="C1091" s="1070"/>
      <c r="D1091" s="1070"/>
      <c r="E1091" s="1070"/>
      <c r="F1091" s="1346"/>
      <c r="G1091" s="1346"/>
      <c r="H1091" s="1346"/>
      <c r="I1091" s="1346"/>
      <c r="J1091" s="1346"/>
      <c r="K1091" s="1346"/>
    </row>
    <row r="1092" spans="2:11">
      <c r="B1092" s="1070"/>
      <c r="C1092" s="1070"/>
      <c r="D1092" s="1070"/>
      <c r="E1092" s="1070"/>
      <c r="F1092" s="1346"/>
      <c r="G1092" s="1346"/>
      <c r="H1092" s="1346"/>
      <c r="I1092" s="1346"/>
      <c r="J1092" s="1346"/>
      <c r="K1092" s="1346"/>
    </row>
    <row r="1093" spans="2:11">
      <c r="B1093" s="1070"/>
      <c r="C1093" s="1070"/>
      <c r="D1093" s="1070"/>
      <c r="E1093" s="1070"/>
      <c r="F1093" s="1346"/>
      <c r="G1093" s="1346"/>
      <c r="H1093" s="1346"/>
      <c r="I1093" s="1346"/>
      <c r="J1093" s="1346"/>
      <c r="K1093" s="1346"/>
    </row>
    <row r="1094" spans="2:11">
      <c r="B1094" s="1070"/>
      <c r="C1094" s="1070"/>
      <c r="D1094" s="1070"/>
      <c r="E1094" s="1070"/>
      <c r="F1094" s="1346"/>
      <c r="G1094" s="1346"/>
      <c r="H1094" s="1346"/>
      <c r="I1094" s="1346"/>
      <c r="J1094" s="1346"/>
      <c r="K1094" s="1346"/>
    </row>
    <row r="1095" spans="2:11">
      <c r="B1095" s="1070"/>
      <c r="C1095" s="1070"/>
      <c r="D1095" s="1070"/>
      <c r="E1095" s="1070"/>
      <c r="F1095" s="1346"/>
      <c r="G1095" s="1346"/>
      <c r="H1095" s="1346"/>
      <c r="I1095" s="1346"/>
      <c r="J1095" s="1346"/>
      <c r="K1095" s="1346"/>
    </row>
    <row r="1096" spans="2:11">
      <c r="B1096" s="1070"/>
      <c r="C1096" s="1070"/>
      <c r="D1096" s="1070"/>
      <c r="E1096" s="1070"/>
      <c r="F1096" s="1346"/>
      <c r="G1096" s="1346"/>
      <c r="H1096" s="1346"/>
      <c r="I1096" s="1346"/>
      <c r="J1096" s="1346"/>
      <c r="K1096" s="1346"/>
    </row>
    <row r="1097" spans="2:11">
      <c r="B1097" s="1070"/>
      <c r="C1097" s="1070"/>
      <c r="D1097" s="1070"/>
      <c r="E1097" s="1070"/>
      <c r="F1097" s="1346"/>
      <c r="G1097" s="1346"/>
      <c r="H1097" s="1346"/>
      <c r="I1097" s="1346"/>
      <c r="J1097" s="1346"/>
      <c r="K1097" s="1346"/>
    </row>
    <row r="1098" spans="2:11">
      <c r="B1098" s="1070"/>
      <c r="C1098" s="1070"/>
      <c r="D1098" s="1070"/>
      <c r="E1098" s="1070"/>
      <c r="F1098" s="1346"/>
      <c r="G1098" s="1346"/>
      <c r="H1098" s="1346"/>
      <c r="I1098" s="1346"/>
      <c r="J1098" s="1346"/>
      <c r="K1098" s="1346"/>
    </row>
    <row r="1099" spans="2:11">
      <c r="B1099" s="1070"/>
      <c r="C1099" s="1070"/>
      <c r="D1099" s="1070"/>
      <c r="E1099" s="1070"/>
      <c r="F1099" s="1346"/>
      <c r="G1099" s="1346"/>
      <c r="H1099" s="1346"/>
      <c r="I1099" s="1346"/>
      <c r="J1099" s="1346"/>
      <c r="K1099" s="1346"/>
    </row>
    <row r="1100" spans="2:11">
      <c r="B1100" s="1070"/>
      <c r="C1100" s="1070"/>
      <c r="D1100" s="1070"/>
      <c r="E1100" s="1070"/>
      <c r="F1100" s="1346"/>
      <c r="G1100" s="1346"/>
      <c r="H1100" s="1346"/>
      <c r="I1100" s="1346"/>
      <c r="J1100" s="1346"/>
      <c r="K1100" s="1346"/>
    </row>
    <row r="1101" spans="2:11">
      <c r="B1101" s="1070"/>
      <c r="C1101" s="1070"/>
      <c r="D1101" s="1070"/>
      <c r="E1101" s="1070"/>
      <c r="F1101" s="1346"/>
      <c r="G1101" s="1346"/>
      <c r="H1101" s="1346"/>
      <c r="I1101" s="1346"/>
      <c r="J1101" s="1346"/>
      <c r="K1101" s="1346"/>
    </row>
    <row r="1102" spans="2:11">
      <c r="B1102" s="1070"/>
      <c r="C1102" s="1070"/>
      <c r="D1102" s="1070"/>
      <c r="E1102" s="1070"/>
      <c r="F1102" s="1346"/>
      <c r="G1102" s="1346"/>
      <c r="H1102" s="1346"/>
      <c r="I1102" s="1346"/>
      <c r="J1102" s="1346"/>
      <c r="K1102" s="1346"/>
    </row>
    <row r="1103" spans="2:11">
      <c r="B1103" s="1070"/>
      <c r="C1103" s="1070"/>
      <c r="D1103" s="1070"/>
      <c r="E1103" s="1070"/>
      <c r="F1103" s="1346"/>
      <c r="G1103" s="1346"/>
      <c r="H1103" s="1346"/>
      <c r="I1103" s="1346"/>
      <c r="J1103" s="1346"/>
      <c r="K1103" s="1346"/>
    </row>
    <row r="1104" spans="2:11">
      <c r="B1104" s="1070"/>
      <c r="C1104" s="1070"/>
      <c r="D1104" s="1070"/>
      <c r="E1104" s="1070"/>
      <c r="F1104" s="1346"/>
      <c r="G1104" s="1346"/>
      <c r="H1104" s="1346"/>
      <c r="I1104" s="1346"/>
      <c r="J1104" s="1346"/>
      <c r="K1104" s="1346"/>
    </row>
    <row r="1105" spans="2:11">
      <c r="B1105" s="1070"/>
      <c r="C1105" s="1070"/>
      <c r="D1105" s="1070"/>
      <c r="E1105" s="1070"/>
      <c r="F1105" s="1346"/>
      <c r="G1105" s="1346"/>
      <c r="H1105" s="1346"/>
      <c r="I1105" s="1346"/>
      <c r="J1105" s="1346"/>
      <c r="K1105" s="1346"/>
    </row>
    <row r="1106" spans="2:11">
      <c r="B1106" s="1070"/>
      <c r="C1106" s="1070"/>
      <c r="D1106" s="1070"/>
      <c r="E1106" s="1070"/>
      <c r="F1106" s="1346"/>
      <c r="G1106" s="1346"/>
      <c r="H1106" s="1346"/>
      <c r="I1106" s="1346"/>
      <c r="J1106" s="1346"/>
      <c r="K1106" s="1346"/>
    </row>
    <row r="1107" spans="2:11">
      <c r="B1107" s="1070"/>
      <c r="C1107" s="1070"/>
      <c r="D1107" s="1070"/>
      <c r="E1107" s="1070"/>
      <c r="F1107" s="1346"/>
      <c r="G1107" s="1346"/>
      <c r="H1107" s="1346"/>
      <c r="I1107" s="1346"/>
      <c r="J1107" s="1346"/>
      <c r="K1107" s="1346"/>
    </row>
    <row r="1108" spans="2:11">
      <c r="B1108" s="1070"/>
      <c r="C1108" s="1070"/>
      <c r="D1108" s="1070"/>
      <c r="E1108" s="1070"/>
      <c r="F1108" s="1346"/>
      <c r="G1108" s="1346"/>
      <c r="H1108" s="1346"/>
      <c r="I1108" s="1346"/>
      <c r="J1108" s="1346"/>
      <c r="K1108" s="1346"/>
    </row>
    <row r="1109" spans="2:11">
      <c r="B1109" s="1070"/>
      <c r="C1109" s="1070"/>
      <c r="D1109" s="1070"/>
      <c r="E1109" s="1070"/>
      <c r="F1109" s="1346"/>
      <c r="G1109" s="1346"/>
      <c r="H1109" s="1346"/>
      <c r="I1109" s="1346"/>
      <c r="J1109" s="1346"/>
      <c r="K1109" s="1346"/>
    </row>
    <row r="1110" spans="2:11">
      <c r="B1110" s="1070"/>
      <c r="C1110" s="1070"/>
      <c r="D1110" s="1070"/>
      <c r="E1110" s="1070"/>
      <c r="F1110" s="1346"/>
      <c r="G1110" s="1346"/>
      <c r="H1110" s="1346"/>
      <c r="I1110" s="1346"/>
      <c r="J1110" s="1346"/>
      <c r="K1110" s="1346"/>
    </row>
    <row r="1111" spans="2:11">
      <c r="B1111" s="1070"/>
      <c r="C1111" s="1070"/>
      <c r="D1111" s="1070"/>
      <c r="E1111" s="1070"/>
      <c r="F1111" s="1346"/>
      <c r="G1111" s="1346"/>
      <c r="H1111" s="1346"/>
      <c r="I1111" s="1346"/>
      <c r="J1111" s="1346"/>
      <c r="K1111" s="1346"/>
    </row>
    <row r="1112" spans="2:11">
      <c r="B1112" s="1070"/>
      <c r="C1112" s="1070"/>
      <c r="D1112" s="1070"/>
      <c r="E1112" s="1070"/>
      <c r="F1112" s="1346"/>
      <c r="G1112" s="1346"/>
      <c r="H1112" s="1346"/>
      <c r="I1112" s="1346"/>
      <c r="J1112" s="1346"/>
      <c r="K1112" s="1346"/>
    </row>
    <row r="1113" spans="2:11">
      <c r="B1113" s="1070"/>
      <c r="C1113" s="1070"/>
      <c r="D1113" s="1070"/>
      <c r="E1113" s="1070"/>
      <c r="F1113" s="1346"/>
      <c r="G1113" s="1346"/>
      <c r="H1113" s="1346"/>
      <c r="I1113" s="1346"/>
      <c r="J1113" s="1346"/>
      <c r="K1113" s="1346"/>
    </row>
    <row r="1114" spans="2:11">
      <c r="B1114" s="1070"/>
      <c r="C1114" s="1070"/>
      <c r="D1114" s="1070"/>
      <c r="E1114" s="1070"/>
      <c r="F1114" s="1346"/>
      <c r="G1114" s="1346"/>
      <c r="H1114" s="1346"/>
      <c r="I1114" s="1346"/>
      <c r="J1114" s="1346"/>
      <c r="K1114" s="1346"/>
    </row>
    <row r="1115" spans="2:11">
      <c r="B1115" s="1070"/>
      <c r="C1115" s="1070"/>
      <c r="D1115" s="1070"/>
      <c r="E1115" s="1070"/>
      <c r="F1115" s="1346"/>
      <c r="G1115" s="1346"/>
      <c r="H1115" s="1346"/>
      <c r="I1115" s="1346"/>
      <c r="J1115" s="1346"/>
      <c r="K1115" s="1346"/>
    </row>
    <row r="1116" spans="2:11">
      <c r="B1116" s="1070"/>
      <c r="C1116" s="1070"/>
      <c r="D1116" s="1070"/>
      <c r="E1116" s="1070"/>
      <c r="F1116" s="1346"/>
      <c r="G1116" s="1346"/>
      <c r="H1116" s="1346"/>
      <c r="I1116" s="1346"/>
      <c r="J1116" s="1346"/>
      <c r="K1116" s="1346"/>
    </row>
    <row r="1117" spans="2:11">
      <c r="B1117" s="1070"/>
      <c r="C1117" s="1070"/>
      <c r="D1117" s="1070"/>
      <c r="E1117" s="1070"/>
      <c r="F1117" s="1346"/>
      <c r="G1117" s="1346"/>
      <c r="H1117" s="1346"/>
      <c r="I1117" s="1346"/>
      <c r="J1117" s="1346"/>
      <c r="K1117" s="1346"/>
    </row>
    <row r="1118" spans="2:11">
      <c r="B1118" s="1070"/>
      <c r="C1118" s="1070"/>
      <c r="D1118" s="1070"/>
      <c r="E1118" s="1070"/>
      <c r="F1118" s="1346"/>
      <c r="G1118" s="1346"/>
      <c r="H1118" s="1346"/>
      <c r="I1118" s="1346"/>
      <c r="J1118" s="1346"/>
      <c r="K1118" s="1346"/>
    </row>
    <row r="1119" spans="2:11">
      <c r="B1119" s="1070"/>
      <c r="C1119" s="1070"/>
      <c r="D1119" s="1070"/>
      <c r="E1119" s="1070"/>
      <c r="F1119" s="1346"/>
      <c r="G1119" s="1346"/>
      <c r="H1119" s="1346"/>
      <c r="I1119" s="1346"/>
      <c r="J1119" s="1346"/>
      <c r="K1119" s="1346"/>
    </row>
    <row r="1120" spans="2:11">
      <c r="B1120" s="1070"/>
      <c r="C1120" s="1070"/>
      <c r="D1120" s="1070"/>
      <c r="E1120" s="1070"/>
      <c r="F1120" s="1346"/>
      <c r="G1120" s="1346"/>
      <c r="H1120" s="1346"/>
      <c r="I1120" s="1346"/>
      <c r="J1120" s="1346"/>
      <c r="K1120" s="1346"/>
    </row>
    <row r="1121" spans="2:11">
      <c r="B1121" s="1070"/>
      <c r="C1121" s="1070"/>
      <c r="D1121" s="1070"/>
      <c r="E1121" s="1070"/>
      <c r="F1121" s="1346"/>
      <c r="G1121" s="1346"/>
      <c r="H1121" s="1346"/>
      <c r="I1121" s="1346"/>
      <c r="J1121" s="1346"/>
      <c r="K1121" s="1346"/>
    </row>
    <row r="1122" spans="2:11">
      <c r="B1122" s="1070"/>
      <c r="C1122" s="1070"/>
      <c r="D1122" s="1070"/>
      <c r="E1122" s="1070"/>
      <c r="F1122" s="1346"/>
      <c r="G1122" s="1346"/>
      <c r="H1122" s="1346"/>
      <c r="I1122" s="1346"/>
      <c r="J1122" s="1346"/>
      <c r="K1122" s="1346"/>
    </row>
    <row r="1123" spans="2:11">
      <c r="B1123" s="1070"/>
      <c r="C1123" s="1070"/>
      <c r="D1123" s="1070"/>
      <c r="E1123" s="1070"/>
      <c r="F1123" s="1346"/>
      <c r="G1123" s="1346"/>
      <c r="H1123" s="1346"/>
      <c r="I1123" s="1346"/>
      <c r="J1123" s="1346"/>
      <c r="K1123" s="1346"/>
    </row>
    <row r="1124" spans="2:11">
      <c r="B1124" s="1070"/>
      <c r="C1124" s="1070"/>
      <c r="D1124" s="1070"/>
      <c r="E1124" s="1070"/>
      <c r="F1124" s="1346"/>
      <c r="G1124" s="1346"/>
      <c r="H1124" s="1346"/>
      <c r="I1124" s="1346"/>
      <c r="J1124" s="1346"/>
      <c r="K1124" s="1346"/>
    </row>
    <row r="1125" spans="2:11">
      <c r="B1125" s="1070"/>
      <c r="C1125" s="1070"/>
      <c r="D1125" s="1070"/>
      <c r="E1125" s="1070"/>
      <c r="F1125" s="1346"/>
      <c r="G1125" s="1346"/>
      <c r="H1125" s="1346"/>
      <c r="I1125" s="1346"/>
      <c r="J1125" s="1346"/>
      <c r="K1125" s="1346"/>
    </row>
    <row r="1126" spans="2:11">
      <c r="B1126" s="1070"/>
      <c r="C1126" s="1070"/>
      <c r="D1126" s="1070"/>
      <c r="E1126" s="1070"/>
      <c r="F1126" s="1346"/>
      <c r="G1126" s="1346"/>
      <c r="H1126" s="1346"/>
      <c r="I1126" s="1346"/>
      <c r="J1126" s="1346"/>
      <c r="K1126" s="1346"/>
    </row>
    <row r="1127" spans="2:11">
      <c r="B1127" s="1070"/>
      <c r="C1127" s="1070"/>
      <c r="D1127" s="1070"/>
      <c r="E1127" s="1070"/>
      <c r="F1127" s="1346"/>
      <c r="G1127" s="1346"/>
      <c r="H1127" s="1346"/>
      <c r="I1127" s="1346"/>
      <c r="J1127" s="1346"/>
      <c r="K1127" s="1346"/>
    </row>
    <row r="1128" spans="2:11">
      <c r="B1128" s="1070"/>
      <c r="C1128" s="1070"/>
      <c r="D1128" s="1070"/>
      <c r="E1128" s="1070"/>
      <c r="F1128" s="1346"/>
      <c r="G1128" s="1346"/>
      <c r="H1128" s="1346"/>
      <c r="I1128" s="1346"/>
      <c r="J1128" s="1346"/>
      <c r="K1128" s="1346"/>
    </row>
    <row r="1129" spans="2:11">
      <c r="B1129" s="1070"/>
      <c r="C1129" s="1070"/>
      <c r="D1129" s="1070"/>
      <c r="E1129" s="1070"/>
      <c r="F1129" s="1346"/>
      <c r="G1129" s="1346"/>
      <c r="H1129" s="1346"/>
      <c r="I1129" s="1346"/>
      <c r="J1129" s="1346"/>
      <c r="K1129" s="1346"/>
    </row>
    <row r="1130" spans="2:11">
      <c r="B1130" s="1070"/>
      <c r="C1130" s="1070"/>
      <c r="D1130" s="1070"/>
      <c r="E1130" s="1070"/>
      <c r="F1130" s="1346"/>
      <c r="G1130" s="1346"/>
      <c r="H1130" s="1346"/>
      <c r="I1130" s="1346"/>
      <c r="J1130" s="1346"/>
      <c r="K1130" s="1346"/>
    </row>
    <row r="1131" spans="2:11">
      <c r="B1131" s="1070"/>
      <c r="C1131" s="1070"/>
      <c r="D1131" s="1070"/>
      <c r="E1131" s="1070"/>
      <c r="F1131" s="1346"/>
      <c r="G1131" s="1346"/>
      <c r="H1131" s="1346"/>
      <c r="I1131" s="1346"/>
      <c r="J1131" s="1346"/>
      <c r="K1131" s="1346"/>
    </row>
    <row r="1132" spans="2:11">
      <c r="B1132" s="1070"/>
      <c r="C1132" s="1070"/>
      <c r="D1132" s="1070"/>
      <c r="E1132" s="1070"/>
      <c r="F1132" s="1346"/>
      <c r="G1132" s="1346"/>
      <c r="H1132" s="1346"/>
      <c r="I1132" s="1346"/>
      <c r="J1132" s="1346"/>
      <c r="K1132" s="1346"/>
    </row>
    <row r="1133" spans="2:11">
      <c r="B1133" s="1070"/>
      <c r="C1133" s="1070"/>
      <c r="D1133" s="1070"/>
      <c r="E1133" s="1070"/>
      <c r="F1133" s="1346"/>
      <c r="G1133" s="1346"/>
      <c r="H1133" s="1346"/>
      <c r="I1133" s="1346"/>
      <c r="J1133" s="1346"/>
      <c r="K1133" s="1346"/>
    </row>
    <row r="1134" spans="2:11">
      <c r="B1134" s="1070"/>
      <c r="C1134" s="1070"/>
      <c r="D1134" s="1070"/>
      <c r="E1134" s="1070"/>
      <c r="F1134" s="1346"/>
      <c r="G1134" s="1346"/>
      <c r="H1134" s="1346"/>
      <c r="I1134" s="1346"/>
      <c r="J1134" s="1346"/>
      <c r="K1134" s="1346"/>
    </row>
    <row r="1135" spans="2:11">
      <c r="B1135" s="1070"/>
      <c r="C1135" s="1070"/>
      <c r="D1135" s="1070"/>
      <c r="E1135" s="1070"/>
      <c r="F1135" s="1346"/>
      <c r="G1135" s="1346"/>
      <c r="H1135" s="1346"/>
      <c r="I1135" s="1346"/>
      <c r="J1135" s="1346"/>
      <c r="K1135" s="1346"/>
    </row>
    <row r="1136" spans="2:11">
      <c r="B1136" s="1070"/>
      <c r="C1136" s="1070"/>
      <c r="D1136" s="1070"/>
      <c r="E1136" s="1070"/>
      <c r="F1136" s="1346"/>
      <c r="G1136" s="1346"/>
      <c r="H1136" s="1346"/>
      <c r="I1136" s="1346"/>
      <c r="J1136" s="1346"/>
      <c r="K1136" s="1346"/>
    </row>
    <row r="1137" spans="2:11">
      <c r="B1137" s="1070"/>
      <c r="C1137" s="1070"/>
      <c r="D1137" s="1070"/>
      <c r="E1137" s="1070"/>
      <c r="F1137" s="1346"/>
      <c r="G1137" s="1346"/>
      <c r="H1137" s="1346"/>
      <c r="I1137" s="1346"/>
      <c r="J1137" s="1346"/>
      <c r="K1137" s="1346"/>
    </row>
    <row r="1138" spans="2:11">
      <c r="B1138" s="1070"/>
      <c r="C1138" s="1070"/>
      <c r="D1138" s="1070"/>
      <c r="E1138" s="1070"/>
      <c r="F1138" s="1346"/>
      <c r="G1138" s="1346"/>
      <c r="H1138" s="1346"/>
      <c r="I1138" s="1346"/>
      <c r="J1138" s="1346"/>
      <c r="K1138" s="1346"/>
    </row>
    <row r="1139" spans="2:11">
      <c r="B1139" s="1070"/>
      <c r="C1139" s="1070"/>
      <c r="D1139" s="1070"/>
      <c r="E1139" s="1070"/>
      <c r="F1139" s="1346"/>
      <c r="G1139" s="1346"/>
      <c r="H1139" s="1346"/>
      <c r="I1139" s="1346"/>
      <c r="J1139" s="1346"/>
      <c r="K1139" s="1346"/>
    </row>
    <row r="1140" spans="2:11">
      <c r="B1140" s="1070"/>
      <c r="C1140" s="1070"/>
      <c r="D1140" s="1070"/>
      <c r="E1140" s="1070"/>
      <c r="F1140" s="1346"/>
      <c r="G1140" s="1346"/>
      <c r="H1140" s="1346"/>
      <c r="I1140" s="1346"/>
      <c r="J1140" s="1346"/>
      <c r="K1140" s="1346"/>
    </row>
    <row r="1141" spans="2:11">
      <c r="B1141" s="1070"/>
      <c r="C1141" s="1070"/>
      <c r="D1141" s="1070"/>
      <c r="E1141" s="1070"/>
      <c r="F1141" s="1346"/>
      <c r="G1141" s="1346"/>
      <c r="H1141" s="1346"/>
      <c r="I1141" s="1346"/>
      <c r="J1141" s="1346"/>
      <c r="K1141" s="1346"/>
    </row>
    <row r="1142" spans="2:11">
      <c r="B1142" s="1070"/>
      <c r="C1142" s="1070"/>
      <c r="D1142" s="1070"/>
      <c r="E1142" s="1070"/>
      <c r="F1142" s="1346"/>
      <c r="G1142" s="1346"/>
      <c r="H1142" s="1346"/>
      <c r="I1142" s="1346"/>
      <c r="J1142" s="1346"/>
      <c r="K1142" s="1346"/>
    </row>
    <row r="1143" spans="2:11">
      <c r="B1143" s="1070"/>
      <c r="C1143" s="1070"/>
      <c r="D1143" s="1070"/>
      <c r="E1143" s="1070"/>
      <c r="F1143" s="1346"/>
      <c r="G1143" s="1346"/>
      <c r="H1143" s="1346"/>
      <c r="I1143" s="1346"/>
      <c r="J1143" s="1346"/>
      <c r="K1143" s="1346"/>
    </row>
    <row r="1144" spans="2:11">
      <c r="B1144" s="1070"/>
      <c r="C1144" s="1070"/>
      <c r="D1144" s="1070"/>
      <c r="E1144" s="1070"/>
      <c r="F1144" s="1346"/>
      <c r="G1144" s="1346"/>
      <c r="H1144" s="1346"/>
      <c r="I1144" s="1346"/>
      <c r="J1144" s="1346"/>
      <c r="K1144" s="1346"/>
    </row>
    <row r="1145" spans="2:11">
      <c r="B1145" s="1070"/>
      <c r="C1145" s="1070"/>
      <c r="D1145" s="1070"/>
      <c r="E1145" s="1070"/>
      <c r="F1145" s="1346"/>
      <c r="G1145" s="1346"/>
      <c r="H1145" s="1346"/>
      <c r="I1145" s="1346"/>
      <c r="J1145" s="1346"/>
      <c r="K1145" s="1346"/>
    </row>
    <row r="1146" spans="2:11">
      <c r="B1146" s="1070"/>
      <c r="C1146" s="1070"/>
      <c r="D1146" s="1070"/>
      <c r="E1146" s="1070"/>
      <c r="F1146" s="1346"/>
      <c r="G1146" s="1346"/>
      <c r="H1146" s="1346"/>
      <c r="I1146" s="1346"/>
      <c r="J1146" s="1346"/>
      <c r="K1146" s="1346"/>
    </row>
    <row r="1147" spans="2:11">
      <c r="B1147" s="1070"/>
      <c r="C1147" s="1070"/>
      <c r="D1147" s="1070"/>
      <c r="E1147" s="1070"/>
      <c r="F1147" s="1346"/>
      <c r="G1147" s="1346"/>
      <c r="H1147" s="1346"/>
      <c r="I1147" s="1346"/>
      <c r="J1147" s="1346"/>
      <c r="K1147" s="1346"/>
    </row>
    <row r="1148" spans="2:11">
      <c r="B1148" s="1070"/>
      <c r="C1148" s="1070"/>
      <c r="D1148" s="1070"/>
      <c r="E1148" s="1070"/>
      <c r="F1148" s="1346"/>
      <c r="G1148" s="1346"/>
      <c r="H1148" s="1346"/>
      <c r="I1148" s="1346"/>
      <c r="J1148" s="1346"/>
      <c r="K1148" s="1346"/>
    </row>
    <row r="1149" spans="2:11">
      <c r="B1149" s="1070"/>
      <c r="C1149" s="1070"/>
      <c r="D1149" s="1070"/>
      <c r="E1149" s="1070"/>
      <c r="F1149" s="1346"/>
      <c r="G1149" s="1346"/>
      <c r="H1149" s="1346"/>
      <c r="I1149" s="1346"/>
      <c r="J1149" s="1346"/>
      <c r="K1149" s="1346"/>
    </row>
    <row r="1150" spans="2:11">
      <c r="B1150" s="1070"/>
      <c r="C1150" s="1070"/>
      <c r="D1150" s="1070"/>
      <c r="E1150" s="1070"/>
      <c r="F1150" s="1346"/>
      <c r="G1150" s="1346"/>
      <c r="H1150" s="1346"/>
      <c r="I1150" s="1346"/>
      <c r="J1150" s="1346"/>
      <c r="K1150" s="1346"/>
    </row>
    <row r="1151" spans="2:11">
      <c r="B1151" s="1070"/>
      <c r="C1151" s="1070"/>
      <c r="D1151" s="1070"/>
      <c r="E1151" s="1070"/>
      <c r="F1151" s="1346"/>
      <c r="G1151" s="1346"/>
      <c r="H1151" s="1346"/>
      <c r="I1151" s="1346"/>
      <c r="J1151" s="1346"/>
      <c r="K1151" s="1346"/>
    </row>
    <row r="1152" spans="2:11">
      <c r="B1152" s="1070"/>
      <c r="C1152" s="1070"/>
      <c r="D1152" s="1070"/>
      <c r="E1152" s="1070"/>
      <c r="F1152" s="1346"/>
      <c r="G1152" s="1346"/>
      <c r="H1152" s="1346"/>
      <c r="I1152" s="1346"/>
      <c r="J1152" s="1346"/>
      <c r="K1152" s="1346"/>
    </row>
    <row r="1153" spans="2:11">
      <c r="B1153" s="1070"/>
      <c r="C1153" s="1070"/>
      <c r="D1153" s="1070"/>
      <c r="E1153" s="1070"/>
      <c r="F1153" s="1346"/>
      <c r="G1153" s="1346"/>
      <c r="H1153" s="1346"/>
      <c r="I1153" s="1346"/>
      <c r="J1153" s="1346"/>
      <c r="K1153" s="1346"/>
    </row>
    <row r="1154" spans="2:11">
      <c r="B1154" s="1070"/>
      <c r="C1154" s="1070"/>
      <c r="D1154" s="1070"/>
      <c r="E1154" s="1070"/>
      <c r="F1154" s="1346"/>
      <c r="G1154" s="1346"/>
      <c r="H1154" s="1346"/>
      <c r="I1154" s="1346"/>
      <c r="J1154" s="1346"/>
      <c r="K1154" s="1346"/>
    </row>
    <row r="1155" spans="2:11">
      <c r="B1155" s="1070"/>
      <c r="C1155" s="1070"/>
      <c r="D1155" s="1070"/>
      <c r="E1155" s="1070"/>
      <c r="F1155" s="1346"/>
      <c r="G1155" s="1346"/>
      <c r="H1155" s="1346"/>
      <c r="I1155" s="1346"/>
      <c r="J1155" s="1346"/>
      <c r="K1155" s="1346"/>
    </row>
    <row r="1156" spans="2:11">
      <c r="B1156" s="1070"/>
      <c r="C1156" s="1070"/>
      <c r="D1156" s="1070"/>
      <c r="E1156" s="1070"/>
      <c r="F1156" s="1346"/>
      <c r="G1156" s="1346"/>
      <c r="H1156" s="1346"/>
      <c r="I1156" s="1346"/>
      <c r="J1156" s="1346"/>
      <c r="K1156" s="1346"/>
    </row>
    <row r="1157" spans="2:11">
      <c r="B1157" s="1070"/>
      <c r="C1157" s="1070"/>
      <c r="D1157" s="1070"/>
      <c r="E1157" s="1070"/>
      <c r="F1157" s="1346"/>
      <c r="G1157" s="1346"/>
      <c r="H1157" s="1346"/>
      <c r="I1157" s="1346"/>
      <c r="J1157" s="1346"/>
      <c r="K1157" s="1346"/>
    </row>
    <row r="1158" spans="2:11">
      <c r="B1158" s="1070"/>
      <c r="C1158" s="1070"/>
      <c r="D1158" s="1070"/>
      <c r="E1158" s="1070"/>
      <c r="F1158" s="1346"/>
      <c r="G1158" s="1346"/>
      <c r="H1158" s="1346"/>
      <c r="I1158" s="1346"/>
      <c r="J1158" s="1346"/>
      <c r="K1158" s="1346"/>
    </row>
    <row r="1159" spans="2:11">
      <c r="B1159" s="1070"/>
      <c r="C1159" s="1070"/>
      <c r="D1159" s="1070"/>
      <c r="E1159" s="1070"/>
      <c r="F1159" s="1346"/>
      <c r="G1159" s="1346"/>
      <c r="H1159" s="1346"/>
      <c r="I1159" s="1346"/>
      <c r="J1159" s="1346"/>
      <c r="K1159" s="1346"/>
    </row>
    <row r="1160" spans="2:11">
      <c r="B1160" s="1070"/>
      <c r="C1160" s="1070"/>
      <c r="D1160" s="1070"/>
      <c r="E1160" s="1070"/>
      <c r="F1160" s="1346"/>
      <c r="G1160" s="1346"/>
      <c r="H1160" s="1346"/>
      <c r="I1160" s="1346"/>
      <c r="J1160" s="1346"/>
      <c r="K1160" s="1346"/>
    </row>
    <row r="1161" spans="2:11">
      <c r="B1161" s="1070"/>
      <c r="C1161" s="1070"/>
      <c r="D1161" s="1070"/>
      <c r="E1161" s="1070"/>
      <c r="F1161" s="1346"/>
      <c r="G1161" s="1346"/>
      <c r="H1161" s="1346"/>
      <c r="I1161" s="1346"/>
      <c r="J1161" s="1346"/>
      <c r="K1161" s="1346"/>
    </row>
    <row r="1162" spans="2:11">
      <c r="B1162" s="1070"/>
      <c r="C1162" s="1070"/>
      <c r="D1162" s="1070"/>
      <c r="E1162" s="1070"/>
      <c r="F1162" s="1346"/>
      <c r="G1162" s="1346"/>
      <c r="H1162" s="1346"/>
      <c r="I1162" s="1346"/>
      <c r="J1162" s="1346"/>
      <c r="K1162" s="1346"/>
    </row>
    <row r="1163" spans="2:11">
      <c r="B1163" s="1070"/>
      <c r="C1163" s="1070"/>
      <c r="D1163" s="1070"/>
      <c r="E1163" s="1070"/>
      <c r="F1163" s="1346"/>
      <c r="G1163" s="1346"/>
      <c r="H1163" s="1346"/>
      <c r="I1163" s="1346"/>
      <c r="J1163" s="1346"/>
      <c r="K1163" s="1346"/>
    </row>
    <row r="1164" spans="2:11">
      <c r="B1164" s="1070"/>
      <c r="C1164" s="1070"/>
      <c r="D1164" s="1070"/>
      <c r="E1164" s="1070"/>
      <c r="F1164" s="1346"/>
      <c r="G1164" s="1346"/>
      <c r="H1164" s="1346"/>
      <c r="I1164" s="1346"/>
      <c r="J1164" s="1346"/>
      <c r="K1164" s="1346"/>
    </row>
    <row r="1165" spans="2:11">
      <c r="B1165" s="1070"/>
      <c r="C1165" s="1070"/>
      <c r="D1165" s="1070"/>
      <c r="E1165" s="1070"/>
      <c r="F1165" s="1346"/>
      <c r="G1165" s="1346"/>
      <c r="H1165" s="1346"/>
      <c r="I1165" s="1346"/>
      <c r="J1165" s="1346"/>
      <c r="K1165" s="1346"/>
    </row>
    <row r="1166" spans="2:11">
      <c r="B1166" s="1070"/>
      <c r="C1166" s="1070"/>
      <c r="D1166" s="1070"/>
      <c r="E1166" s="1070"/>
      <c r="F1166" s="1346"/>
      <c r="G1166" s="1346"/>
      <c r="H1166" s="1346"/>
      <c r="I1166" s="1346"/>
      <c r="J1166" s="1346"/>
      <c r="K1166" s="1346"/>
    </row>
    <row r="1167" spans="2:11">
      <c r="B1167" s="1070"/>
      <c r="C1167" s="1070"/>
      <c r="D1167" s="1070"/>
      <c r="E1167" s="1070"/>
      <c r="F1167" s="1346"/>
      <c r="G1167" s="1346"/>
      <c r="H1167" s="1346"/>
      <c r="I1167" s="1346"/>
      <c r="J1167" s="1346"/>
      <c r="K1167" s="1346"/>
    </row>
    <row r="1168" spans="2:11">
      <c r="B1168" s="1070"/>
      <c r="C1168" s="1070"/>
      <c r="D1168" s="1070"/>
      <c r="E1168" s="1070"/>
      <c r="F1168" s="1346"/>
      <c r="G1168" s="1346"/>
      <c r="H1168" s="1346"/>
      <c r="I1168" s="1346"/>
      <c r="J1168" s="1346"/>
      <c r="K1168" s="1346"/>
    </row>
    <row r="1169" spans="2:11">
      <c r="B1169" s="1070"/>
      <c r="C1169" s="1070"/>
      <c r="D1169" s="1070"/>
      <c r="E1169" s="1070"/>
      <c r="F1169" s="1346"/>
      <c r="G1169" s="1346"/>
      <c r="H1169" s="1346"/>
      <c r="I1169" s="1346"/>
      <c r="J1169" s="1346"/>
      <c r="K1169" s="1346"/>
    </row>
    <row r="1170" spans="2:11">
      <c r="B1170" s="1070"/>
      <c r="C1170" s="1070"/>
      <c r="D1170" s="1070"/>
      <c r="E1170" s="1070"/>
      <c r="F1170" s="1346"/>
      <c r="G1170" s="1346"/>
      <c r="H1170" s="1346"/>
      <c r="I1170" s="1346"/>
      <c r="J1170" s="1346"/>
      <c r="K1170" s="1346"/>
    </row>
    <row r="1171" spans="2:11">
      <c r="B1171" s="1070"/>
      <c r="C1171" s="1070"/>
      <c r="D1171" s="1070"/>
      <c r="E1171" s="1070"/>
      <c r="F1171" s="1346"/>
      <c r="G1171" s="1346"/>
      <c r="H1171" s="1346"/>
      <c r="I1171" s="1346"/>
      <c r="J1171" s="1346"/>
      <c r="K1171" s="1346"/>
    </row>
    <row r="1172" spans="2:11">
      <c r="B1172" s="1070"/>
      <c r="C1172" s="1070"/>
      <c r="D1172" s="1070"/>
      <c r="E1172" s="1070"/>
      <c r="F1172" s="1346"/>
      <c r="G1172" s="1346"/>
      <c r="H1172" s="1346"/>
      <c r="I1172" s="1346"/>
      <c r="J1172" s="1346"/>
      <c r="K1172" s="1346"/>
    </row>
    <row r="1173" spans="2:11">
      <c r="B1173" s="1070"/>
      <c r="C1173" s="1070"/>
      <c r="D1173" s="1070"/>
      <c r="E1173" s="1070"/>
      <c r="F1173" s="1346"/>
      <c r="G1173" s="1346"/>
      <c r="H1173" s="1346"/>
      <c r="I1173" s="1346"/>
      <c r="J1173" s="1346"/>
      <c r="K1173" s="1346"/>
    </row>
    <row r="1174" spans="2:11">
      <c r="B1174" s="1070"/>
      <c r="C1174" s="1070"/>
      <c r="D1174" s="1070"/>
      <c r="E1174" s="1070"/>
      <c r="F1174" s="1346"/>
      <c r="G1174" s="1346"/>
      <c r="H1174" s="1346"/>
      <c r="I1174" s="1346"/>
      <c r="J1174" s="1346"/>
      <c r="K1174" s="1346"/>
    </row>
    <row r="1175" spans="2:11">
      <c r="B1175" s="1070"/>
      <c r="C1175" s="1070"/>
      <c r="D1175" s="1070"/>
      <c r="E1175" s="1070"/>
      <c r="F1175" s="1346"/>
      <c r="G1175" s="1346"/>
      <c r="H1175" s="1346"/>
      <c r="I1175" s="1346"/>
      <c r="J1175" s="1346"/>
      <c r="K1175" s="1346"/>
    </row>
    <row r="1176" spans="2:11">
      <c r="B1176" s="1070"/>
      <c r="C1176" s="1070"/>
      <c r="D1176" s="1070"/>
      <c r="E1176" s="1070"/>
      <c r="F1176" s="1346"/>
      <c r="G1176" s="1346"/>
      <c r="H1176" s="1346"/>
      <c r="I1176" s="1346"/>
      <c r="J1176" s="1346"/>
      <c r="K1176" s="1346"/>
    </row>
    <row r="1177" spans="2:11">
      <c r="B1177" s="1070"/>
      <c r="C1177" s="1070"/>
      <c r="D1177" s="1070"/>
      <c r="E1177" s="1070"/>
      <c r="F1177" s="1346"/>
      <c r="G1177" s="1346"/>
      <c r="H1177" s="1346"/>
      <c r="I1177" s="1346"/>
      <c r="J1177" s="1346"/>
      <c r="K1177" s="1346"/>
    </row>
    <row r="1178" spans="2:11">
      <c r="B1178" s="1070"/>
      <c r="C1178" s="1070"/>
      <c r="D1178" s="1070"/>
      <c r="E1178" s="1070"/>
      <c r="F1178" s="1346"/>
      <c r="G1178" s="1346"/>
      <c r="H1178" s="1346"/>
      <c r="I1178" s="1346"/>
      <c r="J1178" s="1346"/>
      <c r="K1178" s="1346"/>
    </row>
    <row r="1179" spans="2:11">
      <c r="B1179" s="1070"/>
      <c r="C1179" s="1070"/>
      <c r="D1179" s="1070"/>
      <c r="E1179" s="1070"/>
      <c r="F1179" s="1346"/>
      <c r="G1179" s="1346"/>
      <c r="H1179" s="1346"/>
      <c r="I1179" s="1346"/>
      <c r="J1179" s="1346"/>
      <c r="K1179" s="1346"/>
    </row>
    <row r="1180" spans="2:11">
      <c r="B1180" s="1070"/>
      <c r="C1180" s="1070"/>
      <c r="D1180" s="1070"/>
      <c r="E1180" s="1070"/>
      <c r="F1180" s="1346"/>
      <c r="G1180" s="1346"/>
      <c r="H1180" s="1346"/>
      <c r="I1180" s="1346"/>
      <c r="J1180" s="1346"/>
      <c r="K1180" s="1346"/>
    </row>
    <row r="1181" spans="2:11">
      <c r="B1181" s="1070"/>
      <c r="C1181" s="1070"/>
      <c r="D1181" s="1070"/>
      <c r="E1181" s="1070"/>
      <c r="F1181" s="1346"/>
      <c r="G1181" s="1346"/>
      <c r="H1181" s="1346"/>
      <c r="I1181" s="1346"/>
      <c r="J1181" s="1346"/>
      <c r="K1181" s="1346"/>
    </row>
    <row r="1182" spans="2:11">
      <c r="B1182" s="1070"/>
      <c r="C1182" s="1070"/>
      <c r="D1182" s="1070"/>
      <c r="E1182" s="1070"/>
      <c r="F1182" s="1346"/>
      <c r="G1182" s="1346"/>
      <c r="H1182" s="1346"/>
      <c r="I1182" s="1346"/>
      <c r="J1182" s="1346"/>
      <c r="K1182" s="1346"/>
    </row>
    <row r="1183" spans="2:11">
      <c r="B1183" s="1070"/>
      <c r="C1183" s="1070"/>
      <c r="D1183" s="1070"/>
      <c r="E1183" s="1070"/>
      <c r="F1183" s="1346"/>
      <c r="G1183" s="1346"/>
      <c r="H1183" s="1346"/>
      <c r="I1183" s="1346"/>
      <c r="J1183" s="1346"/>
      <c r="K1183" s="1346"/>
    </row>
    <row r="1184" spans="2:11">
      <c r="B1184" s="1070"/>
      <c r="C1184" s="1070"/>
      <c r="D1184" s="1070"/>
      <c r="E1184" s="1070"/>
      <c r="F1184" s="1346"/>
      <c r="G1184" s="1346"/>
      <c r="H1184" s="1346"/>
      <c r="I1184" s="1346"/>
      <c r="J1184" s="1346"/>
      <c r="K1184" s="1346"/>
    </row>
    <row r="1185" spans="2:11">
      <c r="B1185" s="1070"/>
      <c r="C1185" s="1070"/>
      <c r="D1185" s="1070"/>
      <c r="E1185" s="1070"/>
      <c r="F1185" s="1346"/>
      <c r="G1185" s="1346"/>
      <c r="H1185" s="1346"/>
      <c r="I1185" s="1346"/>
      <c r="J1185" s="1346"/>
      <c r="K1185" s="1346"/>
    </row>
    <row r="1186" spans="2:11">
      <c r="B1186" s="1070"/>
      <c r="C1186" s="1070"/>
      <c r="D1186" s="1070"/>
      <c r="E1186" s="1070"/>
      <c r="F1186" s="1346"/>
      <c r="G1186" s="1346"/>
      <c r="H1186" s="1346"/>
      <c r="I1186" s="1346"/>
      <c r="J1186" s="1346"/>
      <c r="K1186" s="1346"/>
    </row>
    <row r="1187" spans="2:11">
      <c r="B1187" s="1070"/>
      <c r="C1187" s="1070"/>
      <c r="D1187" s="1070"/>
      <c r="E1187" s="1070"/>
      <c r="F1187" s="1346"/>
      <c r="G1187" s="1346"/>
      <c r="H1187" s="1346"/>
      <c r="I1187" s="1346"/>
      <c r="J1187" s="1346"/>
      <c r="K1187" s="1346"/>
    </row>
    <row r="1188" spans="2:11">
      <c r="B1188" s="1070"/>
      <c r="C1188" s="1070"/>
      <c r="D1188" s="1070"/>
      <c r="E1188" s="1070"/>
      <c r="F1188" s="1346"/>
      <c r="G1188" s="1346"/>
      <c r="H1188" s="1346"/>
      <c r="I1188" s="1346"/>
      <c r="J1188" s="1346"/>
      <c r="K1188" s="1346"/>
    </row>
    <row r="1189" spans="2:11">
      <c r="B1189" s="1070"/>
      <c r="C1189" s="1070"/>
      <c r="D1189" s="1070"/>
      <c r="E1189" s="1070"/>
      <c r="F1189" s="1346"/>
      <c r="G1189" s="1346"/>
      <c r="H1189" s="1346"/>
      <c r="I1189" s="1346"/>
      <c r="J1189" s="1346"/>
      <c r="K1189" s="1346"/>
    </row>
    <row r="1190" spans="2:11">
      <c r="B1190" s="1070"/>
      <c r="C1190" s="1070"/>
      <c r="D1190" s="1070"/>
      <c r="E1190" s="1070"/>
      <c r="F1190" s="1346"/>
      <c r="G1190" s="1346"/>
      <c r="H1190" s="1346"/>
      <c r="I1190" s="1346"/>
      <c r="J1190" s="1346"/>
      <c r="K1190" s="1346"/>
    </row>
    <row r="1191" spans="2:11">
      <c r="B1191" s="1070"/>
      <c r="C1191" s="1070"/>
      <c r="D1191" s="1070"/>
      <c r="E1191" s="1070"/>
      <c r="F1191" s="1346"/>
      <c r="G1191" s="1346"/>
      <c r="H1191" s="1346"/>
      <c r="I1191" s="1346"/>
      <c r="J1191" s="1346"/>
      <c r="K1191" s="1346"/>
    </row>
    <row r="1192" spans="2:11">
      <c r="B1192" s="1070"/>
      <c r="C1192" s="1070"/>
      <c r="D1192" s="1070"/>
      <c r="E1192" s="1070"/>
      <c r="F1192" s="1346"/>
      <c r="G1192" s="1346"/>
      <c r="H1192" s="1346"/>
      <c r="I1192" s="1346"/>
      <c r="J1192" s="1346"/>
      <c r="K1192" s="1346"/>
    </row>
    <row r="1193" spans="2:11">
      <c r="B1193" s="1070"/>
      <c r="C1193" s="1070"/>
      <c r="D1193" s="1070"/>
      <c r="E1193" s="1070"/>
      <c r="F1193" s="1346"/>
      <c r="G1193" s="1346"/>
      <c r="H1193" s="1346"/>
      <c r="I1193" s="1346"/>
      <c r="J1193" s="1346"/>
      <c r="K1193" s="1346"/>
    </row>
    <row r="1194" spans="2:11">
      <c r="B1194" s="1070"/>
      <c r="C1194" s="1070"/>
      <c r="D1194" s="1070"/>
      <c r="E1194" s="1070"/>
      <c r="F1194" s="1346"/>
      <c r="G1194" s="1346"/>
      <c r="H1194" s="1346"/>
      <c r="I1194" s="1346"/>
      <c r="J1194" s="1346"/>
      <c r="K1194" s="1346"/>
    </row>
    <row r="1195" spans="2:11">
      <c r="B1195" s="1070"/>
      <c r="C1195" s="1070"/>
      <c r="D1195" s="1070"/>
      <c r="E1195" s="1070"/>
      <c r="F1195" s="1346"/>
      <c r="G1195" s="1346"/>
      <c r="H1195" s="1346"/>
      <c r="I1195" s="1346"/>
      <c r="J1195" s="1346"/>
      <c r="K1195" s="1346"/>
    </row>
    <row r="1196" spans="2:11">
      <c r="B1196" s="1070"/>
      <c r="C1196" s="1070"/>
      <c r="D1196" s="1070"/>
      <c r="E1196" s="1070"/>
      <c r="F1196" s="1346"/>
      <c r="G1196" s="1346"/>
      <c r="H1196" s="1346"/>
      <c r="I1196" s="1346"/>
      <c r="J1196" s="1346"/>
      <c r="K1196" s="1346"/>
    </row>
    <row r="1197" spans="2:11">
      <c r="B1197" s="1070"/>
      <c r="C1197" s="1070"/>
      <c r="D1197" s="1070"/>
      <c r="E1197" s="1070"/>
      <c r="F1197" s="1346"/>
      <c r="G1197" s="1346"/>
      <c r="H1197" s="1346"/>
      <c r="I1197" s="1346"/>
      <c r="J1197" s="1346"/>
      <c r="K1197" s="1346"/>
    </row>
    <row r="1198" spans="2:11">
      <c r="B1198" s="1070"/>
      <c r="C1198" s="1070"/>
      <c r="D1198" s="1070"/>
      <c r="E1198" s="1070"/>
      <c r="F1198" s="1346"/>
      <c r="G1198" s="1346"/>
      <c r="H1198" s="1346"/>
      <c r="I1198" s="1346"/>
      <c r="J1198" s="1346"/>
      <c r="K1198" s="1346"/>
    </row>
    <row r="1199" spans="2:11">
      <c r="B1199" s="1070"/>
      <c r="C1199" s="1070"/>
      <c r="D1199" s="1070"/>
      <c r="E1199" s="1070"/>
      <c r="F1199" s="1346"/>
      <c r="G1199" s="1346"/>
      <c r="H1199" s="1346"/>
      <c r="I1199" s="1346"/>
      <c r="J1199" s="1346"/>
      <c r="K1199" s="1346"/>
    </row>
    <row r="1200" spans="2:11">
      <c r="B1200" s="1070"/>
      <c r="C1200" s="1070"/>
      <c r="D1200" s="1070"/>
      <c r="E1200" s="1070"/>
      <c r="F1200" s="1346"/>
      <c r="G1200" s="1346"/>
      <c r="H1200" s="1346"/>
      <c r="I1200" s="1346"/>
      <c r="J1200" s="1346"/>
      <c r="K1200" s="1346"/>
    </row>
    <row r="1201" spans="2:11">
      <c r="B1201" s="1070"/>
      <c r="C1201" s="1070"/>
      <c r="D1201" s="1070"/>
      <c r="E1201" s="1070"/>
      <c r="F1201" s="1346"/>
      <c r="G1201" s="1346"/>
      <c r="H1201" s="1346"/>
      <c r="I1201" s="1346"/>
      <c r="J1201" s="1346"/>
      <c r="K1201" s="1346"/>
    </row>
    <row r="1202" spans="2:11">
      <c r="B1202" s="1070"/>
      <c r="C1202" s="1070"/>
      <c r="D1202" s="1070"/>
      <c r="E1202" s="1070"/>
      <c r="F1202" s="1346"/>
      <c r="G1202" s="1346"/>
      <c r="H1202" s="1346"/>
      <c r="I1202" s="1346"/>
      <c r="J1202" s="1346"/>
      <c r="K1202" s="1346"/>
    </row>
    <row r="1203" spans="2:11">
      <c r="B1203" s="1070"/>
      <c r="C1203" s="1070"/>
      <c r="D1203" s="1070"/>
      <c r="E1203" s="1070"/>
      <c r="F1203" s="1346"/>
      <c r="G1203" s="1346"/>
      <c r="H1203" s="1346"/>
      <c r="I1203" s="1346"/>
      <c r="J1203" s="1346"/>
      <c r="K1203" s="1346"/>
    </row>
    <row r="1204" spans="2:11">
      <c r="B1204" s="1070"/>
      <c r="C1204" s="1070"/>
      <c r="D1204" s="1070"/>
      <c r="E1204" s="1070"/>
      <c r="F1204" s="1346"/>
      <c r="G1204" s="1346"/>
      <c r="H1204" s="1346"/>
      <c r="I1204" s="1346"/>
      <c r="J1204" s="1346"/>
      <c r="K1204" s="1346"/>
    </row>
    <row r="1205" spans="2:11">
      <c r="B1205" s="1070"/>
      <c r="C1205" s="1070"/>
      <c r="D1205" s="1070"/>
      <c r="E1205" s="1070"/>
      <c r="F1205" s="1346"/>
      <c r="G1205" s="1346"/>
      <c r="H1205" s="1346"/>
      <c r="I1205" s="1346"/>
      <c r="J1205" s="1346"/>
      <c r="K1205" s="1346"/>
    </row>
    <row r="1206" spans="2:11">
      <c r="B1206" s="1070"/>
      <c r="C1206" s="1070"/>
      <c r="D1206" s="1070"/>
      <c r="E1206" s="1070"/>
      <c r="F1206" s="1346"/>
      <c r="G1206" s="1346"/>
      <c r="H1206" s="1346"/>
      <c r="I1206" s="1346"/>
      <c r="J1206" s="1346"/>
      <c r="K1206" s="1346"/>
    </row>
    <row r="1207" spans="2:11">
      <c r="B1207" s="1070"/>
      <c r="C1207" s="1070"/>
      <c r="D1207" s="1070"/>
      <c r="E1207" s="1070"/>
      <c r="F1207" s="1346"/>
      <c r="G1207" s="1346"/>
      <c r="H1207" s="1346"/>
      <c r="I1207" s="1346"/>
      <c r="J1207" s="1346"/>
      <c r="K1207" s="1346"/>
    </row>
    <row r="1208" spans="2:11">
      <c r="B1208" s="1070"/>
      <c r="C1208" s="1070"/>
      <c r="D1208" s="1070"/>
      <c r="E1208" s="1070"/>
      <c r="F1208" s="1346"/>
      <c r="G1208" s="1346"/>
      <c r="H1208" s="1346"/>
      <c r="I1208" s="1346"/>
      <c r="J1208" s="1346"/>
      <c r="K1208" s="1346"/>
    </row>
    <row r="1209" spans="2:11">
      <c r="B1209" s="1070"/>
      <c r="C1209" s="1070"/>
      <c r="D1209" s="1070"/>
      <c r="E1209" s="1070"/>
      <c r="F1209" s="1346"/>
      <c r="G1209" s="1346"/>
      <c r="H1209" s="1346"/>
      <c r="I1209" s="1346"/>
      <c r="J1209" s="1346"/>
      <c r="K1209" s="1346"/>
    </row>
    <row r="1210" spans="2:11">
      <c r="B1210" s="1070"/>
      <c r="C1210" s="1070"/>
      <c r="D1210" s="1070"/>
      <c r="E1210" s="1070"/>
      <c r="F1210" s="1346"/>
      <c r="G1210" s="1346"/>
      <c r="H1210" s="1346"/>
      <c r="I1210" s="1346"/>
      <c r="J1210" s="1346"/>
      <c r="K1210" s="1346"/>
    </row>
    <row r="1211" spans="2:11">
      <c r="B1211" s="1070"/>
      <c r="C1211" s="1070"/>
      <c r="D1211" s="1070"/>
      <c r="E1211" s="1070"/>
      <c r="F1211" s="1346"/>
      <c r="G1211" s="1346"/>
      <c r="H1211" s="1346"/>
      <c r="I1211" s="1346"/>
      <c r="J1211" s="1346"/>
      <c r="K1211" s="1346"/>
    </row>
    <row r="1212" spans="2:11">
      <c r="B1212" s="1070"/>
      <c r="C1212" s="1070"/>
      <c r="D1212" s="1070"/>
      <c r="E1212" s="1070"/>
      <c r="F1212" s="1346"/>
      <c r="G1212" s="1346"/>
      <c r="H1212" s="1346"/>
      <c r="I1212" s="1346"/>
      <c r="J1212" s="1346"/>
      <c r="K1212" s="1346"/>
    </row>
    <row r="1213" spans="2:11">
      <c r="B1213" s="1070"/>
      <c r="C1213" s="1070"/>
      <c r="D1213" s="1070"/>
      <c r="E1213" s="1070"/>
      <c r="F1213" s="1346"/>
      <c r="G1213" s="1346"/>
      <c r="H1213" s="1346"/>
      <c r="I1213" s="1346"/>
      <c r="J1213" s="1346"/>
      <c r="K1213" s="1346"/>
    </row>
    <row r="1214" spans="2:11">
      <c r="B1214" s="1070"/>
      <c r="C1214" s="1070"/>
      <c r="D1214" s="1070"/>
      <c r="E1214" s="1070"/>
      <c r="F1214" s="1346"/>
      <c r="G1214" s="1346"/>
      <c r="H1214" s="1346"/>
      <c r="I1214" s="1346"/>
      <c r="J1214" s="1346"/>
      <c r="K1214" s="1346"/>
    </row>
    <row r="1215" spans="2:11">
      <c r="B1215" s="1070"/>
      <c r="C1215" s="1070"/>
      <c r="D1215" s="1070"/>
      <c r="E1215" s="1070"/>
      <c r="F1215" s="1346"/>
      <c r="G1215" s="1346"/>
      <c r="H1215" s="1346"/>
      <c r="I1215" s="1346"/>
      <c r="J1215" s="1346"/>
      <c r="K1215" s="1346"/>
    </row>
    <row r="1216" spans="2:11">
      <c r="B1216" s="1070"/>
      <c r="C1216" s="1070"/>
      <c r="D1216" s="1070"/>
      <c r="E1216" s="1070"/>
      <c r="F1216" s="1346"/>
      <c r="G1216" s="1346"/>
      <c r="H1216" s="1346"/>
      <c r="I1216" s="1346"/>
      <c r="J1216" s="1346"/>
      <c r="K1216" s="1346"/>
    </row>
    <row r="1217" spans="2:11">
      <c r="B1217" s="1070"/>
      <c r="C1217" s="1070"/>
      <c r="D1217" s="1070"/>
      <c r="E1217" s="1070"/>
      <c r="F1217" s="1346"/>
      <c r="G1217" s="1346"/>
      <c r="H1217" s="1346"/>
      <c r="I1217" s="1346"/>
      <c r="J1217" s="1346"/>
      <c r="K1217" s="1346"/>
    </row>
    <row r="1218" spans="2:11">
      <c r="B1218" s="1070"/>
      <c r="C1218" s="1070"/>
      <c r="D1218" s="1070"/>
      <c r="E1218" s="1070"/>
      <c r="F1218" s="1346"/>
      <c r="G1218" s="1346"/>
      <c r="H1218" s="1346"/>
      <c r="I1218" s="1346"/>
      <c r="J1218" s="1346"/>
      <c r="K1218" s="1346"/>
    </row>
    <row r="1219" spans="2:11">
      <c r="B1219" s="1070"/>
      <c r="C1219" s="1070"/>
      <c r="D1219" s="1070"/>
      <c r="E1219" s="1070"/>
      <c r="F1219" s="1346"/>
      <c r="G1219" s="1346"/>
      <c r="H1219" s="1346"/>
      <c r="I1219" s="1346"/>
      <c r="J1219" s="1346"/>
      <c r="K1219" s="1346"/>
    </row>
    <row r="1220" spans="2:11">
      <c r="B1220" s="1070"/>
      <c r="C1220" s="1070"/>
      <c r="D1220" s="1070"/>
      <c r="E1220" s="1070"/>
      <c r="F1220" s="1346"/>
      <c r="G1220" s="1346"/>
      <c r="H1220" s="1346"/>
      <c r="I1220" s="1346"/>
      <c r="J1220" s="1346"/>
      <c r="K1220" s="1346"/>
    </row>
    <row r="1221" spans="2:11">
      <c r="B1221" s="1070"/>
      <c r="C1221" s="1070"/>
      <c r="D1221" s="1070"/>
      <c r="E1221" s="1070"/>
      <c r="F1221" s="1346"/>
      <c r="G1221" s="1346"/>
      <c r="H1221" s="1346"/>
      <c r="I1221" s="1346"/>
      <c r="J1221" s="1346"/>
      <c r="K1221" s="1346"/>
    </row>
    <row r="1222" spans="2:11">
      <c r="B1222" s="1070"/>
      <c r="C1222" s="1070"/>
      <c r="D1222" s="1070"/>
      <c r="E1222" s="1070"/>
      <c r="F1222" s="1346"/>
      <c r="G1222" s="1346"/>
      <c r="H1222" s="1346"/>
      <c r="I1222" s="1346"/>
      <c r="J1222" s="1346"/>
      <c r="K1222" s="1346"/>
    </row>
    <row r="1223" spans="2:11">
      <c r="B1223" s="1070"/>
      <c r="C1223" s="1070"/>
      <c r="D1223" s="1070"/>
      <c r="E1223" s="1070"/>
      <c r="F1223" s="1346"/>
      <c r="G1223" s="1346"/>
      <c r="H1223" s="1346"/>
      <c r="I1223" s="1346"/>
      <c r="J1223" s="1346"/>
      <c r="K1223" s="1346"/>
    </row>
    <row r="1224" spans="2:11">
      <c r="B1224" s="1070"/>
      <c r="C1224" s="1070"/>
      <c r="D1224" s="1070"/>
      <c r="E1224" s="1070"/>
      <c r="F1224" s="1346"/>
      <c r="G1224" s="1346"/>
      <c r="H1224" s="1346"/>
      <c r="I1224" s="1346"/>
      <c r="J1224" s="1346"/>
      <c r="K1224" s="1346"/>
    </row>
    <row r="1225" spans="2:11">
      <c r="B1225" s="1070"/>
      <c r="C1225" s="1070"/>
      <c r="D1225" s="1070"/>
      <c r="E1225" s="1070"/>
      <c r="F1225" s="1346"/>
      <c r="G1225" s="1346"/>
      <c r="H1225" s="1346"/>
      <c r="I1225" s="1346"/>
      <c r="J1225" s="1346"/>
      <c r="K1225" s="1346"/>
    </row>
    <row r="1226" spans="2:11">
      <c r="B1226" s="1070"/>
      <c r="C1226" s="1070"/>
      <c r="D1226" s="1070"/>
      <c r="E1226" s="1070"/>
      <c r="F1226" s="1346"/>
      <c r="G1226" s="1346"/>
      <c r="H1226" s="1346"/>
      <c r="I1226" s="1346"/>
      <c r="J1226" s="1346"/>
      <c r="K1226" s="1346"/>
    </row>
    <row r="1227" spans="2:11">
      <c r="B1227" s="1070"/>
      <c r="C1227" s="1070"/>
      <c r="D1227" s="1070"/>
      <c r="E1227" s="1070"/>
      <c r="F1227" s="1346"/>
      <c r="G1227" s="1346"/>
      <c r="H1227" s="1346"/>
      <c r="I1227" s="1346"/>
      <c r="J1227" s="1346"/>
      <c r="K1227" s="1346"/>
    </row>
    <row r="1228" spans="2:11">
      <c r="B1228" s="1070"/>
      <c r="C1228" s="1070"/>
      <c r="D1228" s="1070"/>
      <c r="E1228" s="1070"/>
      <c r="F1228" s="1346"/>
      <c r="G1228" s="1346"/>
      <c r="H1228" s="1346"/>
      <c r="I1228" s="1346"/>
      <c r="J1228" s="1346"/>
      <c r="K1228" s="1346"/>
    </row>
    <row r="1229" spans="2:11">
      <c r="B1229" s="1070"/>
      <c r="C1229" s="1070"/>
      <c r="D1229" s="1070"/>
      <c r="E1229" s="1070"/>
      <c r="F1229" s="1346"/>
      <c r="G1229" s="1346"/>
      <c r="H1229" s="1346"/>
      <c r="I1229" s="1346"/>
      <c r="J1229" s="1346"/>
      <c r="K1229" s="1346"/>
    </row>
    <row r="1230" spans="2:11">
      <c r="B1230" s="1070"/>
      <c r="C1230" s="1070"/>
      <c r="D1230" s="1070"/>
      <c r="E1230" s="1070"/>
      <c r="F1230" s="1346"/>
      <c r="G1230" s="1346"/>
      <c r="H1230" s="1346"/>
      <c r="I1230" s="1346"/>
      <c r="J1230" s="1346"/>
      <c r="K1230" s="1346"/>
    </row>
    <row r="1231" spans="2:11">
      <c r="B1231" s="1070"/>
      <c r="C1231" s="1070"/>
      <c r="D1231" s="1070"/>
      <c r="E1231" s="1070"/>
      <c r="F1231" s="1346"/>
      <c r="G1231" s="1346"/>
      <c r="H1231" s="1346"/>
      <c r="I1231" s="1346"/>
      <c r="J1231" s="1346"/>
      <c r="K1231" s="1346"/>
    </row>
    <row r="1232" spans="2:11">
      <c r="B1232" s="1070"/>
      <c r="C1232" s="1070"/>
      <c r="D1232" s="1070"/>
      <c r="E1232" s="1070"/>
      <c r="F1232" s="1346"/>
      <c r="G1232" s="1346"/>
      <c r="H1232" s="1346"/>
      <c r="I1232" s="1346"/>
      <c r="J1232" s="1346"/>
      <c r="K1232" s="1346"/>
    </row>
    <row r="1233" spans="2:11">
      <c r="B1233" s="1070"/>
      <c r="C1233" s="1070"/>
      <c r="D1233" s="1070"/>
      <c r="E1233" s="1070"/>
      <c r="F1233" s="1346"/>
      <c r="G1233" s="1346"/>
      <c r="H1233" s="1346"/>
      <c r="I1233" s="1346"/>
      <c r="J1233" s="1346"/>
      <c r="K1233" s="1346"/>
    </row>
    <row r="1234" spans="2:11">
      <c r="B1234" s="1070"/>
      <c r="C1234" s="1070"/>
      <c r="D1234" s="1070"/>
      <c r="E1234" s="1070"/>
      <c r="F1234" s="1346"/>
      <c r="G1234" s="1346"/>
      <c r="H1234" s="1346"/>
      <c r="I1234" s="1346"/>
      <c r="J1234" s="1346"/>
      <c r="K1234" s="1346"/>
    </row>
    <row r="1235" spans="2:11">
      <c r="B1235" s="1070"/>
      <c r="C1235" s="1070"/>
      <c r="D1235" s="1070"/>
      <c r="E1235" s="1070"/>
      <c r="F1235" s="1346"/>
      <c r="G1235" s="1346"/>
      <c r="H1235" s="1346"/>
      <c r="I1235" s="1346"/>
      <c r="J1235" s="1346"/>
      <c r="K1235" s="1346"/>
    </row>
    <row r="1236" spans="2:11">
      <c r="B1236" s="1070"/>
      <c r="C1236" s="1070"/>
      <c r="D1236" s="1070"/>
      <c r="E1236" s="1070"/>
      <c r="F1236" s="1346"/>
      <c r="G1236" s="1346"/>
      <c r="H1236" s="1346"/>
      <c r="I1236" s="1346"/>
      <c r="J1236" s="1346"/>
      <c r="K1236" s="1346"/>
    </row>
    <row r="1237" spans="2:11">
      <c r="B1237" s="1070"/>
      <c r="C1237" s="1070"/>
      <c r="D1237" s="1070"/>
      <c r="E1237" s="1070"/>
      <c r="F1237" s="1346"/>
      <c r="G1237" s="1346"/>
      <c r="H1237" s="1346"/>
      <c r="I1237" s="1346"/>
      <c r="J1237" s="1346"/>
      <c r="K1237" s="1346"/>
    </row>
    <row r="1238" spans="2:11">
      <c r="B1238" s="1070"/>
      <c r="C1238" s="1070"/>
      <c r="D1238" s="1070"/>
      <c r="E1238" s="1070"/>
      <c r="F1238" s="1346"/>
      <c r="G1238" s="1346"/>
      <c r="H1238" s="1346"/>
      <c r="I1238" s="1346"/>
      <c r="J1238" s="1346"/>
      <c r="K1238" s="1346"/>
    </row>
    <row r="1239" spans="2:11">
      <c r="B1239" s="1070"/>
      <c r="C1239" s="1070"/>
      <c r="D1239" s="1070"/>
      <c r="E1239" s="1070"/>
      <c r="F1239" s="1346"/>
      <c r="G1239" s="1346"/>
      <c r="H1239" s="1346"/>
      <c r="I1239" s="1346"/>
      <c r="J1239" s="1346"/>
      <c r="K1239" s="1346"/>
    </row>
    <row r="1240" spans="2:11">
      <c r="B1240" s="1070"/>
      <c r="C1240" s="1070"/>
      <c r="D1240" s="1070"/>
      <c r="E1240" s="1070"/>
      <c r="F1240" s="1346"/>
      <c r="G1240" s="1346"/>
      <c r="H1240" s="1346"/>
      <c r="I1240" s="1346"/>
      <c r="J1240" s="1346"/>
      <c r="K1240" s="1346"/>
    </row>
    <row r="1241" spans="2:11">
      <c r="B1241" s="1070"/>
      <c r="C1241" s="1070"/>
      <c r="D1241" s="1070"/>
      <c r="E1241" s="1070"/>
      <c r="F1241" s="1346"/>
      <c r="G1241" s="1346"/>
      <c r="H1241" s="1346"/>
      <c r="I1241" s="1346"/>
      <c r="J1241" s="1346"/>
      <c r="K1241" s="1346"/>
    </row>
    <row r="1242" spans="2:11">
      <c r="B1242" s="1070"/>
      <c r="C1242" s="1070"/>
      <c r="D1242" s="1070"/>
      <c r="E1242" s="1070"/>
      <c r="F1242" s="1346"/>
      <c r="G1242" s="1346"/>
      <c r="H1242" s="1346"/>
      <c r="I1242" s="1346"/>
      <c r="J1242" s="1346"/>
      <c r="K1242" s="1346"/>
    </row>
    <row r="1243" spans="2:11">
      <c r="B1243" s="1070"/>
      <c r="C1243" s="1070"/>
      <c r="D1243" s="1070"/>
      <c r="E1243" s="1070"/>
      <c r="F1243" s="1346"/>
      <c r="G1243" s="1346"/>
      <c r="H1243" s="1346"/>
      <c r="I1243" s="1346"/>
      <c r="J1243" s="1346"/>
      <c r="K1243" s="1346"/>
    </row>
    <row r="1244" spans="2:11">
      <c r="B1244" s="1070"/>
      <c r="C1244" s="1070"/>
      <c r="D1244" s="1070"/>
      <c r="E1244" s="1070"/>
      <c r="F1244" s="1346"/>
      <c r="G1244" s="1346"/>
      <c r="H1244" s="1346"/>
      <c r="I1244" s="1346"/>
      <c r="J1244" s="1346"/>
      <c r="K1244" s="1346"/>
    </row>
    <row r="1245" spans="2:11">
      <c r="B1245" s="1070"/>
      <c r="C1245" s="1070"/>
      <c r="D1245" s="1070"/>
      <c r="E1245" s="1070"/>
      <c r="F1245" s="1346"/>
      <c r="G1245" s="1346"/>
      <c r="H1245" s="1346"/>
      <c r="I1245" s="1346"/>
      <c r="J1245" s="1346"/>
      <c r="K1245" s="1346"/>
    </row>
    <row r="1246" spans="2:11">
      <c r="B1246" s="1070"/>
      <c r="C1246" s="1070"/>
      <c r="D1246" s="1070"/>
      <c r="E1246" s="1070"/>
      <c r="F1246" s="1346"/>
      <c r="G1246" s="1346"/>
      <c r="H1246" s="1346"/>
      <c r="I1246" s="1346"/>
      <c r="J1246" s="1346"/>
      <c r="K1246" s="1346"/>
    </row>
    <row r="1247" spans="2:11">
      <c r="B1247" s="1070"/>
      <c r="C1247" s="1070"/>
      <c r="D1247" s="1070"/>
      <c r="E1247" s="1070"/>
      <c r="F1247" s="1346"/>
      <c r="G1247" s="1346"/>
      <c r="H1247" s="1346"/>
      <c r="I1247" s="1346"/>
      <c r="J1247" s="1346"/>
      <c r="K1247" s="1346"/>
    </row>
    <row r="1248" spans="2:11">
      <c r="B1248" s="1070"/>
      <c r="C1248" s="1070"/>
      <c r="D1248" s="1070"/>
      <c r="E1248" s="1070"/>
      <c r="F1248" s="1346"/>
      <c r="G1248" s="1346"/>
      <c r="H1248" s="1346"/>
      <c r="I1248" s="1346"/>
      <c r="J1248" s="1346"/>
      <c r="K1248" s="1346"/>
    </row>
    <row r="1249" spans="2:11">
      <c r="B1249" s="1070"/>
      <c r="C1249" s="1070"/>
      <c r="D1249" s="1070"/>
      <c r="E1249" s="1070"/>
      <c r="F1249" s="1346"/>
      <c r="G1249" s="1346"/>
      <c r="H1249" s="1346"/>
      <c r="I1249" s="1346"/>
      <c r="J1249" s="1346"/>
      <c r="K1249" s="1346"/>
    </row>
    <row r="1250" spans="2:11">
      <c r="B1250" s="1070"/>
      <c r="C1250" s="1070"/>
      <c r="D1250" s="1070"/>
      <c r="E1250" s="1070"/>
      <c r="F1250" s="1346"/>
      <c r="G1250" s="1346"/>
      <c r="H1250" s="1346"/>
      <c r="I1250" s="1346"/>
      <c r="J1250" s="1346"/>
      <c r="K1250" s="1346"/>
    </row>
    <row r="1251" spans="2:11">
      <c r="B1251" s="1070"/>
      <c r="C1251" s="1070"/>
      <c r="D1251" s="1070"/>
      <c r="E1251" s="1070"/>
      <c r="F1251" s="1346"/>
      <c r="G1251" s="1346"/>
      <c r="H1251" s="1346"/>
      <c r="I1251" s="1346"/>
      <c r="J1251" s="1346"/>
      <c r="K1251" s="1346"/>
    </row>
    <row r="1252" spans="2:11">
      <c r="B1252" s="1070"/>
      <c r="C1252" s="1070"/>
      <c r="D1252" s="1070"/>
      <c r="E1252" s="1070"/>
      <c r="F1252" s="1346"/>
      <c r="G1252" s="1346"/>
      <c r="H1252" s="1346"/>
      <c r="I1252" s="1346"/>
      <c r="J1252" s="1346"/>
      <c r="K1252" s="1346"/>
    </row>
    <row r="1253" spans="2:11">
      <c r="B1253" s="1070"/>
      <c r="C1253" s="1070"/>
      <c r="D1253" s="1070"/>
      <c r="E1253" s="1070"/>
      <c r="F1253" s="1346"/>
      <c r="G1253" s="1346"/>
      <c r="H1253" s="1346"/>
      <c r="I1253" s="1346"/>
      <c r="J1253" s="1346"/>
      <c r="K1253" s="1346"/>
    </row>
    <row r="1254" spans="2:11">
      <c r="B1254" s="1070"/>
      <c r="C1254" s="1070"/>
      <c r="D1254" s="1070"/>
      <c r="E1254" s="1070"/>
      <c r="F1254" s="1346"/>
      <c r="G1254" s="1346"/>
      <c r="H1254" s="1346"/>
      <c r="I1254" s="1346"/>
      <c r="J1254" s="1346"/>
      <c r="K1254" s="1346"/>
    </row>
    <row r="1255" spans="2:11">
      <c r="B1255" s="1070"/>
      <c r="C1255" s="1070"/>
      <c r="D1255" s="1070"/>
      <c r="E1255" s="1070"/>
      <c r="F1255" s="1346"/>
      <c r="G1255" s="1346"/>
      <c r="H1255" s="1346"/>
      <c r="I1255" s="1346"/>
      <c r="J1255" s="1346"/>
      <c r="K1255" s="1346"/>
    </row>
    <row r="1256" spans="2:11">
      <c r="B1256" s="1070"/>
      <c r="C1256" s="1070"/>
      <c r="D1256" s="1070"/>
      <c r="E1256" s="1070"/>
      <c r="F1256" s="1346"/>
      <c r="G1256" s="1346"/>
      <c r="H1256" s="1346"/>
      <c r="I1256" s="1346"/>
      <c r="J1256" s="1346"/>
      <c r="K1256" s="1346"/>
    </row>
    <row r="1257" spans="2:11">
      <c r="B1257" s="1070"/>
      <c r="C1257" s="1070"/>
      <c r="D1257" s="1070"/>
      <c r="E1257" s="1070"/>
      <c r="F1257" s="1346"/>
      <c r="G1257" s="1346"/>
      <c r="H1257" s="1346"/>
      <c r="I1257" s="1346"/>
      <c r="J1257" s="1346"/>
      <c r="K1257" s="1346"/>
    </row>
    <row r="1258" spans="2:11">
      <c r="B1258" s="1070"/>
      <c r="C1258" s="1070"/>
      <c r="D1258" s="1070"/>
      <c r="E1258" s="1070"/>
      <c r="F1258" s="1346"/>
      <c r="G1258" s="1346"/>
      <c r="H1258" s="1346"/>
      <c r="I1258" s="1346"/>
      <c r="J1258" s="1346"/>
      <c r="K1258" s="1346"/>
    </row>
    <row r="1259" spans="2:11">
      <c r="B1259" s="1070"/>
      <c r="C1259" s="1070"/>
      <c r="D1259" s="1070"/>
      <c r="E1259" s="1070"/>
      <c r="F1259" s="1346"/>
      <c r="G1259" s="1346"/>
      <c r="H1259" s="1346"/>
      <c r="I1259" s="1346"/>
      <c r="J1259" s="1346"/>
      <c r="K1259" s="1346"/>
    </row>
    <row r="1260" spans="2:11">
      <c r="B1260" s="1070"/>
      <c r="C1260" s="1070"/>
      <c r="D1260" s="1070"/>
      <c r="E1260" s="1070"/>
      <c r="F1260" s="1346"/>
      <c r="G1260" s="1346"/>
      <c r="H1260" s="1346"/>
      <c r="I1260" s="1346"/>
      <c r="J1260" s="1346"/>
      <c r="K1260" s="1346"/>
    </row>
    <row r="1261" spans="2:11">
      <c r="B1261" s="1070"/>
      <c r="C1261" s="1070"/>
      <c r="D1261" s="1070"/>
      <c r="E1261" s="1070"/>
      <c r="F1261" s="1346"/>
      <c r="G1261" s="1346"/>
      <c r="H1261" s="1346"/>
      <c r="I1261" s="1346"/>
      <c r="J1261" s="1346"/>
      <c r="K1261" s="1346"/>
    </row>
    <row r="1262" spans="2:11">
      <c r="B1262" s="1070"/>
      <c r="C1262" s="1070"/>
      <c r="D1262" s="1070"/>
      <c r="E1262" s="1070"/>
      <c r="F1262" s="1346"/>
      <c r="G1262" s="1346"/>
      <c r="H1262" s="1346"/>
      <c r="I1262" s="1346"/>
      <c r="J1262" s="1346"/>
      <c r="K1262" s="1346"/>
    </row>
    <row r="1263" spans="2:11">
      <c r="B1263" s="1070"/>
      <c r="C1263" s="1070"/>
      <c r="D1263" s="1070"/>
      <c r="E1263" s="1070"/>
      <c r="F1263" s="1346"/>
      <c r="G1263" s="1346"/>
      <c r="H1263" s="1346"/>
      <c r="I1263" s="1346"/>
      <c r="J1263" s="1346"/>
      <c r="K1263" s="1346"/>
    </row>
    <row r="1264" spans="2:11">
      <c r="B1264" s="1070"/>
      <c r="C1264" s="1070"/>
      <c r="D1264" s="1070"/>
      <c r="E1264" s="1070"/>
      <c r="F1264" s="1346"/>
      <c r="G1264" s="1346"/>
      <c r="H1264" s="1346"/>
      <c r="I1264" s="1346"/>
      <c r="J1264" s="1346"/>
      <c r="K1264" s="1346"/>
    </row>
    <row r="1265" spans="2:11">
      <c r="B1265" s="1070"/>
      <c r="C1265" s="1070"/>
      <c r="D1265" s="1070"/>
      <c r="E1265" s="1070"/>
      <c r="F1265" s="1346"/>
      <c r="G1265" s="1346"/>
      <c r="H1265" s="1346"/>
      <c r="I1265" s="1346"/>
      <c r="J1265" s="1346"/>
      <c r="K1265" s="1346"/>
    </row>
    <row r="1266" spans="2:11">
      <c r="B1266" s="1070"/>
      <c r="C1266" s="1070"/>
      <c r="D1266" s="1070"/>
      <c r="E1266" s="1070"/>
      <c r="F1266" s="1346"/>
      <c r="G1266" s="1346"/>
      <c r="H1266" s="1346"/>
      <c r="I1266" s="1346"/>
      <c r="J1266" s="1346"/>
      <c r="K1266" s="1346"/>
    </row>
    <row r="1267" spans="2:11">
      <c r="B1267" s="1070"/>
      <c r="C1267" s="1070"/>
      <c r="D1267" s="1070"/>
      <c r="E1267" s="1070"/>
      <c r="F1267" s="1346"/>
      <c r="G1267" s="1346"/>
      <c r="H1267" s="1346"/>
      <c r="I1267" s="1346"/>
      <c r="J1267" s="1346"/>
      <c r="K1267" s="1346"/>
    </row>
    <row r="1268" spans="2:11">
      <c r="B1268" s="1070"/>
      <c r="C1268" s="1070"/>
      <c r="D1268" s="1070"/>
      <c r="E1268" s="1070"/>
      <c r="F1268" s="1346"/>
      <c r="G1268" s="1346"/>
      <c r="H1268" s="1346"/>
      <c r="I1268" s="1346"/>
      <c r="J1268" s="1346"/>
      <c r="K1268" s="1346"/>
    </row>
    <row r="1269" spans="2:11">
      <c r="B1269" s="1070"/>
      <c r="C1269" s="1070"/>
      <c r="D1269" s="1070"/>
      <c r="E1269" s="1070"/>
      <c r="F1269" s="1346"/>
      <c r="G1269" s="1346"/>
      <c r="H1269" s="1346"/>
      <c r="I1269" s="1346"/>
      <c r="J1269" s="1346"/>
      <c r="K1269" s="1346"/>
    </row>
    <row r="1270" spans="2:11">
      <c r="B1270" s="1070"/>
      <c r="C1270" s="1070"/>
      <c r="D1270" s="1070"/>
      <c r="E1270" s="1070"/>
      <c r="F1270" s="1346"/>
      <c r="G1270" s="1346"/>
      <c r="H1270" s="1346"/>
      <c r="I1270" s="1346"/>
      <c r="J1270" s="1346"/>
      <c r="K1270" s="1346"/>
    </row>
    <row r="1271" spans="2:11">
      <c r="B1271" s="1070"/>
      <c r="C1271" s="1070"/>
      <c r="D1271" s="1070"/>
      <c r="E1271" s="1070"/>
      <c r="F1271" s="1346"/>
      <c r="G1271" s="1346"/>
      <c r="H1271" s="1346"/>
      <c r="I1271" s="1346"/>
      <c r="J1271" s="1346"/>
      <c r="K1271" s="1346"/>
    </row>
    <row r="1272" spans="2:11">
      <c r="B1272" s="1070"/>
      <c r="C1272" s="1070"/>
      <c r="D1272" s="1070"/>
      <c r="E1272" s="1070"/>
      <c r="F1272" s="1346"/>
      <c r="G1272" s="1346"/>
      <c r="H1272" s="1346"/>
      <c r="I1272" s="1346"/>
      <c r="J1272" s="1346"/>
      <c r="K1272" s="1346"/>
    </row>
    <row r="1273" spans="2:11">
      <c r="B1273" s="1070"/>
      <c r="C1273" s="1070"/>
      <c r="D1273" s="1070"/>
      <c r="E1273" s="1070"/>
      <c r="F1273" s="1346"/>
      <c r="G1273" s="1346"/>
      <c r="H1273" s="1346"/>
      <c r="I1273" s="1346"/>
      <c r="J1273" s="1346"/>
      <c r="K1273" s="1346"/>
    </row>
    <row r="1274" spans="2:11">
      <c r="B1274" s="1070"/>
      <c r="C1274" s="1070"/>
      <c r="D1274" s="1070"/>
      <c r="E1274" s="1070"/>
      <c r="F1274" s="1346"/>
      <c r="G1274" s="1346"/>
      <c r="H1274" s="1346"/>
      <c r="I1274" s="1346"/>
      <c r="J1274" s="1346"/>
      <c r="K1274" s="1346"/>
    </row>
    <row r="1275" spans="2:11">
      <c r="B1275" s="1070"/>
      <c r="C1275" s="1070"/>
      <c r="D1275" s="1070"/>
      <c r="E1275" s="1070"/>
      <c r="F1275" s="1346"/>
      <c r="G1275" s="1346"/>
      <c r="H1275" s="1346"/>
      <c r="I1275" s="1346"/>
      <c r="J1275" s="1346"/>
      <c r="K1275" s="1346"/>
    </row>
    <row r="1276" spans="2:11">
      <c r="B1276" s="1070"/>
      <c r="C1276" s="1070"/>
      <c r="D1276" s="1070"/>
      <c r="E1276" s="1070"/>
      <c r="F1276" s="1346"/>
      <c r="G1276" s="1346"/>
      <c r="H1276" s="1346"/>
      <c r="I1276" s="1346"/>
      <c r="J1276" s="1346"/>
      <c r="K1276" s="1346"/>
    </row>
    <row r="1277" spans="2:11">
      <c r="B1277" s="1070"/>
      <c r="C1277" s="1070"/>
      <c r="D1277" s="1070"/>
      <c r="E1277" s="1070"/>
      <c r="F1277" s="1346"/>
      <c r="G1277" s="1346"/>
      <c r="H1277" s="1346"/>
      <c r="I1277" s="1346"/>
      <c r="J1277" s="1346"/>
      <c r="K1277" s="1346"/>
    </row>
    <row r="1278" spans="2:11">
      <c r="B1278" s="1070"/>
      <c r="C1278" s="1070"/>
      <c r="D1278" s="1070"/>
      <c r="E1278" s="1070"/>
      <c r="F1278" s="1346"/>
      <c r="G1278" s="1346"/>
      <c r="H1278" s="1346"/>
      <c r="I1278" s="1346"/>
      <c r="J1278" s="1346"/>
      <c r="K1278" s="1346"/>
    </row>
    <row r="1279" spans="2:11">
      <c r="B1279" s="1070"/>
      <c r="C1279" s="1070"/>
      <c r="D1279" s="1070"/>
      <c r="E1279" s="1070"/>
      <c r="F1279" s="1346"/>
      <c r="G1279" s="1346"/>
      <c r="H1279" s="1346"/>
      <c r="I1279" s="1346"/>
      <c r="J1279" s="1346"/>
      <c r="K1279" s="1346"/>
    </row>
    <row r="1280" spans="2:11">
      <c r="B1280" s="1070"/>
      <c r="C1280" s="1070"/>
      <c r="D1280" s="1070"/>
      <c r="E1280" s="1070"/>
      <c r="F1280" s="1346"/>
      <c r="G1280" s="1346"/>
      <c r="H1280" s="1346"/>
      <c r="I1280" s="1346"/>
      <c r="J1280" s="1346"/>
      <c r="K1280" s="1346"/>
    </row>
    <row r="1281" spans="2:11">
      <c r="B1281" s="1070"/>
      <c r="C1281" s="1070"/>
      <c r="D1281" s="1070"/>
      <c r="E1281" s="1070"/>
      <c r="F1281" s="1346"/>
      <c r="G1281" s="1346"/>
      <c r="H1281" s="1346"/>
      <c r="I1281" s="1346"/>
      <c r="J1281" s="1346"/>
      <c r="K1281" s="1346"/>
    </row>
    <row r="1282" spans="2:11">
      <c r="B1282" s="1070"/>
      <c r="C1282" s="1070"/>
      <c r="D1282" s="1070"/>
      <c r="E1282" s="1070"/>
      <c r="F1282" s="1346"/>
      <c r="G1282" s="1346"/>
      <c r="H1282" s="1346"/>
      <c r="I1282" s="1346"/>
      <c r="J1282" s="1346"/>
      <c r="K1282" s="1346"/>
    </row>
    <row r="1283" spans="2:11">
      <c r="B1283" s="1070"/>
      <c r="C1283" s="1070"/>
      <c r="D1283" s="1070"/>
      <c r="E1283" s="1070"/>
      <c r="F1283" s="1346"/>
      <c r="G1283" s="1346"/>
      <c r="H1283" s="1346"/>
      <c r="I1283" s="1346"/>
      <c r="J1283" s="1346"/>
      <c r="K1283" s="1346"/>
    </row>
    <row r="1284" spans="2:11">
      <c r="B1284" s="1070"/>
      <c r="C1284" s="1070"/>
      <c r="D1284" s="1070"/>
      <c r="E1284" s="1070"/>
      <c r="F1284" s="1346"/>
      <c r="G1284" s="1346"/>
      <c r="H1284" s="1346"/>
      <c r="I1284" s="1346"/>
      <c r="J1284" s="1346"/>
      <c r="K1284" s="1346"/>
    </row>
    <row r="1285" spans="2:11">
      <c r="B1285" s="1070"/>
      <c r="C1285" s="1070"/>
      <c r="D1285" s="1070"/>
      <c r="E1285" s="1070"/>
      <c r="F1285" s="1346"/>
      <c r="G1285" s="1346"/>
      <c r="H1285" s="1346"/>
      <c r="I1285" s="1346"/>
      <c r="J1285" s="1346"/>
      <c r="K1285" s="1346"/>
    </row>
    <row r="1286" spans="2:11">
      <c r="B1286" s="1070"/>
      <c r="C1286" s="1070"/>
      <c r="D1286" s="1070"/>
      <c r="E1286" s="1070"/>
      <c r="F1286" s="1346"/>
      <c r="G1286" s="1346"/>
      <c r="H1286" s="1346"/>
      <c r="I1286" s="1346"/>
      <c r="J1286" s="1346"/>
      <c r="K1286" s="1346"/>
    </row>
    <row r="1287" spans="2:11">
      <c r="B1287" s="1070"/>
      <c r="C1287" s="1070"/>
      <c r="D1287" s="1070"/>
      <c r="E1287" s="1070"/>
      <c r="F1287" s="1346"/>
      <c r="G1287" s="1346"/>
      <c r="H1287" s="1346"/>
      <c r="I1287" s="1346"/>
      <c r="J1287" s="1346"/>
      <c r="K1287" s="1346"/>
    </row>
    <row r="1288" spans="2:11">
      <c r="B1288" s="1070"/>
      <c r="C1288" s="1070"/>
      <c r="D1288" s="1070"/>
      <c r="E1288" s="1070"/>
      <c r="F1288" s="1346"/>
      <c r="G1288" s="1346"/>
      <c r="H1288" s="1346"/>
      <c r="I1288" s="1346"/>
      <c r="J1288" s="1346"/>
      <c r="K1288" s="1346"/>
    </row>
    <row r="1289" spans="2:11">
      <c r="B1289" s="1070"/>
      <c r="C1289" s="1070"/>
      <c r="D1289" s="1070"/>
      <c r="E1289" s="1070"/>
      <c r="F1289" s="1346"/>
      <c r="G1289" s="1346"/>
      <c r="H1289" s="1346"/>
      <c r="I1289" s="1346"/>
      <c r="J1289" s="1346"/>
      <c r="K1289" s="1346"/>
    </row>
    <row r="1290" spans="2:11">
      <c r="B1290" s="1070"/>
      <c r="C1290" s="1070"/>
      <c r="D1290" s="1070"/>
      <c r="E1290" s="1070"/>
      <c r="F1290" s="1346"/>
      <c r="G1290" s="1346"/>
      <c r="H1290" s="1346"/>
      <c r="I1290" s="1346"/>
      <c r="J1290" s="1346"/>
      <c r="K1290" s="1346"/>
    </row>
    <row r="1291" spans="2:11">
      <c r="B1291" s="1070"/>
      <c r="C1291" s="1070"/>
      <c r="D1291" s="1070"/>
      <c r="E1291" s="1070"/>
      <c r="F1291" s="1346"/>
      <c r="G1291" s="1346"/>
      <c r="H1291" s="1346"/>
      <c r="I1291" s="1346"/>
      <c r="J1291" s="1346"/>
      <c r="K1291" s="1346"/>
    </row>
    <row r="1292" spans="2:11">
      <c r="B1292" s="1070"/>
      <c r="C1292" s="1070"/>
      <c r="D1292" s="1070"/>
      <c r="E1292" s="1070"/>
      <c r="F1292" s="1346"/>
      <c r="G1292" s="1346"/>
      <c r="H1292" s="1346"/>
      <c r="I1292" s="1346"/>
      <c r="J1292" s="1346"/>
      <c r="K1292" s="1346"/>
    </row>
    <row r="1293" spans="2:11">
      <c r="B1293" s="1070"/>
      <c r="C1293" s="1070"/>
      <c r="D1293" s="1070"/>
      <c r="E1293" s="1070"/>
      <c r="F1293" s="1346"/>
      <c r="G1293" s="1346"/>
      <c r="H1293" s="1346"/>
      <c r="I1293" s="1346"/>
      <c r="J1293" s="1346"/>
      <c r="K1293" s="1346"/>
    </row>
    <row r="1294" spans="2:11">
      <c r="B1294" s="1070"/>
      <c r="C1294" s="1070"/>
      <c r="D1294" s="1070"/>
      <c r="E1294" s="1070"/>
      <c r="F1294" s="1346"/>
      <c r="G1294" s="1346"/>
      <c r="H1294" s="1346"/>
      <c r="I1294" s="1346"/>
      <c r="J1294" s="1346"/>
      <c r="K1294" s="1346"/>
    </row>
    <row r="1295" spans="2:11">
      <c r="B1295" s="1070"/>
      <c r="C1295" s="1070"/>
      <c r="D1295" s="1070"/>
      <c r="E1295" s="1070"/>
      <c r="F1295" s="1346"/>
      <c r="G1295" s="1346"/>
      <c r="H1295" s="1346"/>
      <c r="I1295" s="1346"/>
      <c r="J1295" s="1346"/>
      <c r="K1295" s="1346"/>
    </row>
    <row r="1296" spans="2:11">
      <c r="B1296" s="1070"/>
      <c r="C1296" s="1070"/>
      <c r="D1296" s="1070"/>
      <c r="E1296" s="1070"/>
      <c r="F1296" s="1346"/>
      <c r="G1296" s="1346"/>
      <c r="H1296" s="1346"/>
      <c r="I1296" s="1346"/>
      <c r="J1296" s="1346"/>
      <c r="K1296" s="1346"/>
    </row>
    <row r="1297" spans="2:11">
      <c r="B1297" s="1070"/>
      <c r="C1297" s="1070"/>
      <c r="D1297" s="1070"/>
      <c r="E1297" s="1070"/>
      <c r="F1297" s="1346"/>
      <c r="G1297" s="1346"/>
      <c r="H1297" s="1346"/>
      <c r="I1297" s="1346"/>
      <c r="J1297" s="1346"/>
      <c r="K1297" s="1346"/>
    </row>
    <row r="1298" spans="2:11">
      <c r="B1298" s="1070"/>
      <c r="C1298" s="1070"/>
      <c r="D1298" s="1070"/>
      <c r="E1298" s="1070"/>
      <c r="F1298" s="1346"/>
      <c r="G1298" s="1346"/>
      <c r="H1298" s="1346"/>
      <c r="I1298" s="1346"/>
      <c r="J1298" s="1346"/>
      <c r="K1298" s="1346"/>
    </row>
    <row r="1299" spans="2:11">
      <c r="B1299" s="1070"/>
      <c r="C1299" s="1070"/>
      <c r="D1299" s="1070"/>
      <c r="E1299" s="1070"/>
      <c r="F1299" s="1346"/>
      <c r="G1299" s="1346"/>
      <c r="H1299" s="1346"/>
      <c r="I1299" s="1346"/>
      <c r="J1299" s="1346"/>
      <c r="K1299" s="1346"/>
    </row>
    <row r="1300" spans="2:11">
      <c r="B1300" s="1070"/>
      <c r="C1300" s="1070"/>
      <c r="D1300" s="1070"/>
      <c r="E1300" s="1070"/>
      <c r="F1300" s="1346"/>
      <c r="G1300" s="1346"/>
      <c r="H1300" s="1346"/>
      <c r="I1300" s="1346"/>
      <c r="J1300" s="1346"/>
      <c r="K1300" s="1346"/>
    </row>
    <row r="1301" spans="2:11">
      <c r="B1301" s="1070"/>
      <c r="C1301" s="1070"/>
      <c r="D1301" s="1070"/>
      <c r="E1301" s="1070"/>
      <c r="F1301" s="1346"/>
      <c r="G1301" s="1346"/>
      <c r="H1301" s="1346"/>
      <c r="I1301" s="1346"/>
      <c r="J1301" s="1346"/>
      <c r="K1301" s="1346"/>
    </row>
    <row r="1302" spans="2:11">
      <c r="B1302" s="1070"/>
      <c r="C1302" s="1070"/>
      <c r="D1302" s="1070"/>
      <c r="E1302" s="1070"/>
      <c r="F1302" s="1346"/>
      <c r="G1302" s="1346"/>
      <c r="H1302" s="1346"/>
      <c r="I1302" s="1346"/>
      <c r="J1302" s="1346"/>
      <c r="K1302" s="1346"/>
    </row>
    <row r="1303" spans="2:11">
      <c r="B1303" s="1070"/>
      <c r="C1303" s="1070"/>
      <c r="D1303" s="1070"/>
      <c r="E1303" s="1070"/>
      <c r="F1303" s="1346"/>
      <c r="G1303" s="1346"/>
      <c r="H1303" s="1346"/>
      <c r="I1303" s="1346"/>
      <c r="J1303" s="1346"/>
      <c r="K1303" s="1346"/>
    </row>
    <row r="1304" spans="2:11">
      <c r="B1304" s="1070"/>
      <c r="C1304" s="1070"/>
      <c r="D1304" s="1070"/>
      <c r="E1304" s="1070"/>
      <c r="F1304" s="1346"/>
      <c r="G1304" s="1346"/>
      <c r="H1304" s="1346"/>
      <c r="I1304" s="1346"/>
      <c r="J1304" s="1346"/>
      <c r="K1304" s="1346"/>
    </row>
    <row r="1305" spans="2:11">
      <c r="B1305" s="1070"/>
      <c r="C1305" s="1070"/>
      <c r="D1305" s="1070"/>
      <c r="E1305" s="1070"/>
      <c r="F1305" s="1346"/>
      <c r="G1305" s="1346"/>
      <c r="H1305" s="1346"/>
      <c r="I1305" s="1346"/>
      <c r="J1305" s="1346"/>
      <c r="K1305" s="1346"/>
    </row>
    <row r="1306" spans="2:11">
      <c r="B1306" s="1070"/>
      <c r="C1306" s="1070"/>
      <c r="D1306" s="1070"/>
      <c r="E1306" s="1070"/>
      <c r="F1306" s="1346"/>
      <c r="G1306" s="1346"/>
      <c r="H1306" s="1346"/>
      <c r="I1306" s="1346"/>
      <c r="J1306" s="1346"/>
      <c r="K1306" s="1346"/>
    </row>
    <row r="1307" spans="2:11">
      <c r="B1307" s="1070"/>
      <c r="C1307" s="1070"/>
      <c r="D1307" s="1070"/>
      <c r="E1307" s="1070"/>
      <c r="F1307" s="1346"/>
      <c r="G1307" s="1346"/>
      <c r="H1307" s="1346"/>
      <c r="I1307" s="1346"/>
      <c r="J1307" s="1346"/>
      <c r="K1307" s="1346"/>
    </row>
    <row r="1308" spans="2:11">
      <c r="B1308" s="1070"/>
      <c r="C1308" s="1070"/>
      <c r="D1308" s="1070"/>
      <c r="E1308" s="1070"/>
      <c r="F1308" s="1346"/>
      <c r="G1308" s="1346"/>
      <c r="H1308" s="1346"/>
      <c r="I1308" s="1346"/>
      <c r="J1308" s="1346"/>
      <c r="K1308" s="1346"/>
    </row>
    <row r="1309" spans="2:11">
      <c r="B1309" s="1070"/>
      <c r="C1309" s="1070"/>
      <c r="D1309" s="1070"/>
      <c r="E1309" s="1070"/>
      <c r="F1309" s="1346"/>
      <c r="G1309" s="1346"/>
      <c r="H1309" s="1346"/>
      <c r="I1309" s="1346"/>
      <c r="J1309" s="1346"/>
      <c r="K1309" s="1346"/>
    </row>
    <row r="1310" spans="2:11">
      <c r="B1310" s="1070"/>
      <c r="C1310" s="1070"/>
      <c r="D1310" s="1070"/>
      <c r="E1310" s="1070"/>
      <c r="F1310" s="1346"/>
      <c r="G1310" s="1346"/>
      <c r="H1310" s="1346"/>
      <c r="I1310" s="1346"/>
      <c r="J1310" s="1346"/>
      <c r="K1310" s="1346"/>
    </row>
    <row r="1311" spans="2:11">
      <c r="B1311" s="1070"/>
      <c r="C1311" s="1070"/>
      <c r="D1311" s="1070"/>
      <c r="E1311" s="1070"/>
      <c r="F1311" s="1346"/>
      <c r="G1311" s="1346"/>
      <c r="H1311" s="1346"/>
      <c r="I1311" s="1346"/>
      <c r="J1311" s="1346"/>
      <c r="K1311" s="1346"/>
    </row>
    <row r="1312" spans="2:11">
      <c r="B1312" s="1070"/>
      <c r="C1312" s="1070"/>
      <c r="D1312" s="1070"/>
      <c r="E1312" s="1070"/>
      <c r="F1312" s="1346"/>
      <c r="G1312" s="1346"/>
      <c r="H1312" s="1346"/>
      <c r="I1312" s="1346"/>
      <c r="J1312" s="1346"/>
      <c r="K1312" s="1346"/>
    </row>
    <row r="1313" spans="2:11">
      <c r="B1313" s="1070"/>
      <c r="C1313" s="1070"/>
      <c r="D1313" s="1070"/>
      <c r="E1313" s="1070"/>
      <c r="F1313" s="1346"/>
      <c r="G1313" s="1346"/>
      <c r="H1313" s="1346"/>
      <c r="I1313" s="1346"/>
      <c r="J1313" s="1346"/>
      <c r="K1313" s="1346"/>
    </row>
    <row r="1314" spans="2:11">
      <c r="B1314" s="1070"/>
      <c r="C1314" s="1070"/>
      <c r="D1314" s="1070"/>
      <c r="E1314" s="1070"/>
      <c r="F1314" s="1346"/>
      <c r="G1314" s="1346"/>
      <c r="H1314" s="1346"/>
      <c r="I1314" s="1346"/>
      <c r="J1314" s="1346"/>
      <c r="K1314" s="1346"/>
    </row>
    <row r="1315" spans="2:11">
      <c r="B1315" s="1070"/>
      <c r="C1315" s="1070"/>
      <c r="D1315" s="1070"/>
      <c r="E1315" s="1070"/>
      <c r="F1315" s="1346"/>
      <c r="G1315" s="1346"/>
      <c r="H1315" s="1346"/>
      <c r="I1315" s="1346"/>
      <c r="J1315" s="1346"/>
      <c r="K1315" s="1346"/>
    </row>
    <row r="1316" spans="2:11">
      <c r="B1316" s="1070"/>
      <c r="C1316" s="1070"/>
      <c r="D1316" s="1070"/>
      <c r="E1316" s="1070"/>
      <c r="F1316" s="1346"/>
      <c r="G1316" s="1346"/>
      <c r="H1316" s="1346"/>
      <c r="I1316" s="1346"/>
      <c r="J1316" s="1346"/>
      <c r="K1316" s="1346"/>
    </row>
    <row r="1317" spans="2:11">
      <c r="B1317" s="1070"/>
      <c r="C1317" s="1070"/>
      <c r="D1317" s="1070"/>
      <c r="E1317" s="1070"/>
      <c r="F1317" s="1346"/>
      <c r="G1317" s="1346"/>
      <c r="H1317" s="1346"/>
      <c r="I1317" s="1346"/>
      <c r="J1317" s="1346"/>
      <c r="K1317" s="1346"/>
    </row>
    <row r="1318" spans="2:11">
      <c r="B1318" s="1070"/>
      <c r="C1318" s="1070"/>
      <c r="D1318" s="1070"/>
      <c r="E1318" s="1070"/>
      <c r="F1318" s="1346"/>
      <c r="G1318" s="1346"/>
      <c r="H1318" s="1346"/>
      <c r="I1318" s="1346"/>
      <c r="J1318" s="1346"/>
      <c r="K1318" s="1346"/>
    </row>
    <row r="1319" spans="2:11">
      <c r="B1319" s="1070"/>
      <c r="C1319" s="1070"/>
      <c r="D1319" s="1070"/>
      <c r="E1319" s="1070"/>
      <c r="F1319" s="1346"/>
      <c r="G1319" s="1346"/>
      <c r="H1319" s="1346"/>
      <c r="I1319" s="1346"/>
      <c r="J1319" s="1346"/>
      <c r="K1319" s="1346"/>
    </row>
    <row r="1320" spans="2:11">
      <c r="B1320" s="1070"/>
      <c r="C1320" s="1070"/>
      <c r="D1320" s="1070"/>
      <c r="E1320" s="1070"/>
      <c r="F1320" s="1346"/>
      <c r="G1320" s="1346"/>
      <c r="H1320" s="1346"/>
      <c r="I1320" s="1346"/>
      <c r="J1320" s="1346"/>
      <c r="K1320" s="1346"/>
    </row>
    <row r="1321" spans="2:11">
      <c r="B1321" s="1070"/>
      <c r="C1321" s="1070"/>
      <c r="D1321" s="1070"/>
      <c r="E1321" s="1070"/>
      <c r="F1321" s="1346"/>
      <c r="G1321" s="1346"/>
      <c r="H1321" s="1346"/>
      <c r="I1321" s="1346"/>
      <c r="J1321" s="1346"/>
      <c r="K1321" s="1346"/>
    </row>
    <row r="1322" spans="2:11">
      <c r="B1322" s="1070"/>
      <c r="C1322" s="1070"/>
      <c r="D1322" s="1070"/>
      <c r="E1322" s="1070"/>
      <c r="F1322" s="1346"/>
      <c r="G1322" s="1346"/>
      <c r="H1322" s="1346"/>
      <c r="I1322" s="1346"/>
      <c r="J1322" s="1346"/>
      <c r="K1322" s="1346"/>
    </row>
    <row r="1323" spans="2:11">
      <c r="B1323" s="1070"/>
      <c r="C1323" s="1070"/>
      <c r="D1323" s="1070"/>
      <c r="E1323" s="1070"/>
      <c r="F1323" s="1346"/>
      <c r="G1323" s="1346"/>
      <c r="H1323" s="1346"/>
      <c r="I1323" s="1346"/>
      <c r="J1323" s="1346"/>
      <c r="K1323" s="1346"/>
    </row>
    <row r="1324" spans="2:11">
      <c r="B1324" s="1070"/>
      <c r="C1324" s="1070"/>
      <c r="D1324" s="1070"/>
      <c r="E1324" s="1070"/>
      <c r="F1324" s="1346"/>
      <c r="G1324" s="1346"/>
      <c r="H1324" s="1346"/>
      <c r="I1324" s="1346"/>
      <c r="J1324" s="1346"/>
      <c r="K1324" s="1346"/>
    </row>
    <row r="1325" spans="2:11">
      <c r="B1325" s="1070"/>
      <c r="C1325" s="1070"/>
      <c r="D1325" s="1070"/>
      <c r="E1325" s="1070"/>
      <c r="F1325" s="1346"/>
      <c r="G1325" s="1346"/>
      <c r="H1325" s="1346"/>
      <c r="I1325" s="1346"/>
      <c r="J1325" s="1346"/>
      <c r="K1325" s="1346"/>
    </row>
    <row r="1326" spans="2:11">
      <c r="B1326" s="1070"/>
      <c r="C1326" s="1070"/>
      <c r="D1326" s="1070"/>
      <c r="E1326" s="1070"/>
      <c r="F1326" s="1346"/>
      <c r="G1326" s="1346"/>
      <c r="H1326" s="1346"/>
      <c r="I1326" s="1346"/>
      <c r="J1326" s="1346"/>
      <c r="K1326" s="1346"/>
    </row>
    <row r="1327" spans="2:11">
      <c r="B1327" s="1070"/>
      <c r="C1327" s="1070"/>
      <c r="D1327" s="1070"/>
      <c r="E1327" s="1070"/>
      <c r="F1327" s="1346"/>
      <c r="G1327" s="1346"/>
      <c r="H1327" s="1346"/>
      <c r="I1327" s="1346"/>
      <c r="J1327" s="1346"/>
      <c r="K1327" s="1346"/>
    </row>
    <row r="1328" spans="2:11">
      <c r="B1328" s="1070"/>
      <c r="C1328" s="1070"/>
      <c r="D1328" s="1070"/>
      <c r="E1328" s="1070"/>
      <c r="F1328" s="1346"/>
      <c r="G1328" s="1346"/>
      <c r="H1328" s="1346"/>
      <c r="I1328" s="1346"/>
      <c r="J1328" s="1346"/>
      <c r="K1328" s="1346"/>
    </row>
    <row r="1329" spans="2:11">
      <c r="B1329" s="1070"/>
      <c r="C1329" s="1070"/>
      <c r="D1329" s="1070"/>
      <c r="E1329" s="1070"/>
      <c r="F1329" s="1346"/>
      <c r="G1329" s="1346"/>
      <c r="H1329" s="1346"/>
      <c r="I1329" s="1346"/>
      <c r="J1329" s="1346"/>
      <c r="K1329" s="1346"/>
    </row>
    <row r="1330" spans="2:11">
      <c r="B1330" s="1070"/>
      <c r="C1330" s="1070"/>
      <c r="D1330" s="1070"/>
      <c r="E1330" s="1070"/>
      <c r="F1330" s="1346"/>
      <c r="G1330" s="1346"/>
      <c r="H1330" s="1346"/>
      <c r="I1330" s="1346"/>
      <c r="J1330" s="1346"/>
      <c r="K1330" s="1346"/>
    </row>
    <row r="1331" spans="2:11">
      <c r="B1331" s="1070"/>
      <c r="C1331" s="1070"/>
      <c r="D1331" s="1070"/>
      <c r="E1331" s="1070"/>
      <c r="F1331" s="1346"/>
      <c r="G1331" s="1346"/>
      <c r="H1331" s="1346"/>
      <c r="I1331" s="1346"/>
      <c r="J1331" s="1346"/>
      <c r="K1331" s="1346"/>
    </row>
    <row r="1332" spans="2:11">
      <c r="B1332" s="1070"/>
      <c r="C1332" s="1070"/>
      <c r="D1332" s="1070"/>
      <c r="E1332" s="1070"/>
      <c r="F1332" s="1346"/>
      <c r="G1332" s="1346"/>
      <c r="H1332" s="1346"/>
      <c r="I1332" s="1346"/>
      <c r="J1332" s="1346"/>
      <c r="K1332" s="1346"/>
    </row>
    <row r="1333" spans="2:11">
      <c r="B1333" s="1070"/>
      <c r="C1333" s="1070"/>
      <c r="D1333" s="1070"/>
      <c r="E1333" s="1070"/>
      <c r="F1333" s="1346"/>
      <c r="G1333" s="1346"/>
      <c r="H1333" s="1346"/>
      <c r="I1333" s="1346"/>
      <c r="J1333" s="1346"/>
      <c r="K1333" s="1346"/>
    </row>
    <row r="1334" spans="2:11">
      <c r="B1334" s="1070"/>
      <c r="C1334" s="1070"/>
      <c r="D1334" s="1070"/>
      <c r="E1334" s="1070"/>
      <c r="F1334" s="1346"/>
      <c r="G1334" s="1346"/>
      <c r="H1334" s="1346"/>
      <c r="I1334" s="1346"/>
      <c r="J1334" s="1346"/>
      <c r="K1334" s="1346"/>
    </row>
    <row r="1335" spans="2:11">
      <c r="B1335" s="1070"/>
      <c r="C1335" s="1070"/>
      <c r="D1335" s="1070"/>
      <c r="E1335" s="1070"/>
      <c r="F1335" s="1346"/>
      <c r="G1335" s="1346"/>
      <c r="H1335" s="1346"/>
      <c r="I1335" s="1346"/>
      <c r="J1335" s="1346"/>
      <c r="K1335" s="1346"/>
    </row>
    <row r="1336" spans="2:11">
      <c r="B1336" s="1070"/>
      <c r="C1336" s="1070"/>
      <c r="D1336" s="1070"/>
      <c r="E1336" s="1070"/>
      <c r="F1336" s="1346"/>
      <c r="G1336" s="1346"/>
      <c r="H1336" s="1346"/>
      <c r="I1336" s="1346"/>
      <c r="J1336" s="1346"/>
      <c r="K1336" s="1346"/>
    </row>
    <row r="1337" spans="2:11">
      <c r="B1337" s="1070"/>
      <c r="C1337" s="1070"/>
      <c r="D1337" s="1070"/>
      <c r="E1337" s="1070"/>
      <c r="F1337" s="1346"/>
      <c r="G1337" s="1346"/>
      <c r="H1337" s="1346"/>
      <c r="I1337" s="1346"/>
      <c r="J1337" s="1346"/>
      <c r="K1337" s="1346"/>
    </row>
    <row r="1338" spans="2:11">
      <c r="B1338" s="1070"/>
      <c r="C1338" s="1070"/>
      <c r="D1338" s="1070"/>
      <c r="E1338" s="1070"/>
      <c r="F1338" s="1346"/>
      <c r="G1338" s="1346"/>
      <c r="H1338" s="1346"/>
      <c r="I1338" s="1346"/>
      <c r="J1338" s="1346"/>
      <c r="K1338" s="1346"/>
    </row>
    <row r="1339" spans="2:11">
      <c r="B1339" s="1070"/>
      <c r="C1339" s="1070"/>
      <c r="D1339" s="1070"/>
      <c r="E1339" s="1070"/>
      <c r="F1339" s="1346"/>
      <c r="G1339" s="1346"/>
      <c r="H1339" s="1346"/>
      <c r="I1339" s="1346"/>
      <c r="J1339" s="1346"/>
      <c r="K1339" s="1346"/>
    </row>
    <row r="1340" spans="2:11">
      <c r="B1340" s="1070"/>
      <c r="C1340" s="1070"/>
      <c r="D1340" s="1070"/>
      <c r="E1340" s="1070"/>
      <c r="F1340" s="1346"/>
      <c r="G1340" s="1346"/>
      <c r="H1340" s="1346"/>
      <c r="I1340" s="1346"/>
      <c r="J1340" s="1346"/>
      <c r="K1340" s="1346"/>
    </row>
    <row r="1341" spans="2:11">
      <c r="B1341" s="1070"/>
      <c r="C1341" s="1070"/>
      <c r="D1341" s="1070"/>
      <c r="E1341" s="1070"/>
      <c r="F1341" s="1346"/>
      <c r="G1341" s="1346"/>
      <c r="H1341" s="1346"/>
      <c r="I1341" s="1346"/>
      <c r="J1341" s="1346"/>
      <c r="K1341" s="1346"/>
    </row>
    <row r="1342" spans="2:11">
      <c r="B1342" s="1070"/>
      <c r="C1342" s="1070"/>
      <c r="D1342" s="1070"/>
      <c r="E1342" s="1070"/>
      <c r="F1342" s="1346"/>
      <c r="G1342" s="1346"/>
      <c r="H1342" s="1346"/>
      <c r="I1342" s="1346"/>
      <c r="J1342" s="1346"/>
      <c r="K1342" s="1346"/>
    </row>
    <row r="1343" spans="2:11">
      <c r="B1343" s="1070"/>
      <c r="C1343" s="1070"/>
      <c r="D1343" s="1070"/>
      <c r="E1343" s="1070"/>
      <c r="F1343" s="1346"/>
      <c r="G1343" s="1346"/>
      <c r="H1343" s="1346"/>
      <c r="I1343" s="1346"/>
      <c r="J1343" s="1346"/>
      <c r="K1343" s="1346"/>
    </row>
    <row r="1344" spans="2:11">
      <c r="B1344" s="1070"/>
      <c r="C1344" s="1070"/>
      <c r="D1344" s="1070"/>
      <c r="E1344" s="1070"/>
      <c r="F1344" s="1346"/>
      <c r="G1344" s="1346"/>
      <c r="H1344" s="1346"/>
      <c r="I1344" s="1346"/>
      <c r="J1344" s="1346"/>
      <c r="K1344" s="1346"/>
    </row>
    <row r="1345" spans="2:11">
      <c r="B1345" s="1070"/>
      <c r="C1345" s="1070"/>
      <c r="D1345" s="1070"/>
      <c r="E1345" s="1070"/>
      <c r="F1345" s="1346"/>
      <c r="G1345" s="1346"/>
      <c r="H1345" s="1346"/>
      <c r="I1345" s="1346"/>
      <c r="J1345" s="1346"/>
      <c r="K1345" s="1346"/>
    </row>
    <row r="1346" spans="2:11">
      <c r="B1346" s="1070"/>
      <c r="C1346" s="1070"/>
      <c r="D1346" s="1070"/>
      <c r="E1346" s="1070"/>
      <c r="F1346" s="1346"/>
      <c r="G1346" s="1346"/>
      <c r="H1346" s="1346"/>
      <c r="I1346" s="1346"/>
      <c r="J1346" s="1346"/>
      <c r="K1346" s="1346"/>
    </row>
    <row r="1347" spans="2:11">
      <c r="B1347" s="1070"/>
      <c r="C1347" s="1070"/>
      <c r="D1347" s="1070"/>
      <c r="E1347" s="1070"/>
      <c r="F1347" s="1346"/>
      <c r="G1347" s="1346"/>
      <c r="H1347" s="1346"/>
      <c r="I1347" s="1346"/>
      <c r="J1347" s="1346"/>
      <c r="K1347" s="1346"/>
    </row>
    <row r="1348" spans="2:11">
      <c r="B1348" s="1070"/>
      <c r="C1348" s="1070"/>
      <c r="D1348" s="1070"/>
      <c r="E1348" s="1070"/>
      <c r="F1348" s="1346"/>
      <c r="G1348" s="1346"/>
      <c r="H1348" s="1346"/>
      <c r="I1348" s="1346"/>
      <c r="J1348" s="1346"/>
      <c r="K1348" s="1346"/>
    </row>
    <row r="1349" spans="2:11">
      <c r="B1349" s="1070"/>
      <c r="C1349" s="1070"/>
      <c r="D1349" s="1070"/>
      <c r="E1349" s="1070"/>
      <c r="F1349" s="1346"/>
      <c r="G1349" s="1346"/>
      <c r="H1349" s="1346"/>
      <c r="I1349" s="1346"/>
      <c r="J1349" s="1346"/>
      <c r="K1349" s="1346"/>
    </row>
    <row r="1350" spans="2:11">
      <c r="B1350" s="1070"/>
      <c r="C1350" s="1070"/>
      <c r="D1350" s="1070"/>
      <c r="E1350" s="1070"/>
      <c r="F1350" s="1346"/>
      <c r="G1350" s="1346"/>
      <c r="H1350" s="1346"/>
      <c r="I1350" s="1346"/>
      <c r="J1350" s="1346"/>
      <c r="K1350" s="1346"/>
    </row>
    <row r="1351" spans="2:11">
      <c r="B1351" s="1070"/>
      <c r="C1351" s="1070"/>
      <c r="D1351" s="1070"/>
      <c r="E1351" s="1070"/>
      <c r="F1351" s="1346"/>
      <c r="G1351" s="1346"/>
      <c r="H1351" s="1346"/>
      <c r="I1351" s="1346"/>
      <c r="J1351" s="1346"/>
      <c r="K1351" s="1346"/>
    </row>
    <row r="1352" spans="2:11">
      <c r="B1352" s="1070"/>
      <c r="C1352" s="1070"/>
      <c r="D1352" s="1070"/>
      <c r="E1352" s="1070"/>
      <c r="F1352" s="1346"/>
      <c r="G1352" s="1346"/>
      <c r="H1352" s="1346"/>
      <c r="I1352" s="1346"/>
      <c r="J1352" s="1346"/>
      <c r="K1352" s="1346"/>
    </row>
    <row r="1353" spans="2:11">
      <c r="B1353" s="1070"/>
      <c r="C1353" s="1070"/>
      <c r="D1353" s="1070"/>
      <c r="E1353" s="1070"/>
      <c r="F1353" s="1346"/>
      <c r="G1353" s="1346"/>
      <c r="H1353" s="1346"/>
      <c r="I1353" s="1346"/>
      <c r="J1353" s="1346"/>
      <c r="K1353" s="1346"/>
    </row>
    <row r="1354" spans="2:11">
      <c r="B1354" s="1070"/>
      <c r="C1354" s="1070"/>
      <c r="D1354" s="1070"/>
      <c r="E1354" s="1070"/>
      <c r="F1354" s="1346"/>
      <c r="G1354" s="1346"/>
      <c r="H1354" s="1346"/>
      <c r="I1354" s="1346"/>
      <c r="J1354" s="1346"/>
      <c r="K1354" s="1346"/>
    </row>
    <row r="1355" spans="2:11">
      <c r="B1355" s="1070"/>
      <c r="C1355" s="1070"/>
      <c r="D1355" s="1070"/>
      <c r="E1355" s="1070"/>
      <c r="F1355" s="1346"/>
      <c r="G1355" s="1346"/>
      <c r="H1355" s="1346"/>
      <c r="I1355" s="1346"/>
      <c r="J1355" s="1346"/>
      <c r="K1355" s="1346"/>
    </row>
    <row r="1356" spans="2:11">
      <c r="B1356" s="1070"/>
      <c r="C1356" s="1070"/>
      <c r="D1356" s="1070"/>
      <c r="E1356" s="1070"/>
      <c r="F1356" s="1346"/>
      <c r="G1356" s="1346"/>
      <c r="H1356" s="1346"/>
      <c r="I1356" s="1346"/>
      <c r="J1356" s="1346"/>
      <c r="K1356" s="1346"/>
    </row>
    <row r="1357" spans="2:11">
      <c r="B1357" s="1070"/>
      <c r="C1357" s="1070"/>
      <c r="D1357" s="1070"/>
      <c r="E1357" s="1070"/>
      <c r="F1357" s="1346"/>
      <c r="G1357" s="1346"/>
      <c r="H1357" s="1346"/>
      <c r="I1357" s="1346"/>
      <c r="J1357" s="1346"/>
      <c r="K1357" s="1346"/>
    </row>
    <row r="1358" spans="2:11">
      <c r="B1358" s="1070"/>
      <c r="C1358" s="1070"/>
      <c r="D1358" s="1070"/>
      <c r="E1358" s="1070"/>
      <c r="F1358" s="1346"/>
      <c r="G1358" s="1346"/>
      <c r="H1358" s="1346"/>
      <c r="I1358" s="1346"/>
      <c r="J1358" s="1346"/>
      <c r="K1358" s="1346"/>
    </row>
    <row r="1359" spans="2:11">
      <c r="B1359" s="1070"/>
      <c r="C1359" s="1070"/>
      <c r="D1359" s="1070"/>
      <c r="E1359" s="1070"/>
      <c r="F1359" s="1346"/>
      <c r="G1359" s="1346"/>
      <c r="H1359" s="1346"/>
      <c r="I1359" s="1346"/>
      <c r="J1359" s="1346"/>
      <c r="K1359" s="1346"/>
    </row>
    <row r="1360" spans="2:11">
      <c r="B1360" s="1070"/>
      <c r="C1360" s="1070"/>
      <c r="D1360" s="1070"/>
      <c r="E1360" s="1070"/>
      <c r="F1360" s="1346"/>
      <c r="G1360" s="1346"/>
      <c r="H1360" s="1346"/>
      <c r="I1360" s="1346"/>
      <c r="J1360" s="1346"/>
      <c r="K1360" s="1346"/>
    </row>
    <row r="1361" spans="2:11">
      <c r="B1361" s="1070"/>
      <c r="C1361" s="1070"/>
      <c r="D1361" s="1070"/>
      <c r="E1361" s="1070"/>
      <c r="F1361" s="1346"/>
      <c r="G1361" s="1346"/>
      <c r="H1361" s="1346"/>
      <c r="I1361" s="1346"/>
      <c r="J1361" s="1346"/>
      <c r="K1361" s="1346"/>
    </row>
    <row r="1362" spans="2:11">
      <c r="B1362" s="1070"/>
      <c r="C1362" s="1070"/>
      <c r="D1362" s="1070"/>
      <c r="E1362" s="1070"/>
      <c r="F1362" s="1346"/>
      <c r="G1362" s="1346"/>
      <c r="H1362" s="1346"/>
      <c r="I1362" s="1346"/>
      <c r="J1362" s="1346"/>
      <c r="K1362" s="1346"/>
    </row>
    <row r="1363" spans="2:11">
      <c r="B1363" s="1070"/>
      <c r="C1363" s="1070"/>
      <c r="D1363" s="1070"/>
      <c r="E1363" s="1070"/>
      <c r="F1363" s="1346"/>
      <c r="G1363" s="1346"/>
      <c r="H1363" s="1346"/>
      <c r="I1363" s="1346"/>
      <c r="J1363" s="1346"/>
      <c r="K1363" s="1346"/>
    </row>
    <row r="1364" spans="2:11">
      <c r="B1364" s="1070"/>
      <c r="C1364" s="1070"/>
      <c r="D1364" s="1070"/>
      <c r="E1364" s="1070"/>
      <c r="F1364" s="1346"/>
      <c r="G1364" s="1346"/>
      <c r="H1364" s="1346"/>
      <c r="I1364" s="1346"/>
      <c r="J1364" s="1346"/>
      <c r="K1364" s="1346"/>
    </row>
    <row r="1365" spans="2:11">
      <c r="B1365" s="1070"/>
      <c r="C1365" s="1070"/>
      <c r="D1365" s="1070"/>
      <c r="E1365" s="1070"/>
      <c r="F1365" s="1346"/>
      <c r="G1365" s="1346"/>
      <c r="H1365" s="1346"/>
      <c r="I1365" s="1346"/>
      <c r="J1365" s="1346"/>
      <c r="K1365" s="1346"/>
    </row>
    <row r="1366" spans="2:11">
      <c r="B1366" s="1070"/>
      <c r="C1366" s="1070"/>
      <c r="D1366" s="1070"/>
      <c r="E1366" s="1070"/>
      <c r="F1366" s="1346"/>
      <c r="G1366" s="1346"/>
      <c r="H1366" s="1346"/>
      <c r="I1366" s="1346"/>
      <c r="J1366" s="1346"/>
      <c r="K1366" s="1346"/>
    </row>
    <row r="1367" spans="2:11">
      <c r="B1367" s="1070"/>
      <c r="C1367" s="1070"/>
      <c r="D1367" s="1070"/>
      <c r="E1367" s="1070"/>
      <c r="F1367" s="1346"/>
      <c r="G1367" s="1346"/>
      <c r="H1367" s="1346"/>
      <c r="I1367" s="1346"/>
      <c r="J1367" s="1346"/>
      <c r="K1367" s="1346"/>
    </row>
    <row r="1368" spans="2:11">
      <c r="B1368" s="1070"/>
      <c r="C1368" s="1070"/>
      <c r="D1368" s="1070"/>
      <c r="E1368" s="1070"/>
      <c r="F1368" s="1346"/>
      <c r="G1368" s="1346"/>
      <c r="H1368" s="1346"/>
      <c r="I1368" s="1346"/>
      <c r="J1368" s="1346"/>
      <c r="K1368" s="1346"/>
    </row>
    <row r="1369" spans="2:11">
      <c r="B1369" s="1070"/>
      <c r="C1369" s="1070"/>
      <c r="D1369" s="1070"/>
      <c r="E1369" s="1070"/>
      <c r="F1369" s="1346"/>
      <c r="G1369" s="1346"/>
      <c r="H1369" s="1346"/>
      <c r="I1369" s="1346"/>
      <c r="J1369" s="1346"/>
      <c r="K1369" s="1346"/>
    </row>
    <row r="1370" spans="2:11">
      <c r="B1370" s="1070"/>
      <c r="C1370" s="1070"/>
      <c r="D1370" s="1070"/>
      <c r="E1370" s="1070"/>
      <c r="F1370" s="1346"/>
      <c r="G1370" s="1346"/>
      <c r="H1370" s="1346"/>
      <c r="I1370" s="1346"/>
      <c r="J1370" s="1346"/>
      <c r="K1370" s="1346"/>
    </row>
    <row r="1371" spans="2:11">
      <c r="B1371" s="1070"/>
      <c r="C1371" s="1070"/>
      <c r="D1371" s="1070"/>
      <c r="E1371" s="1070"/>
      <c r="F1371" s="1346"/>
      <c r="G1371" s="1346"/>
      <c r="H1371" s="1346"/>
      <c r="I1371" s="1346"/>
      <c r="J1371" s="1346"/>
      <c r="K1371" s="1346"/>
    </row>
    <row r="1372" spans="2:11">
      <c r="B1372" s="1070"/>
      <c r="C1372" s="1070"/>
      <c r="D1372" s="1070"/>
      <c r="E1372" s="1070"/>
      <c r="F1372" s="1346"/>
      <c r="G1372" s="1346"/>
      <c r="H1372" s="1346"/>
      <c r="I1372" s="1346"/>
      <c r="J1372" s="1346"/>
      <c r="K1372" s="1346"/>
    </row>
    <row r="1373" spans="2:11">
      <c r="B1373" s="1070"/>
      <c r="C1373" s="1070"/>
      <c r="D1373" s="1070"/>
      <c r="E1373" s="1070"/>
      <c r="F1373" s="1346"/>
      <c r="G1373" s="1346"/>
      <c r="H1373" s="1346"/>
      <c r="I1373" s="1346"/>
      <c r="J1373" s="1346"/>
      <c r="K1373" s="1346"/>
    </row>
    <row r="1374" spans="2:11">
      <c r="B1374" s="1070"/>
      <c r="C1374" s="1070"/>
      <c r="D1374" s="1070"/>
      <c r="E1374" s="1070"/>
      <c r="F1374" s="1346"/>
      <c r="G1374" s="1346"/>
      <c r="H1374" s="1346"/>
      <c r="I1374" s="1346"/>
      <c r="J1374" s="1346"/>
      <c r="K1374" s="1346"/>
    </row>
    <row r="1375" spans="2:11">
      <c r="B1375" s="1070"/>
      <c r="C1375" s="1070"/>
      <c r="D1375" s="1070"/>
      <c r="E1375" s="1070"/>
      <c r="F1375" s="1346"/>
      <c r="G1375" s="1346"/>
      <c r="H1375" s="1346"/>
      <c r="I1375" s="1346"/>
      <c r="J1375" s="1346"/>
      <c r="K1375" s="1346"/>
    </row>
    <row r="1376" spans="2:11">
      <c r="B1376" s="1070"/>
      <c r="C1376" s="1070"/>
      <c r="D1376" s="1070"/>
      <c r="E1376" s="1070"/>
      <c r="F1376" s="1346"/>
      <c r="G1376" s="1346"/>
      <c r="H1376" s="1346"/>
      <c r="I1376" s="1346"/>
      <c r="J1376" s="1346"/>
      <c r="K1376" s="1346"/>
    </row>
    <row r="1377" spans="2:11">
      <c r="B1377" s="1070"/>
      <c r="C1377" s="1070"/>
      <c r="D1377" s="1070"/>
      <c r="E1377" s="1070"/>
      <c r="F1377" s="1346"/>
      <c r="G1377" s="1346"/>
      <c r="H1377" s="1346"/>
      <c r="I1377" s="1346"/>
      <c r="J1377" s="1346"/>
      <c r="K1377" s="1346"/>
    </row>
    <row r="1378" spans="2:11">
      <c r="B1378" s="1070"/>
      <c r="C1378" s="1070"/>
      <c r="D1378" s="1070"/>
      <c r="E1378" s="1070"/>
      <c r="F1378" s="1346"/>
      <c r="G1378" s="1346"/>
      <c r="H1378" s="1346"/>
      <c r="I1378" s="1346"/>
      <c r="J1378" s="1346"/>
      <c r="K1378" s="1346"/>
    </row>
    <row r="1379" spans="2:11">
      <c r="B1379" s="1070"/>
      <c r="C1379" s="1070"/>
      <c r="D1379" s="1070"/>
      <c r="E1379" s="1070"/>
      <c r="F1379" s="1346"/>
      <c r="G1379" s="1346"/>
      <c r="H1379" s="1346"/>
      <c r="I1379" s="1346"/>
      <c r="J1379" s="1346"/>
      <c r="K1379" s="1346"/>
    </row>
    <row r="1380" spans="2:11">
      <c r="B1380" s="1070"/>
      <c r="C1380" s="1070"/>
      <c r="D1380" s="1070"/>
      <c r="E1380" s="1070"/>
      <c r="F1380" s="1346"/>
      <c r="G1380" s="1346"/>
      <c r="H1380" s="1346"/>
      <c r="I1380" s="1346"/>
      <c r="J1380" s="1346"/>
      <c r="K1380" s="1346"/>
    </row>
    <row r="1381" spans="2:11">
      <c r="B1381" s="1070"/>
      <c r="C1381" s="1070"/>
      <c r="D1381" s="1070"/>
      <c r="E1381" s="1070"/>
      <c r="F1381" s="1346"/>
      <c r="G1381" s="1346"/>
      <c r="H1381" s="1346"/>
      <c r="I1381" s="1346"/>
      <c r="J1381" s="1346"/>
      <c r="K1381" s="1346"/>
    </row>
    <row r="1382" spans="2:11">
      <c r="B1382" s="1070"/>
      <c r="C1382" s="1070"/>
      <c r="D1382" s="1070"/>
      <c r="E1382" s="1070"/>
      <c r="F1382" s="1346"/>
      <c r="G1382" s="1346"/>
      <c r="H1382" s="1346"/>
      <c r="I1382" s="1346"/>
      <c r="J1382" s="1346"/>
      <c r="K1382" s="1346"/>
    </row>
    <row r="1383" spans="2:11">
      <c r="B1383" s="1070"/>
      <c r="C1383" s="1070"/>
      <c r="D1383" s="1070"/>
      <c r="E1383" s="1070"/>
      <c r="F1383" s="1346"/>
      <c r="G1383" s="1346"/>
      <c r="H1383" s="1346"/>
      <c r="I1383" s="1346"/>
      <c r="J1383" s="1346"/>
      <c r="K1383" s="1346"/>
    </row>
    <row r="1384" spans="2:11">
      <c r="B1384" s="1070"/>
      <c r="C1384" s="1070"/>
      <c r="D1384" s="1070"/>
      <c r="E1384" s="1070"/>
      <c r="F1384" s="1346"/>
      <c r="G1384" s="1346"/>
      <c r="H1384" s="1346"/>
      <c r="I1384" s="1346"/>
      <c r="J1384" s="1346"/>
      <c r="K1384" s="1346"/>
    </row>
    <row r="1385" spans="2:11">
      <c r="B1385" s="1070"/>
      <c r="C1385" s="1070"/>
      <c r="D1385" s="1070"/>
      <c r="E1385" s="1070"/>
      <c r="F1385" s="1346"/>
      <c r="G1385" s="1346"/>
      <c r="H1385" s="1346"/>
      <c r="I1385" s="1346"/>
      <c r="J1385" s="1346"/>
      <c r="K1385" s="1346"/>
    </row>
    <row r="1386" spans="2:11">
      <c r="B1386" s="1070"/>
      <c r="C1386" s="1070"/>
      <c r="D1386" s="1070"/>
      <c r="E1386" s="1070"/>
      <c r="F1386" s="1346"/>
      <c r="G1386" s="1346"/>
      <c r="H1386" s="1346"/>
      <c r="I1386" s="1346"/>
      <c r="J1386" s="1346"/>
      <c r="K1386" s="1346"/>
    </row>
    <row r="1387" spans="2:11">
      <c r="B1387" s="1070"/>
      <c r="C1387" s="1070"/>
      <c r="D1387" s="1070"/>
      <c r="E1387" s="1070"/>
      <c r="F1387" s="1346"/>
      <c r="G1387" s="1346"/>
      <c r="H1387" s="1346"/>
      <c r="I1387" s="1346"/>
      <c r="J1387" s="1346"/>
      <c r="K1387" s="1346"/>
    </row>
    <row r="1388" spans="2:11">
      <c r="B1388" s="1070"/>
      <c r="C1388" s="1070"/>
      <c r="D1388" s="1070"/>
      <c r="E1388" s="1070"/>
      <c r="F1388" s="1346"/>
      <c r="G1388" s="1346"/>
      <c r="H1388" s="1346"/>
      <c r="I1388" s="1346"/>
      <c r="J1388" s="1346"/>
      <c r="K1388" s="1346"/>
    </row>
    <row r="1389" spans="2:11">
      <c r="B1389" s="1070"/>
      <c r="C1389" s="1070"/>
      <c r="D1389" s="1070"/>
      <c r="E1389" s="1070"/>
      <c r="F1389" s="1346"/>
      <c r="G1389" s="1346"/>
      <c r="H1389" s="1346"/>
      <c r="I1389" s="1346"/>
      <c r="J1389" s="1346"/>
      <c r="K1389" s="1346"/>
    </row>
    <row r="1390" spans="2:11">
      <c r="B1390" s="1070"/>
      <c r="C1390" s="1070"/>
      <c r="D1390" s="1070"/>
      <c r="E1390" s="1070"/>
      <c r="F1390" s="1346"/>
      <c r="G1390" s="1346"/>
      <c r="H1390" s="1346"/>
      <c r="I1390" s="1346"/>
      <c r="J1390" s="1346"/>
      <c r="K1390" s="1346"/>
    </row>
    <row r="1391" spans="2:11">
      <c r="B1391" s="1070"/>
      <c r="C1391" s="1070"/>
      <c r="D1391" s="1070"/>
      <c r="E1391" s="1070"/>
      <c r="F1391" s="1346"/>
      <c r="G1391" s="1346"/>
      <c r="H1391" s="1346"/>
      <c r="I1391" s="1346"/>
      <c r="J1391" s="1346"/>
      <c r="K1391" s="1346"/>
    </row>
    <row r="1392" spans="2:11">
      <c r="B1392" s="1070"/>
      <c r="C1392" s="1070"/>
      <c r="D1392" s="1070"/>
      <c r="E1392" s="1070"/>
      <c r="F1392" s="1346"/>
      <c r="G1392" s="1346"/>
      <c r="H1392" s="1346"/>
      <c r="I1392" s="1346"/>
      <c r="J1392" s="1346"/>
      <c r="K1392" s="1346"/>
    </row>
    <row r="1393" spans="2:11">
      <c r="B1393" s="1070"/>
      <c r="C1393" s="1070"/>
      <c r="D1393" s="1070"/>
      <c r="E1393" s="1070"/>
      <c r="F1393" s="1346"/>
      <c r="G1393" s="1346"/>
      <c r="H1393" s="1346"/>
      <c r="I1393" s="1346"/>
      <c r="J1393" s="1346"/>
      <c r="K1393" s="1346"/>
    </row>
    <row r="1394" spans="2:11">
      <c r="B1394" s="1070"/>
      <c r="C1394" s="1070"/>
      <c r="D1394" s="1070"/>
      <c r="E1394" s="1070"/>
      <c r="F1394" s="1346"/>
      <c r="G1394" s="1346"/>
      <c r="H1394" s="1346"/>
      <c r="I1394" s="1346"/>
      <c r="J1394" s="1346"/>
      <c r="K1394" s="1346"/>
    </row>
    <row r="1395" spans="2:11">
      <c r="B1395" s="1070"/>
      <c r="C1395" s="1070"/>
      <c r="D1395" s="1070"/>
      <c r="E1395" s="1070"/>
      <c r="F1395" s="1346"/>
      <c r="G1395" s="1346"/>
      <c r="H1395" s="1346"/>
      <c r="I1395" s="1346"/>
      <c r="J1395" s="1346"/>
      <c r="K1395" s="1346"/>
    </row>
    <row r="1396" spans="2:11">
      <c r="B1396" s="1070"/>
      <c r="C1396" s="1070"/>
      <c r="D1396" s="1070"/>
      <c r="E1396" s="1070"/>
      <c r="F1396" s="1346"/>
      <c r="G1396" s="1346"/>
      <c r="H1396" s="1346"/>
      <c r="I1396" s="1346"/>
      <c r="J1396" s="1346"/>
      <c r="K1396" s="1346"/>
    </row>
    <row r="1397" spans="2:11">
      <c r="B1397" s="1070"/>
      <c r="C1397" s="1070"/>
      <c r="D1397" s="1070"/>
      <c r="E1397" s="1070"/>
      <c r="F1397" s="1346"/>
      <c r="G1397" s="1346"/>
      <c r="H1397" s="1346"/>
      <c r="I1397" s="1346"/>
      <c r="J1397" s="1346"/>
      <c r="K1397" s="1346"/>
    </row>
    <row r="1398" spans="2:11">
      <c r="B1398" s="1070"/>
      <c r="C1398" s="1070"/>
      <c r="D1398" s="1070"/>
      <c r="E1398" s="1070"/>
      <c r="F1398" s="1346"/>
      <c r="G1398" s="1346"/>
      <c r="H1398" s="1346"/>
      <c r="I1398" s="1346"/>
      <c r="J1398" s="1346"/>
      <c r="K1398" s="1346"/>
    </row>
    <row r="1399" spans="2:11">
      <c r="B1399" s="1070"/>
      <c r="C1399" s="1070"/>
      <c r="D1399" s="1070"/>
      <c r="E1399" s="1070"/>
      <c r="F1399" s="1346"/>
      <c r="G1399" s="1346"/>
      <c r="H1399" s="1346"/>
      <c r="I1399" s="1346"/>
      <c r="J1399" s="1346"/>
      <c r="K1399" s="1346"/>
    </row>
    <row r="1400" spans="2:11">
      <c r="B1400" s="1070"/>
      <c r="C1400" s="1070"/>
      <c r="D1400" s="1070"/>
      <c r="E1400" s="1070"/>
      <c r="F1400" s="1346"/>
      <c r="G1400" s="1346"/>
      <c r="H1400" s="1346"/>
      <c r="I1400" s="1346"/>
      <c r="J1400" s="1346"/>
      <c r="K1400" s="1346"/>
    </row>
    <row r="1401" spans="2:11">
      <c r="B1401" s="1070"/>
      <c r="C1401" s="1070"/>
      <c r="D1401" s="1070"/>
      <c r="E1401" s="1070"/>
      <c r="F1401" s="1346"/>
      <c r="G1401" s="1346"/>
      <c r="H1401" s="1346"/>
      <c r="I1401" s="1346"/>
      <c r="J1401" s="1346"/>
      <c r="K1401" s="1346"/>
    </row>
    <row r="1402" spans="2:11">
      <c r="B1402" s="1070"/>
      <c r="C1402" s="1070"/>
      <c r="D1402" s="1070"/>
      <c r="E1402" s="1070"/>
      <c r="F1402" s="1346"/>
      <c r="G1402" s="1346"/>
      <c r="H1402" s="1346"/>
      <c r="I1402" s="1346"/>
      <c r="J1402" s="1346"/>
      <c r="K1402" s="1346"/>
    </row>
    <row r="1403" spans="2:11">
      <c r="B1403" s="1070"/>
      <c r="C1403" s="1070"/>
      <c r="D1403" s="1070"/>
      <c r="E1403" s="1070"/>
      <c r="F1403" s="1346"/>
      <c r="G1403" s="1346"/>
      <c r="H1403" s="1346"/>
      <c r="I1403" s="1346"/>
      <c r="J1403" s="1346"/>
      <c r="K1403" s="1346"/>
    </row>
    <row r="1404" spans="2:11">
      <c r="B1404" s="1070"/>
      <c r="C1404" s="1070"/>
      <c r="D1404" s="1070"/>
      <c r="E1404" s="1070"/>
      <c r="F1404" s="1346"/>
      <c r="G1404" s="1346"/>
      <c r="H1404" s="1346"/>
      <c r="I1404" s="1346"/>
      <c r="J1404" s="1346"/>
      <c r="K1404" s="1346"/>
    </row>
    <row r="1405" spans="2:11">
      <c r="B1405" s="1070"/>
      <c r="C1405" s="1070"/>
      <c r="D1405" s="1070"/>
      <c r="E1405" s="1070"/>
      <c r="F1405" s="1346"/>
      <c r="G1405" s="1346"/>
      <c r="H1405" s="1346"/>
      <c r="I1405" s="1346"/>
      <c r="J1405" s="1346"/>
      <c r="K1405" s="1346"/>
    </row>
    <row r="1406" spans="2:11">
      <c r="B1406" s="1070"/>
      <c r="C1406" s="1070"/>
      <c r="D1406" s="1070"/>
      <c r="E1406" s="1070"/>
      <c r="F1406" s="1346"/>
      <c r="G1406" s="1346"/>
      <c r="H1406" s="1346"/>
      <c r="I1406" s="1346"/>
      <c r="J1406" s="1346"/>
      <c r="K1406" s="1346"/>
    </row>
    <row r="1407" spans="2:11">
      <c r="B1407" s="1070"/>
      <c r="C1407" s="1070"/>
      <c r="D1407" s="1070"/>
      <c r="E1407" s="1070"/>
      <c r="F1407" s="1346"/>
      <c r="G1407" s="1346"/>
      <c r="H1407" s="1346"/>
      <c r="I1407" s="1346"/>
      <c r="J1407" s="1346"/>
      <c r="K1407" s="1346"/>
    </row>
    <row r="1408" spans="2:11">
      <c r="B1408" s="1070"/>
      <c r="C1408" s="1070"/>
      <c r="D1408" s="1070"/>
      <c r="E1408" s="1070"/>
      <c r="F1408" s="1346"/>
      <c r="G1408" s="1346"/>
      <c r="H1408" s="1346"/>
      <c r="I1408" s="1346"/>
      <c r="J1408" s="1346"/>
      <c r="K1408" s="1346"/>
    </row>
    <row r="1409" spans="2:11">
      <c r="B1409" s="1070"/>
      <c r="C1409" s="1070"/>
      <c r="D1409" s="1070"/>
      <c r="E1409" s="1070"/>
      <c r="F1409" s="1346"/>
      <c r="G1409" s="1346"/>
      <c r="H1409" s="1346"/>
      <c r="I1409" s="1346"/>
      <c r="J1409" s="1346"/>
      <c r="K1409" s="1346"/>
    </row>
    <row r="1410" spans="2:11">
      <c r="B1410" s="1070"/>
      <c r="C1410" s="1070"/>
      <c r="D1410" s="1070"/>
      <c r="E1410" s="1070"/>
      <c r="F1410" s="1346"/>
      <c r="G1410" s="1346"/>
      <c r="H1410" s="1346"/>
      <c r="I1410" s="1346"/>
      <c r="J1410" s="1346"/>
      <c r="K1410" s="1346"/>
    </row>
    <row r="1411" spans="2:11">
      <c r="B1411" s="1070"/>
      <c r="C1411" s="1070"/>
      <c r="D1411" s="1070"/>
      <c r="E1411" s="1070"/>
      <c r="F1411" s="1346"/>
      <c r="G1411" s="1346"/>
      <c r="H1411" s="1346"/>
      <c r="I1411" s="1346"/>
      <c r="J1411" s="1346"/>
      <c r="K1411" s="1346"/>
    </row>
    <row r="1412" spans="2:11">
      <c r="B1412" s="1070"/>
      <c r="C1412" s="1070"/>
      <c r="D1412" s="1070"/>
      <c r="E1412" s="1070"/>
      <c r="F1412" s="1346"/>
      <c r="G1412" s="1346"/>
      <c r="H1412" s="1346"/>
      <c r="I1412" s="1346"/>
      <c r="J1412" s="1346"/>
      <c r="K1412" s="1346"/>
    </row>
    <row r="1413" spans="2:11">
      <c r="B1413" s="1070"/>
      <c r="C1413" s="1070"/>
      <c r="D1413" s="1070"/>
      <c r="E1413" s="1070"/>
      <c r="F1413" s="1346"/>
      <c r="G1413" s="1346"/>
      <c r="H1413" s="1346"/>
      <c r="I1413" s="1346"/>
      <c r="J1413" s="1346"/>
      <c r="K1413" s="1346"/>
    </row>
    <row r="1414" spans="2:11">
      <c r="B1414" s="1070"/>
      <c r="C1414" s="1070"/>
      <c r="D1414" s="1070"/>
      <c r="E1414" s="1070"/>
      <c r="F1414" s="1346"/>
      <c r="G1414" s="1346"/>
      <c r="H1414" s="1346"/>
      <c r="I1414" s="1346"/>
      <c r="J1414" s="1346"/>
      <c r="K1414" s="1346"/>
    </row>
    <row r="1415" spans="2:11">
      <c r="B1415" s="1070"/>
      <c r="C1415" s="1070"/>
      <c r="D1415" s="1070"/>
      <c r="E1415" s="1070"/>
      <c r="F1415" s="1346"/>
      <c r="G1415" s="1346"/>
      <c r="H1415" s="1346"/>
      <c r="I1415" s="1346"/>
      <c r="J1415" s="1346"/>
      <c r="K1415" s="1346"/>
    </row>
    <row r="1416" spans="2:11">
      <c r="B1416" s="1070"/>
      <c r="C1416" s="1070"/>
      <c r="D1416" s="1070"/>
      <c r="E1416" s="1070"/>
      <c r="F1416" s="1346"/>
      <c r="G1416" s="1346"/>
      <c r="H1416" s="1346"/>
      <c r="I1416" s="1346"/>
      <c r="J1416" s="1346"/>
      <c r="K1416" s="1346"/>
    </row>
    <row r="1417" spans="2:11">
      <c r="B1417" s="1070"/>
      <c r="C1417" s="1070"/>
      <c r="D1417" s="1070"/>
      <c r="E1417" s="1070"/>
      <c r="F1417" s="1346"/>
      <c r="G1417" s="1346"/>
      <c r="H1417" s="1346"/>
      <c r="I1417" s="1346"/>
      <c r="J1417" s="1346"/>
      <c r="K1417" s="1346"/>
    </row>
    <row r="1418" spans="2:11">
      <c r="B1418" s="1070"/>
      <c r="C1418" s="1070"/>
      <c r="D1418" s="1070"/>
      <c r="E1418" s="1070"/>
      <c r="F1418" s="1346"/>
      <c r="G1418" s="1346"/>
      <c r="H1418" s="1346"/>
      <c r="I1418" s="1346"/>
      <c r="J1418" s="1346"/>
      <c r="K1418" s="1346"/>
    </row>
    <row r="1419" spans="2:11">
      <c r="B1419" s="1070"/>
      <c r="C1419" s="1070"/>
      <c r="D1419" s="1070"/>
      <c r="E1419" s="1070"/>
      <c r="F1419" s="1346"/>
      <c r="G1419" s="1346"/>
      <c r="H1419" s="1346"/>
      <c r="I1419" s="1346"/>
      <c r="J1419" s="1346"/>
      <c r="K1419" s="1346"/>
    </row>
    <row r="1420" spans="2:11">
      <c r="B1420" s="1070"/>
      <c r="C1420" s="1070"/>
      <c r="D1420" s="1070"/>
      <c r="E1420" s="1070"/>
      <c r="F1420" s="1346"/>
      <c r="G1420" s="1346"/>
      <c r="H1420" s="1346"/>
      <c r="I1420" s="1346"/>
      <c r="J1420" s="1346"/>
      <c r="K1420" s="1346"/>
    </row>
    <row r="1421" spans="2:11">
      <c r="B1421" s="1070"/>
      <c r="C1421" s="1070"/>
      <c r="D1421" s="1070"/>
      <c r="E1421" s="1070"/>
      <c r="F1421" s="1346"/>
      <c r="G1421" s="1346"/>
      <c r="H1421" s="1346"/>
      <c r="I1421" s="1346"/>
      <c r="J1421" s="1346"/>
      <c r="K1421" s="1346"/>
    </row>
    <row r="1422" spans="2:11">
      <c r="B1422" s="1070"/>
      <c r="C1422" s="1070"/>
      <c r="D1422" s="1070"/>
      <c r="E1422" s="1070"/>
      <c r="F1422" s="1346"/>
      <c r="G1422" s="1346"/>
      <c r="H1422" s="1346"/>
      <c r="I1422" s="1346"/>
      <c r="J1422" s="1346"/>
      <c r="K1422" s="1346"/>
    </row>
    <row r="1423" spans="2:11">
      <c r="B1423" s="1070"/>
      <c r="C1423" s="1070"/>
      <c r="D1423" s="1070"/>
      <c r="E1423" s="1070"/>
      <c r="F1423" s="1346"/>
      <c r="G1423" s="1346"/>
      <c r="H1423" s="1346"/>
      <c r="I1423" s="1346"/>
      <c r="J1423" s="1346"/>
      <c r="K1423" s="1346"/>
    </row>
    <row r="1424" spans="2:11">
      <c r="B1424" s="1070"/>
      <c r="C1424" s="1070"/>
      <c r="D1424" s="1070"/>
      <c r="E1424" s="1070"/>
      <c r="F1424" s="1346"/>
      <c r="G1424" s="1346"/>
      <c r="H1424" s="1346"/>
      <c r="I1424" s="1346"/>
      <c r="J1424" s="1346"/>
      <c r="K1424" s="1346"/>
    </row>
    <row r="1425" spans="2:11">
      <c r="B1425" s="1070"/>
      <c r="C1425" s="1070"/>
      <c r="D1425" s="1070"/>
      <c r="E1425" s="1070"/>
      <c r="F1425" s="1346"/>
      <c r="G1425" s="1346"/>
      <c r="H1425" s="1346"/>
      <c r="I1425" s="1346"/>
      <c r="J1425" s="1346"/>
      <c r="K1425" s="1346"/>
    </row>
    <row r="1426" spans="2:11">
      <c r="B1426" s="1070"/>
      <c r="C1426" s="1070"/>
      <c r="D1426" s="1070"/>
      <c r="E1426" s="1070"/>
      <c r="F1426" s="1346"/>
      <c r="G1426" s="1346"/>
      <c r="H1426" s="1346"/>
      <c r="I1426" s="1346"/>
      <c r="J1426" s="1346"/>
      <c r="K1426" s="1346"/>
    </row>
    <row r="1427" spans="2:11">
      <c r="B1427" s="1070"/>
      <c r="C1427" s="1070"/>
      <c r="D1427" s="1070"/>
      <c r="E1427" s="1070"/>
      <c r="F1427" s="1346"/>
      <c r="G1427" s="1346"/>
      <c r="H1427" s="1346"/>
      <c r="I1427" s="1346"/>
      <c r="J1427" s="1346"/>
      <c r="K1427" s="1346"/>
    </row>
    <row r="1428" spans="2:11">
      <c r="B1428" s="1070"/>
      <c r="C1428" s="1070"/>
      <c r="D1428" s="1070"/>
      <c r="E1428" s="1070"/>
      <c r="F1428" s="1346"/>
      <c r="G1428" s="1346"/>
      <c r="H1428" s="1346"/>
      <c r="I1428" s="1346"/>
      <c r="J1428" s="1346"/>
      <c r="K1428" s="1346"/>
    </row>
    <row r="1429" spans="2:11">
      <c r="B1429" s="1070"/>
      <c r="C1429" s="1070"/>
      <c r="D1429" s="1070"/>
      <c r="E1429" s="1070"/>
      <c r="F1429" s="1346"/>
      <c r="G1429" s="1346"/>
      <c r="H1429" s="1346"/>
      <c r="I1429" s="1346"/>
      <c r="J1429" s="1346"/>
      <c r="K1429" s="1346"/>
    </row>
    <row r="1430" spans="2:11">
      <c r="B1430" s="1070"/>
      <c r="C1430" s="1070"/>
      <c r="D1430" s="1070"/>
      <c r="E1430" s="1070"/>
      <c r="F1430" s="1346"/>
      <c r="G1430" s="1346"/>
      <c r="H1430" s="1346"/>
      <c r="I1430" s="1346"/>
      <c r="J1430" s="1346"/>
      <c r="K1430" s="1346"/>
    </row>
    <row r="1431" spans="2:11">
      <c r="B1431" s="1070"/>
      <c r="C1431" s="1070"/>
      <c r="D1431" s="1070"/>
      <c r="E1431" s="1070"/>
      <c r="F1431" s="1346"/>
      <c r="G1431" s="1346"/>
      <c r="H1431" s="1346"/>
      <c r="I1431" s="1346"/>
      <c r="J1431" s="1346"/>
      <c r="K1431" s="1346"/>
    </row>
    <row r="1432" spans="2:11">
      <c r="B1432" s="1070"/>
      <c r="C1432" s="1070"/>
      <c r="D1432" s="1070"/>
      <c r="E1432" s="1070"/>
      <c r="F1432" s="1346"/>
      <c r="G1432" s="1346"/>
      <c r="H1432" s="1346"/>
      <c r="I1432" s="1346"/>
      <c r="J1432" s="1346"/>
      <c r="K1432" s="1346"/>
    </row>
    <row r="1433" spans="2:11">
      <c r="B1433" s="1070"/>
      <c r="C1433" s="1070"/>
      <c r="D1433" s="1070"/>
      <c r="E1433" s="1070"/>
      <c r="F1433" s="1346"/>
      <c r="G1433" s="1346"/>
      <c r="H1433" s="1346"/>
      <c r="I1433" s="1346"/>
      <c r="J1433" s="1346"/>
      <c r="K1433" s="1346"/>
    </row>
    <row r="1434" spans="2:11">
      <c r="B1434" s="1070"/>
      <c r="C1434" s="1070"/>
      <c r="D1434" s="1070"/>
      <c r="E1434" s="1070"/>
      <c r="F1434" s="1346"/>
      <c r="G1434" s="1346"/>
      <c r="H1434" s="1346"/>
      <c r="I1434" s="1346"/>
      <c r="J1434" s="1346"/>
      <c r="K1434" s="1346"/>
    </row>
    <row r="1435" spans="2:11">
      <c r="B1435" s="1070"/>
      <c r="C1435" s="1070"/>
      <c r="D1435" s="1070"/>
      <c r="E1435" s="1070"/>
      <c r="F1435" s="1346"/>
      <c r="G1435" s="1346"/>
      <c r="H1435" s="1346"/>
      <c r="I1435" s="1346"/>
      <c r="J1435" s="1346"/>
      <c r="K1435" s="1346"/>
    </row>
    <row r="1436" spans="2:11">
      <c r="B1436" s="1070"/>
      <c r="C1436" s="1070"/>
      <c r="D1436" s="1070"/>
      <c r="E1436" s="1070"/>
      <c r="F1436" s="1346"/>
      <c r="G1436" s="1346"/>
      <c r="H1436" s="1346"/>
      <c r="I1436" s="1346"/>
      <c r="J1436" s="1346"/>
      <c r="K1436" s="1346"/>
    </row>
    <row r="1437" spans="2:11">
      <c r="B1437" s="1070"/>
      <c r="C1437" s="1070"/>
      <c r="D1437" s="1070"/>
      <c r="E1437" s="1070"/>
      <c r="F1437" s="1346"/>
      <c r="G1437" s="1346"/>
      <c r="H1437" s="1346"/>
      <c r="I1437" s="1346"/>
      <c r="J1437" s="1346"/>
      <c r="K1437" s="1346"/>
    </row>
    <row r="1438" spans="2:11">
      <c r="B1438" s="1070"/>
      <c r="C1438" s="1070"/>
      <c r="D1438" s="1070"/>
      <c r="E1438" s="1070"/>
      <c r="F1438" s="1346"/>
      <c r="G1438" s="1346"/>
      <c r="H1438" s="1346"/>
      <c r="I1438" s="1346"/>
      <c r="J1438" s="1346"/>
      <c r="K1438" s="1346"/>
    </row>
    <row r="1439" spans="2:11">
      <c r="B1439" s="1070"/>
      <c r="C1439" s="1070"/>
      <c r="D1439" s="1070"/>
      <c r="E1439" s="1070"/>
      <c r="F1439" s="1346"/>
      <c r="G1439" s="1346"/>
      <c r="H1439" s="1346"/>
      <c r="I1439" s="1346"/>
      <c r="J1439" s="1346"/>
      <c r="K1439" s="1346"/>
    </row>
    <row r="1440" spans="2:11">
      <c r="B1440" s="1070"/>
      <c r="C1440" s="1070"/>
      <c r="D1440" s="1070"/>
      <c r="E1440" s="1070"/>
      <c r="F1440" s="1346"/>
      <c r="G1440" s="1346"/>
      <c r="H1440" s="1346"/>
      <c r="I1440" s="1346"/>
      <c r="J1440" s="1346"/>
      <c r="K1440" s="1346"/>
    </row>
    <row r="1441" spans="2:11">
      <c r="B1441" s="1070"/>
      <c r="C1441" s="1070"/>
      <c r="D1441" s="1070"/>
      <c r="E1441" s="1070"/>
      <c r="F1441" s="1346"/>
      <c r="G1441" s="1346"/>
      <c r="H1441" s="1346"/>
      <c r="I1441" s="1346"/>
      <c r="J1441" s="1346"/>
      <c r="K1441" s="1346"/>
    </row>
    <row r="1442" spans="2:11">
      <c r="B1442" s="1070"/>
      <c r="C1442" s="1070"/>
      <c r="D1442" s="1070"/>
      <c r="E1442" s="1070"/>
      <c r="F1442" s="1346"/>
      <c r="G1442" s="1346"/>
      <c r="H1442" s="1346"/>
      <c r="I1442" s="1346"/>
      <c r="J1442" s="1346"/>
      <c r="K1442" s="1346"/>
    </row>
    <row r="1443" spans="2:11">
      <c r="B1443" s="1070"/>
      <c r="C1443" s="1070"/>
      <c r="D1443" s="1070"/>
      <c r="E1443" s="1070"/>
      <c r="F1443" s="1346"/>
      <c r="G1443" s="1346"/>
      <c r="H1443" s="1346"/>
      <c r="I1443" s="1346"/>
      <c r="J1443" s="1346"/>
      <c r="K1443" s="1346"/>
    </row>
    <row r="1444" spans="2:11">
      <c r="B1444" s="1070"/>
      <c r="C1444" s="1070"/>
      <c r="D1444" s="1070"/>
      <c r="E1444" s="1070"/>
      <c r="F1444" s="1346"/>
      <c r="G1444" s="1346"/>
      <c r="H1444" s="1346"/>
      <c r="I1444" s="1346"/>
      <c r="J1444" s="1346"/>
      <c r="K1444" s="1346"/>
    </row>
    <row r="1445" spans="2:11">
      <c r="B1445" s="1070"/>
      <c r="C1445" s="1070"/>
      <c r="D1445" s="1070"/>
      <c r="E1445" s="1070"/>
      <c r="F1445" s="1346"/>
      <c r="G1445" s="1346"/>
      <c r="H1445" s="1346"/>
      <c r="I1445" s="1346"/>
      <c r="J1445" s="1346"/>
      <c r="K1445" s="1346"/>
    </row>
    <row r="1446" spans="2:11">
      <c r="B1446" s="1070"/>
      <c r="C1446" s="1070"/>
      <c r="D1446" s="1070"/>
      <c r="E1446" s="1070"/>
      <c r="F1446" s="1346"/>
      <c r="G1446" s="1346"/>
      <c r="H1446" s="1346"/>
      <c r="I1446" s="1346"/>
      <c r="J1446" s="1346"/>
      <c r="K1446" s="1346"/>
    </row>
    <row r="1447" spans="2:11">
      <c r="B1447" s="1070"/>
      <c r="C1447" s="1070"/>
      <c r="D1447" s="1070"/>
      <c r="E1447" s="1070"/>
      <c r="F1447" s="1346"/>
      <c r="G1447" s="1346"/>
      <c r="H1447" s="1346"/>
      <c r="I1447" s="1346"/>
      <c r="J1447" s="1346"/>
      <c r="K1447" s="1346"/>
    </row>
    <row r="1448" spans="2:11">
      <c r="B1448" s="1070"/>
      <c r="C1448" s="1070"/>
      <c r="D1448" s="1070"/>
      <c r="E1448" s="1070"/>
      <c r="F1448" s="1346"/>
      <c r="G1448" s="1346"/>
      <c r="H1448" s="1346"/>
      <c r="I1448" s="1346"/>
      <c r="J1448" s="1346"/>
      <c r="K1448" s="1346"/>
    </row>
    <row r="1449" spans="2:11">
      <c r="B1449" s="1070"/>
      <c r="C1449" s="1070"/>
      <c r="D1449" s="1070"/>
      <c r="E1449" s="1070"/>
      <c r="F1449" s="1346"/>
      <c r="G1449" s="1346"/>
      <c r="H1449" s="1346"/>
      <c r="I1449" s="1346"/>
      <c r="J1449" s="1346"/>
      <c r="K1449" s="1346"/>
    </row>
    <row r="1450" spans="2:11">
      <c r="B1450" s="1070"/>
      <c r="C1450" s="1070"/>
      <c r="D1450" s="1070"/>
      <c r="E1450" s="1070"/>
      <c r="F1450" s="1346"/>
      <c r="G1450" s="1346"/>
      <c r="H1450" s="1346"/>
      <c r="I1450" s="1346"/>
      <c r="J1450" s="1346"/>
      <c r="K1450" s="1346"/>
    </row>
    <row r="1451" spans="2:11">
      <c r="B1451" s="1070"/>
      <c r="C1451" s="1070"/>
      <c r="D1451" s="1070"/>
      <c r="E1451" s="1070"/>
      <c r="F1451" s="1346"/>
      <c r="G1451" s="1346"/>
      <c r="H1451" s="1346"/>
      <c r="I1451" s="1346"/>
      <c r="J1451" s="1346"/>
      <c r="K1451" s="1346"/>
    </row>
    <row r="1452" spans="2:11">
      <c r="B1452" s="1070"/>
      <c r="C1452" s="1070"/>
      <c r="D1452" s="1070"/>
      <c r="E1452" s="1070"/>
      <c r="F1452" s="1346"/>
      <c r="G1452" s="1346"/>
      <c r="H1452" s="1346"/>
      <c r="I1452" s="1346"/>
      <c r="J1452" s="1346"/>
      <c r="K1452" s="1346"/>
    </row>
    <row r="1453" spans="2:11">
      <c r="B1453" s="1070"/>
      <c r="C1453" s="1070"/>
      <c r="D1453" s="1070"/>
      <c r="E1453" s="1070"/>
      <c r="F1453" s="1346"/>
      <c r="G1453" s="1346"/>
      <c r="H1453" s="1346"/>
      <c r="I1453" s="1346"/>
      <c r="J1453" s="1346"/>
      <c r="K1453" s="1346"/>
    </row>
    <row r="1454" spans="2:11">
      <c r="B1454" s="1070"/>
      <c r="C1454" s="1070"/>
      <c r="D1454" s="1070"/>
      <c r="E1454" s="1070"/>
      <c r="F1454" s="1346"/>
      <c r="G1454" s="1346"/>
      <c r="H1454" s="1346"/>
      <c r="I1454" s="1346"/>
      <c r="J1454" s="1346"/>
      <c r="K1454" s="1346"/>
    </row>
    <row r="1455" spans="2:11">
      <c r="B1455" s="1070"/>
      <c r="C1455" s="1070"/>
      <c r="D1455" s="1070"/>
      <c r="E1455" s="1070"/>
      <c r="F1455" s="1346"/>
      <c r="G1455" s="1346"/>
      <c r="H1455" s="1346"/>
      <c r="I1455" s="1346"/>
      <c r="J1455" s="1346"/>
      <c r="K1455" s="1346"/>
    </row>
    <row r="1456" spans="2:11">
      <c r="B1456" s="1070"/>
      <c r="C1456" s="1070"/>
      <c r="D1456" s="1070"/>
      <c r="E1456" s="1070"/>
      <c r="F1456" s="1346"/>
      <c r="G1456" s="1346"/>
      <c r="H1456" s="1346"/>
      <c r="I1456" s="1346"/>
      <c r="J1456" s="1346"/>
      <c r="K1456" s="1346"/>
    </row>
    <row r="1457" spans="2:11">
      <c r="B1457" s="1070"/>
      <c r="C1457" s="1070"/>
      <c r="D1457" s="1070"/>
      <c r="E1457" s="1070"/>
      <c r="F1457" s="1346"/>
      <c r="G1457" s="1346"/>
      <c r="H1457" s="1346"/>
      <c r="I1457" s="1346"/>
      <c r="J1457" s="1346"/>
      <c r="K1457" s="1346"/>
    </row>
    <row r="1458" spans="2:11">
      <c r="B1458" s="1070"/>
      <c r="C1458" s="1070"/>
      <c r="D1458" s="1070"/>
      <c r="E1458" s="1070"/>
      <c r="F1458" s="1346"/>
      <c r="G1458" s="1346"/>
      <c r="H1458" s="1346"/>
      <c r="I1458" s="1346"/>
      <c r="J1458" s="1346"/>
      <c r="K1458" s="1346"/>
    </row>
    <row r="1459" spans="2:11">
      <c r="B1459" s="1070"/>
      <c r="C1459" s="1070"/>
      <c r="D1459" s="1070"/>
      <c r="E1459" s="1070"/>
      <c r="F1459" s="1346"/>
      <c r="G1459" s="1346"/>
      <c r="H1459" s="1346"/>
      <c r="I1459" s="1346"/>
      <c r="J1459" s="1346"/>
      <c r="K1459" s="1346"/>
    </row>
    <row r="1460" spans="2:11">
      <c r="B1460" s="1070"/>
      <c r="C1460" s="1070"/>
      <c r="D1460" s="1070"/>
      <c r="E1460" s="1070"/>
      <c r="F1460" s="1346"/>
      <c r="G1460" s="1346"/>
      <c r="H1460" s="1346"/>
      <c r="I1460" s="1346"/>
      <c r="J1460" s="1346"/>
      <c r="K1460" s="1346"/>
    </row>
    <row r="1461" spans="2:11">
      <c r="B1461" s="1070"/>
      <c r="C1461" s="1070"/>
      <c r="D1461" s="1070"/>
      <c r="E1461" s="1070"/>
      <c r="F1461" s="1346"/>
      <c r="G1461" s="1346"/>
      <c r="H1461" s="1346"/>
      <c r="I1461" s="1346"/>
      <c r="J1461" s="1346"/>
      <c r="K1461" s="1346"/>
    </row>
    <row r="1462" spans="2:11">
      <c r="B1462" s="1070"/>
      <c r="C1462" s="1070"/>
      <c r="D1462" s="1070"/>
      <c r="E1462" s="1070"/>
      <c r="F1462" s="1346"/>
      <c r="G1462" s="1346"/>
      <c r="H1462" s="1346"/>
      <c r="I1462" s="1346"/>
      <c r="J1462" s="1346"/>
      <c r="K1462" s="1346"/>
    </row>
    <row r="1463" spans="2:11">
      <c r="B1463" s="1070"/>
      <c r="C1463" s="1070"/>
      <c r="D1463" s="1070"/>
      <c r="E1463" s="1070"/>
      <c r="F1463" s="1346"/>
      <c r="G1463" s="1346"/>
      <c r="H1463" s="1346"/>
      <c r="I1463" s="1346"/>
      <c r="J1463" s="1346"/>
      <c r="K1463" s="1346"/>
    </row>
    <row r="1464" spans="2:11">
      <c r="B1464" s="1070"/>
      <c r="C1464" s="1070"/>
      <c r="D1464" s="1070"/>
      <c r="E1464" s="1070"/>
      <c r="F1464" s="1346"/>
      <c r="G1464" s="1346"/>
      <c r="H1464" s="1346"/>
      <c r="I1464" s="1346"/>
      <c r="J1464" s="1346"/>
      <c r="K1464" s="1346"/>
    </row>
    <row r="1465" spans="2:11">
      <c r="B1465" s="1070"/>
      <c r="C1465" s="1070"/>
      <c r="D1465" s="1070"/>
      <c r="E1465" s="1070"/>
      <c r="F1465" s="1346"/>
      <c r="G1465" s="1346"/>
      <c r="H1465" s="1346"/>
      <c r="I1465" s="1346"/>
      <c r="J1465" s="1346"/>
      <c r="K1465" s="1346"/>
    </row>
    <row r="1466" spans="2:11">
      <c r="B1466" s="1070"/>
      <c r="C1466" s="1070"/>
      <c r="D1466" s="1070"/>
      <c r="E1466" s="1070"/>
      <c r="F1466" s="1346"/>
      <c r="G1466" s="1346"/>
      <c r="H1466" s="1346"/>
      <c r="I1466" s="1346"/>
      <c r="J1466" s="1346"/>
      <c r="K1466" s="1346"/>
    </row>
    <row r="1467" spans="2:11">
      <c r="B1467" s="1070"/>
      <c r="C1467" s="1070"/>
      <c r="D1467" s="1070"/>
      <c r="E1467" s="1070"/>
      <c r="F1467" s="1346"/>
      <c r="G1467" s="1346"/>
      <c r="H1467" s="1346"/>
      <c r="I1467" s="1346"/>
      <c r="J1467" s="1346"/>
      <c r="K1467" s="1346"/>
    </row>
    <row r="1468" spans="2:11">
      <c r="B1468" s="1070"/>
      <c r="C1468" s="1070"/>
      <c r="D1468" s="1070"/>
      <c r="E1468" s="1070"/>
      <c r="F1468" s="1346"/>
      <c r="G1468" s="1346"/>
      <c r="H1468" s="1346"/>
      <c r="I1468" s="1346"/>
      <c r="J1468" s="1346"/>
      <c r="K1468" s="1346"/>
    </row>
    <row r="1469" spans="2:11">
      <c r="B1469" s="1070"/>
      <c r="C1469" s="1070"/>
      <c r="D1469" s="1070"/>
      <c r="E1469" s="1070"/>
      <c r="F1469" s="1346"/>
      <c r="G1469" s="1346"/>
      <c r="H1469" s="1346"/>
      <c r="I1469" s="1346"/>
      <c r="J1469" s="1346"/>
      <c r="K1469" s="1346"/>
    </row>
    <row r="1470" spans="2:11">
      <c r="B1470" s="1070"/>
      <c r="C1470" s="1070"/>
      <c r="D1470" s="1070"/>
      <c r="E1470" s="1070"/>
      <c r="F1470" s="1346"/>
      <c r="G1470" s="1346"/>
      <c r="H1470" s="1346"/>
      <c r="I1470" s="1346"/>
      <c r="J1470" s="1346"/>
      <c r="K1470" s="1346"/>
    </row>
    <row r="1471" spans="2:11">
      <c r="B1471" s="1070"/>
      <c r="C1471" s="1070"/>
      <c r="D1471" s="1070"/>
      <c r="E1471" s="1070"/>
      <c r="F1471" s="1346"/>
      <c r="G1471" s="1346"/>
      <c r="H1471" s="1346"/>
      <c r="I1471" s="1346"/>
      <c r="J1471" s="1346"/>
      <c r="K1471" s="1346"/>
    </row>
    <row r="1472" spans="2:11">
      <c r="B1472" s="1070"/>
      <c r="C1472" s="1070"/>
      <c r="D1472" s="1070"/>
      <c r="E1472" s="1070"/>
      <c r="F1472" s="1346"/>
      <c r="G1472" s="1346"/>
      <c r="H1472" s="1346"/>
      <c r="I1472" s="1346"/>
      <c r="J1472" s="1346"/>
      <c r="K1472" s="1346"/>
    </row>
    <row r="1473" spans="2:11">
      <c r="B1473" s="1070"/>
      <c r="C1473" s="1070"/>
      <c r="D1473" s="1070"/>
      <c r="E1473" s="1070"/>
      <c r="F1473" s="1346"/>
      <c r="G1473" s="1346"/>
      <c r="H1473" s="1346"/>
      <c r="I1473" s="1346"/>
      <c r="J1473" s="1346"/>
      <c r="K1473" s="1346"/>
    </row>
    <row r="1474" spans="2:11">
      <c r="B1474" s="1070"/>
      <c r="C1474" s="1070"/>
      <c r="D1474" s="1070"/>
      <c r="E1474" s="1070"/>
      <c r="F1474" s="1346"/>
      <c r="G1474" s="1346"/>
      <c r="H1474" s="1346"/>
      <c r="I1474" s="1346"/>
      <c r="J1474" s="1346"/>
      <c r="K1474" s="1346"/>
    </row>
    <row r="1475" spans="2:11">
      <c r="B1475" s="1070"/>
      <c r="C1475" s="1070"/>
      <c r="D1475" s="1070"/>
      <c r="E1475" s="1070"/>
      <c r="F1475" s="1346"/>
      <c r="G1475" s="1346"/>
      <c r="H1475" s="1346"/>
      <c r="I1475" s="1346"/>
      <c r="J1475" s="1346"/>
      <c r="K1475" s="1346"/>
    </row>
    <row r="1476" spans="2:11">
      <c r="B1476" s="1070"/>
      <c r="C1476" s="1070"/>
      <c r="D1476" s="1070"/>
      <c r="E1476" s="1070"/>
      <c r="F1476" s="1346"/>
      <c r="G1476" s="1346"/>
      <c r="H1476" s="1346"/>
      <c r="I1476" s="1346"/>
      <c r="J1476" s="1346"/>
      <c r="K1476" s="1346"/>
    </row>
    <row r="1477" spans="2:11">
      <c r="B1477" s="1070"/>
      <c r="C1477" s="1070"/>
      <c r="D1477" s="1070"/>
      <c r="E1477" s="1070"/>
      <c r="F1477" s="1346"/>
      <c r="G1477" s="1346"/>
      <c r="H1477" s="1346"/>
      <c r="I1477" s="1346"/>
      <c r="J1477" s="1346"/>
      <c r="K1477" s="1346"/>
    </row>
    <row r="1478" spans="2:11">
      <c r="B1478" s="1070"/>
      <c r="C1478" s="1070"/>
      <c r="D1478" s="1070"/>
      <c r="E1478" s="1070"/>
      <c r="F1478" s="1346"/>
      <c r="G1478" s="1346"/>
      <c r="H1478" s="1346"/>
      <c r="I1478" s="1346"/>
      <c r="J1478" s="1346"/>
      <c r="K1478" s="1346"/>
    </row>
    <row r="1479" spans="2:11">
      <c r="B1479" s="1070"/>
      <c r="C1479" s="1070"/>
      <c r="D1479" s="1070"/>
      <c r="E1479" s="1070"/>
      <c r="F1479" s="1346"/>
      <c r="G1479" s="1346"/>
      <c r="H1479" s="1346"/>
      <c r="I1479" s="1346"/>
      <c r="J1479" s="1346"/>
      <c r="K1479" s="1346"/>
    </row>
    <row r="1480" spans="2:11">
      <c r="B1480" s="1070"/>
      <c r="C1480" s="1070"/>
      <c r="D1480" s="1070"/>
      <c r="E1480" s="1070"/>
      <c r="F1480" s="1346"/>
      <c r="G1480" s="1346"/>
      <c r="H1480" s="1346"/>
      <c r="I1480" s="1346"/>
      <c r="J1480" s="1346"/>
      <c r="K1480" s="1346"/>
    </row>
    <row r="1481" spans="2:11">
      <c r="B1481" s="1070"/>
      <c r="C1481" s="1070"/>
      <c r="D1481" s="1070"/>
      <c r="E1481" s="1070"/>
      <c r="F1481" s="1346"/>
      <c r="G1481" s="1346"/>
      <c r="H1481" s="1346"/>
      <c r="I1481" s="1346"/>
      <c r="J1481" s="1346"/>
      <c r="K1481" s="1346"/>
    </row>
    <row r="1482" spans="2:11">
      <c r="B1482" s="1070"/>
      <c r="C1482" s="1070"/>
      <c r="D1482" s="1070"/>
      <c r="E1482" s="1070"/>
      <c r="F1482" s="1346"/>
      <c r="G1482" s="1346"/>
      <c r="H1482" s="1346"/>
      <c r="I1482" s="1346"/>
      <c r="J1482" s="1346"/>
      <c r="K1482" s="1346"/>
    </row>
    <row r="1483" spans="2:11">
      <c r="B1483" s="1070"/>
      <c r="C1483" s="1070"/>
      <c r="D1483" s="1070"/>
      <c r="E1483" s="1070"/>
      <c r="F1483" s="1346"/>
      <c r="G1483" s="1346"/>
      <c r="H1483" s="1346"/>
      <c r="I1483" s="1346"/>
      <c r="J1483" s="1346"/>
      <c r="K1483" s="1346"/>
    </row>
    <row r="1484" spans="2:11">
      <c r="B1484" s="1070"/>
      <c r="C1484" s="1070"/>
      <c r="D1484" s="1070"/>
      <c r="E1484" s="1070"/>
      <c r="F1484" s="1346"/>
      <c r="G1484" s="1346"/>
      <c r="H1484" s="1346"/>
      <c r="I1484" s="1346"/>
      <c r="J1484" s="1346"/>
      <c r="K1484" s="1346"/>
    </row>
    <row r="1485" spans="2:11">
      <c r="B1485" s="1070"/>
      <c r="C1485" s="1070"/>
      <c r="D1485" s="1070"/>
      <c r="E1485" s="1070"/>
      <c r="F1485" s="1346"/>
      <c r="G1485" s="1346"/>
      <c r="H1485" s="1346"/>
      <c r="I1485" s="1346"/>
      <c r="J1485" s="1346"/>
      <c r="K1485" s="1346"/>
    </row>
    <row r="1486" spans="2:11">
      <c r="B1486" s="1070"/>
      <c r="C1486" s="1070"/>
      <c r="D1486" s="1070"/>
      <c r="E1486" s="1070"/>
      <c r="F1486" s="1346"/>
      <c r="G1486" s="1346"/>
      <c r="H1486" s="1346"/>
      <c r="I1486" s="1346"/>
      <c r="J1486" s="1346"/>
      <c r="K1486" s="1346"/>
    </row>
    <row r="1487" spans="2:11">
      <c r="B1487" s="1070"/>
      <c r="C1487" s="1070"/>
      <c r="D1487" s="1070"/>
      <c r="E1487" s="1070"/>
      <c r="F1487" s="1346"/>
      <c r="G1487" s="1346"/>
      <c r="H1487" s="1346"/>
      <c r="I1487" s="1346"/>
      <c r="J1487" s="1346"/>
      <c r="K1487" s="1346"/>
    </row>
    <row r="1488" spans="2:11">
      <c r="B1488" s="1070"/>
      <c r="C1488" s="1070"/>
      <c r="D1488" s="1070"/>
      <c r="E1488" s="1070"/>
      <c r="F1488" s="1346"/>
      <c r="G1488" s="1346"/>
      <c r="H1488" s="1346"/>
      <c r="I1488" s="1346"/>
      <c r="J1488" s="1346"/>
      <c r="K1488" s="1346"/>
    </row>
    <row r="1489" spans="2:11">
      <c r="B1489" s="1070"/>
      <c r="C1489" s="1070"/>
      <c r="D1489" s="1070"/>
      <c r="E1489" s="1070"/>
      <c r="F1489" s="1346"/>
      <c r="G1489" s="1346"/>
      <c r="H1489" s="1346"/>
      <c r="I1489" s="1346"/>
      <c r="J1489" s="1346"/>
      <c r="K1489" s="1346"/>
    </row>
    <row r="1490" spans="2:11">
      <c r="B1490" s="1070"/>
      <c r="C1490" s="1070"/>
      <c r="D1490" s="1070"/>
      <c r="E1490" s="1070"/>
      <c r="F1490" s="1346"/>
      <c r="G1490" s="1346"/>
      <c r="H1490" s="1346"/>
      <c r="I1490" s="1346"/>
      <c r="J1490" s="1346"/>
      <c r="K1490" s="1346"/>
    </row>
    <row r="1491" spans="2:11">
      <c r="B1491" s="1070"/>
      <c r="C1491" s="1070"/>
      <c r="D1491" s="1070"/>
      <c r="E1491" s="1070"/>
      <c r="F1491" s="1346"/>
      <c r="G1491" s="1346"/>
      <c r="H1491" s="1346"/>
      <c r="I1491" s="1346"/>
      <c r="J1491" s="1346"/>
      <c r="K1491" s="1346"/>
    </row>
    <row r="1492" spans="2:11">
      <c r="B1492" s="1070"/>
      <c r="C1492" s="1070"/>
      <c r="D1492" s="1070"/>
      <c r="E1492" s="1070"/>
      <c r="F1492" s="1346"/>
      <c r="G1492" s="1346"/>
      <c r="H1492" s="1346"/>
      <c r="I1492" s="1346"/>
      <c r="J1492" s="1346"/>
      <c r="K1492" s="1346"/>
    </row>
    <row r="1493" spans="2:11">
      <c r="B1493" s="1070"/>
      <c r="C1493" s="1070"/>
      <c r="D1493" s="1070"/>
      <c r="E1493" s="1070"/>
      <c r="F1493" s="1346"/>
      <c r="G1493" s="1346"/>
      <c r="H1493" s="1346"/>
      <c r="I1493" s="1346"/>
      <c r="J1493" s="1346"/>
      <c r="K1493" s="1346"/>
    </row>
    <row r="1494" spans="2:11">
      <c r="B1494" s="1070"/>
      <c r="C1494" s="1070"/>
      <c r="D1494" s="1070"/>
      <c r="E1494" s="1070"/>
      <c r="F1494" s="1346"/>
      <c r="G1494" s="1346"/>
      <c r="H1494" s="1346"/>
      <c r="I1494" s="1346"/>
      <c r="J1494" s="1346"/>
      <c r="K1494" s="1346"/>
    </row>
    <row r="1495" spans="2:11">
      <c r="B1495" s="1070"/>
      <c r="C1495" s="1070"/>
      <c r="D1495" s="1070"/>
      <c r="E1495" s="1070"/>
      <c r="F1495" s="1346"/>
      <c r="G1495" s="1346"/>
      <c r="H1495" s="1346"/>
      <c r="I1495" s="1346"/>
      <c r="J1495" s="1346"/>
      <c r="K1495" s="1346"/>
    </row>
    <row r="1496" spans="2:11">
      <c r="B1496" s="1070"/>
      <c r="C1496" s="1070"/>
      <c r="D1496" s="1070"/>
      <c r="E1496" s="1070"/>
      <c r="F1496" s="1346"/>
      <c r="G1496" s="1346"/>
      <c r="H1496" s="1346"/>
      <c r="I1496" s="1346"/>
      <c r="J1496" s="1346"/>
      <c r="K1496" s="1346"/>
    </row>
    <row r="1497" spans="2:11">
      <c r="B1497" s="1070"/>
      <c r="C1497" s="1070"/>
      <c r="D1497" s="1070"/>
      <c r="E1497" s="1070"/>
      <c r="F1497" s="1346"/>
      <c r="G1497" s="1346"/>
      <c r="H1497" s="1346"/>
      <c r="I1497" s="1346"/>
      <c r="J1497" s="1346"/>
      <c r="K1497" s="1346"/>
    </row>
    <row r="1498" spans="2:11">
      <c r="B1498" s="1070"/>
      <c r="C1498" s="1070"/>
      <c r="D1498" s="1070"/>
      <c r="E1498" s="1070"/>
      <c r="F1498" s="1346"/>
      <c r="G1498" s="1346"/>
      <c r="H1498" s="1346"/>
      <c r="I1498" s="1346"/>
      <c r="J1498" s="1346"/>
      <c r="K1498" s="1346"/>
    </row>
    <row r="1499" spans="2:11">
      <c r="B1499" s="1070"/>
      <c r="C1499" s="1070"/>
      <c r="D1499" s="1070"/>
      <c r="E1499" s="1070"/>
      <c r="F1499" s="1346"/>
      <c r="G1499" s="1346"/>
      <c r="H1499" s="1346"/>
      <c r="I1499" s="1346"/>
      <c r="J1499" s="1346"/>
      <c r="K1499" s="1346"/>
    </row>
    <row r="1500" spans="2:11">
      <c r="B1500" s="1070"/>
      <c r="C1500" s="1070"/>
      <c r="D1500" s="1070"/>
      <c r="E1500" s="1070"/>
      <c r="F1500" s="1346"/>
      <c r="G1500" s="1346"/>
      <c r="H1500" s="1346"/>
      <c r="I1500" s="1346"/>
      <c r="J1500" s="1346"/>
      <c r="K1500" s="1346"/>
    </row>
    <row r="1501" spans="2:11">
      <c r="B1501" s="1070"/>
      <c r="C1501" s="1070"/>
      <c r="D1501" s="1070"/>
      <c r="E1501" s="1070"/>
      <c r="F1501" s="1346"/>
      <c r="G1501" s="1346"/>
      <c r="H1501" s="1346"/>
      <c r="I1501" s="1346"/>
      <c r="J1501" s="1346"/>
      <c r="K1501" s="1346"/>
    </row>
    <row r="1502" spans="2:11">
      <c r="B1502" s="1070"/>
      <c r="C1502" s="1070"/>
      <c r="D1502" s="1070"/>
      <c r="E1502" s="1070"/>
      <c r="F1502" s="1346"/>
      <c r="G1502" s="1346"/>
      <c r="H1502" s="1346"/>
      <c r="I1502" s="1346"/>
      <c r="J1502" s="1346"/>
      <c r="K1502" s="1346"/>
    </row>
    <row r="1503" spans="2:11">
      <c r="B1503" s="1070"/>
      <c r="C1503" s="1070"/>
      <c r="D1503" s="1070"/>
      <c r="E1503" s="1070"/>
      <c r="F1503" s="1346"/>
      <c r="G1503" s="1346"/>
      <c r="H1503" s="1346"/>
      <c r="I1503" s="1346"/>
      <c r="J1503" s="1346"/>
      <c r="K1503" s="1346"/>
    </row>
    <row r="1504" spans="2:11">
      <c r="B1504" s="1070"/>
      <c r="C1504" s="1070"/>
      <c r="D1504" s="1070"/>
      <c r="E1504" s="1070"/>
      <c r="F1504" s="1346"/>
      <c r="G1504" s="1346"/>
      <c r="H1504" s="1346"/>
      <c r="I1504" s="1346"/>
      <c r="J1504" s="1346"/>
      <c r="K1504" s="1346"/>
    </row>
    <row r="1505" spans="2:11">
      <c r="B1505" s="1070"/>
      <c r="C1505" s="1070"/>
      <c r="D1505" s="1070"/>
      <c r="E1505" s="1070"/>
      <c r="F1505" s="1346"/>
      <c r="G1505" s="1346"/>
      <c r="H1505" s="1346"/>
      <c r="I1505" s="1346"/>
      <c r="J1505" s="1346"/>
      <c r="K1505" s="1346"/>
    </row>
    <row r="1506" spans="2:11">
      <c r="B1506" s="1070"/>
      <c r="C1506" s="1070"/>
      <c r="D1506" s="1070"/>
      <c r="E1506" s="1070"/>
      <c r="F1506" s="1346"/>
      <c r="G1506" s="1346"/>
      <c r="H1506" s="1346"/>
      <c r="I1506" s="1346"/>
      <c r="J1506" s="1346"/>
      <c r="K1506" s="1346"/>
    </row>
    <row r="1507" spans="2:11">
      <c r="B1507" s="1070"/>
      <c r="C1507" s="1070"/>
      <c r="D1507" s="1070"/>
      <c r="E1507" s="1070"/>
      <c r="F1507" s="1346"/>
      <c r="G1507" s="1346"/>
      <c r="H1507" s="1346"/>
      <c r="I1507" s="1346"/>
      <c r="J1507" s="1346"/>
      <c r="K1507" s="1346"/>
    </row>
    <row r="1508" spans="2:11">
      <c r="B1508" s="1070"/>
      <c r="C1508" s="1070"/>
      <c r="D1508" s="1070"/>
      <c r="E1508" s="1070"/>
      <c r="F1508" s="1346"/>
      <c r="G1508" s="1346"/>
      <c r="H1508" s="1346"/>
      <c r="I1508" s="1346"/>
      <c r="J1508" s="1346"/>
      <c r="K1508" s="1346"/>
    </row>
    <row r="1509" spans="2:11">
      <c r="B1509" s="1070"/>
      <c r="C1509" s="1070"/>
      <c r="D1509" s="1070"/>
      <c r="E1509" s="1070"/>
      <c r="F1509" s="1346"/>
      <c r="G1509" s="1346"/>
      <c r="H1509" s="1346"/>
      <c r="I1509" s="1346"/>
      <c r="J1509" s="1346"/>
      <c r="K1509" s="1346"/>
    </row>
    <row r="1510" spans="2:11">
      <c r="B1510" s="1070"/>
      <c r="C1510" s="1070"/>
      <c r="D1510" s="1070"/>
      <c r="E1510" s="1070"/>
      <c r="F1510" s="1346"/>
      <c r="G1510" s="1346"/>
      <c r="H1510" s="1346"/>
      <c r="I1510" s="1346"/>
      <c r="J1510" s="1346"/>
      <c r="K1510" s="1346"/>
    </row>
    <row r="1511" spans="2:11">
      <c r="B1511" s="1070"/>
      <c r="C1511" s="1070"/>
      <c r="D1511" s="1070"/>
      <c r="E1511" s="1070"/>
      <c r="F1511" s="1346"/>
      <c r="G1511" s="1346"/>
      <c r="H1511" s="1346"/>
      <c r="I1511" s="1346"/>
      <c r="J1511" s="1346"/>
      <c r="K1511" s="1346"/>
    </row>
    <row r="1512" spans="2:11">
      <c r="B1512" s="1070"/>
      <c r="C1512" s="1070"/>
      <c r="D1512" s="1070"/>
      <c r="E1512" s="1070"/>
      <c r="F1512" s="1346"/>
      <c r="G1512" s="1346"/>
      <c r="H1512" s="1346"/>
      <c r="I1512" s="1346"/>
      <c r="J1512" s="1346"/>
      <c r="K1512" s="1346"/>
    </row>
    <row r="1513" spans="2:11">
      <c r="B1513" s="1070"/>
      <c r="C1513" s="1070"/>
      <c r="D1513" s="1070"/>
      <c r="E1513" s="1070"/>
      <c r="F1513" s="1346"/>
      <c r="G1513" s="1346"/>
      <c r="H1513" s="1346"/>
      <c r="I1513" s="1346"/>
      <c r="J1513" s="1346"/>
      <c r="K1513" s="1346"/>
    </row>
    <row r="1514" spans="2:11">
      <c r="B1514" s="1070"/>
      <c r="C1514" s="1070"/>
      <c r="D1514" s="1070"/>
      <c r="E1514" s="1070"/>
      <c r="F1514" s="1346"/>
      <c r="G1514" s="1346"/>
      <c r="H1514" s="1346"/>
      <c r="I1514" s="1346"/>
      <c r="J1514" s="1346"/>
      <c r="K1514" s="1346"/>
    </row>
    <row r="1515" spans="2:11">
      <c r="B1515" s="1070"/>
      <c r="C1515" s="1070"/>
      <c r="D1515" s="1070"/>
      <c r="E1515" s="1070"/>
      <c r="F1515" s="1346"/>
      <c r="G1515" s="1346"/>
      <c r="H1515" s="1346"/>
      <c r="I1515" s="1346"/>
      <c r="J1515" s="1346"/>
      <c r="K1515" s="1346"/>
    </row>
    <row r="1516" spans="2:11">
      <c r="B1516" s="1070"/>
      <c r="C1516" s="1070"/>
      <c r="D1516" s="1070"/>
      <c r="E1516" s="1070"/>
      <c r="F1516" s="1346"/>
      <c r="G1516" s="1346"/>
      <c r="H1516" s="1346"/>
      <c r="I1516" s="1346"/>
      <c r="J1516" s="1346"/>
      <c r="K1516" s="1346"/>
    </row>
    <row r="1517" spans="2:11">
      <c r="B1517" s="1070"/>
      <c r="C1517" s="1070"/>
      <c r="D1517" s="1070"/>
      <c r="E1517" s="1070"/>
      <c r="F1517" s="1346"/>
      <c r="G1517" s="1346"/>
      <c r="H1517" s="1346"/>
      <c r="I1517" s="1346"/>
      <c r="J1517" s="1346"/>
      <c r="K1517" s="1346"/>
    </row>
    <row r="1518" spans="2:11">
      <c r="B1518" s="1070"/>
      <c r="C1518" s="1070"/>
      <c r="D1518" s="1070"/>
      <c r="E1518" s="1070"/>
      <c r="F1518" s="1346"/>
      <c r="G1518" s="1346"/>
      <c r="H1518" s="1346"/>
      <c r="I1518" s="1346"/>
      <c r="J1518" s="1346"/>
      <c r="K1518" s="1346"/>
    </row>
    <row r="1519" spans="2:11">
      <c r="B1519" s="1070"/>
      <c r="C1519" s="1070"/>
      <c r="D1519" s="1070"/>
      <c r="E1519" s="1070"/>
      <c r="F1519" s="1346"/>
      <c r="G1519" s="1346"/>
      <c r="H1519" s="1346"/>
      <c r="I1519" s="1346"/>
      <c r="J1519" s="1346"/>
      <c r="K1519" s="1346"/>
    </row>
    <row r="1520" spans="2:11">
      <c r="B1520" s="1070"/>
      <c r="C1520" s="1070"/>
      <c r="D1520" s="1070"/>
      <c r="E1520" s="1070"/>
      <c r="F1520" s="1346"/>
      <c r="G1520" s="1346"/>
      <c r="H1520" s="1346"/>
      <c r="I1520" s="1346"/>
      <c r="J1520" s="1346"/>
      <c r="K1520" s="1346"/>
    </row>
    <row r="1521" spans="2:11">
      <c r="B1521" s="1070"/>
      <c r="C1521" s="1070"/>
      <c r="D1521" s="1070"/>
      <c r="E1521" s="1070"/>
      <c r="F1521" s="1346"/>
      <c r="G1521" s="1346"/>
      <c r="H1521" s="1346"/>
      <c r="I1521" s="1346"/>
      <c r="J1521" s="1346"/>
      <c r="K1521" s="1346"/>
    </row>
    <row r="1522" spans="2:11">
      <c r="B1522" s="1070"/>
      <c r="C1522" s="1070"/>
      <c r="D1522" s="1070"/>
      <c r="E1522" s="1070"/>
      <c r="F1522" s="1346"/>
      <c r="G1522" s="1346"/>
      <c r="H1522" s="1346"/>
      <c r="I1522" s="1346"/>
      <c r="J1522" s="1346"/>
      <c r="K1522" s="1346"/>
    </row>
    <row r="1523" spans="2:11">
      <c r="B1523" s="1070"/>
      <c r="C1523" s="1070"/>
      <c r="D1523" s="1070"/>
      <c r="E1523" s="1070"/>
      <c r="F1523" s="1346"/>
      <c r="G1523" s="1346"/>
      <c r="H1523" s="1346"/>
      <c r="I1523" s="1346"/>
      <c r="J1523" s="1346"/>
      <c r="K1523" s="1346"/>
    </row>
    <row r="1524" spans="2:11">
      <c r="B1524" s="1070"/>
      <c r="C1524" s="1070"/>
      <c r="D1524" s="1070"/>
      <c r="E1524" s="1070"/>
      <c r="F1524" s="1346"/>
      <c r="G1524" s="1346"/>
      <c r="H1524" s="1346"/>
      <c r="I1524" s="1346"/>
      <c r="J1524" s="1346"/>
      <c r="K1524" s="1346"/>
    </row>
    <row r="1525" spans="2:11">
      <c r="B1525" s="1070"/>
      <c r="C1525" s="1070"/>
      <c r="D1525" s="1070"/>
      <c r="E1525" s="1070"/>
      <c r="F1525" s="1346"/>
      <c r="G1525" s="1346"/>
      <c r="H1525" s="1346"/>
      <c r="I1525" s="1346"/>
      <c r="J1525" s="1346"/>
      <c r="K1525" s="1346"/>
    </row>
    <row r="1526" spans="2:11">
      <c r="B1526" s="1070"/>
      <c r="C1526" s="1070"/>
      <c r="D1526" s="1070"/>
      <c r="E1526" s="1070"/>
      <c r="F1526" s="1346"/>
      <c r="G1526" s="1346"/>
      <c r="H1526" s="1346"/>
      <c r="I1526" s="1346"/>
      <c r="J1526" s="1346"/>
      <c r="K1526" s="1346"/>
    </row>
    <row r="1527" spans="2:11">
      <c r="B1527" s="1070"/>
      <c r="C1527" s="1070"/>
      <c r="D1527" s="1070"/>
      <c r="E1527" s="1070"/>
      <c r="F1527" s="1346"/>
      <c r="G1527" s="1346"/>
      <c r="H1527" s="1346"/>
      <c r="I1527" s="1346"/>
      <c r="J1527" s="1346"/>
      <c r="K1527" s="1346"/>
    </row>
    <row r="1528" spans="2:11">
      <c r="B1528" s="1070"/>
      <c r="C1528" s="1070"/>
      <c r="D1528" s="1070"/>
      <c r="E1528" s="1070"/>
      <c r="F1528" s="1346"/>
      <c r="G1528" s="1346"/>
      <c r="H1528" s="1346"/>
      <c r="I1528" s="1346"/>
      <c r="J1528" s="1346"/>
      <c r="K1528" s="1346"/>
    </row>
    <row r="1529" spans="2:11">
      <c r="B1529" s="1070"/>
      <c r="C1529" s="1070"/>
      <c r="D1529" s="1070"/>
      <c r="E1529" s="1070"/>
      <c r="F1529" s="1346"/>
      <c r="G1529" s="1346"/>
      <c r="H1529" s="1346"/>
      <c r="I1529" s="1346"/>
      <c r="J1529" s="1346"/>
      <c r="K1529" s="1346"/>
    </row>
    <row r="1530" spans="2:11">
      <c r="B1530" s="1070"/>
      <c r="C1530" s="1070"/>
      <c r="D1530" s="1070"/>
      <c r="E1530" s="1070"/>
      <c r="F1530" s="1346"/>
      <c r="G1530" s="1346"/>
      <c r="H1530" s="1346"/>
      <c r="I1530" s="1346"/>
      <c r="J1530" s="1346"/>
      <c r="K1530" s="1346"/>
    </row>
    <row r="1531" spans="2:11">
      <c r="B1531" s="1070"/>
      <c r="C1531" s="1070"/>
      <c r="D1531" s="1070"/>
      <c r="E1531" s="1070"/>
      <c r="F1531" s="1346"/>
      <c r="G1531" s="1346"/>
      <c r="H1531" s="1346"/>
      <c r="I1531" s="1346"/>
      <c r="J1531" s="1346"/>
      <c r="K1531" s="1346"/>
    </row>
    <row r="1532" spans="2:11">
      <c r="B1532" s="1070"/>
      <c r="C1532" s="1070"/>
      <c r="D1532" s="1070"/>
      <c r="E1532" s="1070"/>
      <c r="F1532" s="1346"/>
      <c r="G1532" s="1346"/>
      <c r="H1532" s="1346"/>
      <c r="I1532" s="1346"/>
      <c r="J1532" s="1346"/>
      <c r="K1532" s="1346"/>
    </row>
    <row r="1533" spans="2:11">
      <c r="B1533" s="1070"/>
      <c r="C1533" s="1070"/>
      <c r="D1533" s="1070"/>
      <c r="E1533" s="1070"/>
      <c r="F1533" s="1346"/>
      <c r="G1533" s="1346"/>
      <c r="H1533" s="1346"/>
      <c r="I1533" s="1346"/>
      <c r="J1533" s="1346"/>
      <c r="K1533" s="1346"/>
    </row>
    <row r="1534" spans="2:11">
      <c r="B1534" s="1070"/>
      <c r="C1534" s="1070"/>
      <c r="D1534" s="1070"/>
      <c r="E1534" s="1070"/>
      <c r="F1534" s="1346"/>
      <c r="G1534" s="1346"/>
      <c r="H1534" s="1346"/>
      <c r="I1534" s="1346"/>
      <c r="J1534" s="1346"/>
      <c r="K1534" s="1346"/>
    </row>
    <row r="1535" spans="2:11">
      <c r="B1535" s="1070"/>
      <c r="C1535" s="1070"/>
      <c r="D1535" s="1070"/>
      <c r="E1535" s="1070"/>
      <c r="F1535" s="1346"/>
      <c r="G1535" s="1346"/>
      <c r="H1535" s="1346"/>
      <c r="I1535" s="1346"/>
      <c r="J1535" s="1346"/>
      <c r="K1535" s="1346"/>
    </row>
    <row r="1536" spans="2:11">
      <c r="B1536" s="1070"/>
      <c r="C1536" s="1070"/>
      <c r="D1536" s="1070"/>
      <c r="E1536" s="1070"/>
      <c r="F1536" s="1346"/>
      <c r="G1536" s="1346"/>
      <c r="H1536" s="1346"/>
      <c r="I1536" s="1346"/>
      <c r="J1536" s="1346"/>
      <c r="K1536" s="1346"/>
    </row>
    <row r="1537" spans="2:11">
      <c r="B1537" s="1070"/>
      <c r="C1537" s="1070"/>
      <c r="D1537" s="1070"/>
      <c r="E1537" s="1070"/>
      <c r="F1537" s="1346"/>
      <c r="G1537" s="1346"/>
      <c r="H1537" s="1346"/>
      <c r="I1537" s="1346"/>
      <c r="J1537" s="1346"/>
      <c r="K1537" s="1346"/>
    </row>
    <row r="1538" spans="2:11">
      <c r="B1538" s="1070"/>
      <c r="C1538" s="1070"/>
      <c r="D1538" s="1070"/>
      <c r="E1538" s="1070"/>
      <c r="F1538" s="1346"/>
      <c r="G1538" s="1346"/>
      <c r="H1538" s="1346"/>
      <c r="I1538" s="1346"/>
      <c r="J1538" s="1346"/>
      <c r="K1538" s="1346"/>
    </row>
    <row r="1539" spans="2:11">
      <c r="B1539" s="1070"/>
      <c r="C1539" s="1070"/>
      <c r="D1539" s="1070"/>
      <c r="E1539" s="1070"/>
      <c r="F1539" s="1346"/>
      <c r="G1539" s="1346"/>
      <c r="H1539" s="1346"/>
      <c r="I1539" s="1346"/>
      <c r="J1539" s="1346"/>
      <c r="K1539" s="1346"/>
    </row>
    <row r="1540" spans="2:11">
      <c r="B1540" s="1070"/>
      <c r="C1540" s="1070"/>
      <c r="D1540" s="1070"/>
      <c r="E1540" s="1070"/>
      <c r="F1540" s="1346"/>
      <c r="G1540" s="1346"/>
      <c r="H1540" s="1346"/>
      <c r="I1540" s="1346"/>
      <c r="J1540" s="1346"/>
      <c r="K1540" s="1346"/>
    </row>
    <row r="1541" spans="2:11">
      <c r="B1541" s="1070"/>
      <c r="C1541" s="1070"/>
      <c r="D1541" s="1070"/>
      <c r="E1541" s="1070"/>
      <c r="F1541" s="1346"/>
      <c r="G1541" s="1346"/>
      <c r="H1541" s="1346"/>
      <c r="I1541" s="1346"/>
      <c r="J1541" s="1346"/>
      <c r="K1541" s="1346"/>
    </row>
    <row r="1542" spans="2:11">
      <c r="B1542" s="1070"/>
      <c r="C1542" s="1070"/>
      <c r="D1542" s="1070"/>
      <c r="E1542" s="1070"/>
      <c r="F1542" s="1346"/>
      <c r="G1542" s="1346"/>
      <c r="H1542" s="1346"/>
      <c r="I1542" s="1346"/>
      <c r="J1542" s="1346"/>
      <c r="K1542" s="1346"/>
    </row>
    <row r="1543" spans="2:11">
      <c r="B1543" s="1070"/>
      <c r="C1543" s="1070"/>
      <c r="D1543" s="1070"/>
      <c r="E1543" s="1070"/>
      <c r="F1543" s="1346"/>
      <c r="G1543" s="1346"/>
      <c r="H1543" s="1346"/>
      <c r="I1543" s="1346"/>
      <c r="J1543" s="1346"/>
      <c r="K1543" s="1346"/>
    </row>
    <row r="1544" spans="2:11">
      <c r="B1544" s="1070"/>
      <c r="C1544" s="1070"/>
      <c r="D1544" s="1070"/>
      <c r="E1544" s="1070"/>
      <c r="F1544" s="1346"/>
      <c r="G1544" s="1346"/>
      <c r="H1544" s="1346"/>
      <c r="I1544" s="1346"/>
      <c r="J1544" s="1346"/>
      <c r="K1544" s="1346"/>
    </row>
    <row r="1545" spans="2:11">
      <c r="B1545" s="1070"/>
      <c r="C1545" s="1070"/>
      <c r="D1545" s="1070"/>
      <c r="E1545" s="1070"/>
      <c r="F1545" s="1346"/>
      <c r="G1545" s="1346"/>
      <c r="H1545" s="1346"/>
      <c r="I1545" s="1346"/>
      <c r="J1545" s="1346"/>
      <c r="K1545" s="1346"/>
    </row>
    <row r="1546" spans="2:11">
      <c r="B1546" s="1070"/>
      <c r="C1546" s="1070"/>
      <c r="D1546" s="1070"/>
      <c r="E1546" s="1070"/>
      <c r="F1546" s="1346"/>
      <c r="G1546" s="1346"/>
      <c r="H1546" s="1346"/>
      <c r="I1546" s="1346"/>
      <c r="J1546" s="1346"/>
      <c r="K1546" s="1346"/>
    </row>
    <row r="1547" spans="2:11">
      <c r="B1547" s="1070"/>
      <c r="C1547" s="1070"/>
      <c r="D1547" s="1070"/>
      <c r="E1547" s="1070"/>
      <c r="F1547" s="1346"/>
      <c r="G1547" s="1346"/>
      <c r="H1547" s="1346"/>
      <c r="I1547" s="1346"/>
      <c r="J1547" s="1346"/>
      <c r="K1547" s="1346"/>
    </row>
    <row r="1548" spans="2:11">
      <c r="B1548" s="1070"/>
      <c r="C1548" s="1070"/>
      <c r="D1548" s="1070"/>
      <c r="E1548" s="1070"/>
      <c r="F1548" s="1346"/>
      <c r="G1548" s="1346"/>
      <c r="H1548" s="1346"/>
      <c r="I1548" s="1346"/>
      <c r="J1548" s="1346"/>
      <c r="K1548" s="1346"/>
    </row>
    <row r="1549" spans="2:11">
      <c r="B1549" s="1070"/>
      <c r="C1549" s="1070"/>
      <c r="D1549" s="1070"/>
      <c r="E1549" s="1070"/>
      <c r="F1549" s="1346"/>
      <c r="G1549" s="1346"/>
      <c r="H1549" s="1346"/>
      <c r="I1549" s="1346"/>
      <c r="J1549" s="1346"/>
      <c r="K1549" s="1346"/>
    </row>
    <row r="1550" spans="2:11">
      <c r="B1550" s="1070"/>
      <c r="C1550" s="1070"/>
      <c r="D1550" s="1070"/>
      <c r="E1550" s="1070"/>
      <c r="F1550" s="1346"/>
      <c r="G1550" s="1346"/>
      <c r="H1550" s="1346"/>
      <c r="I1550" s="1346"/>
      <c r="J1550" s="1346"/>
      <c r="K1550" s="1346"/>
    </row>
    <row r="1551" spans="2:11">
      <c r="B1551" s="1070"/>
      <c r="C1551" s="1070"/>
      <c r="D1551" s="1070"/>
      <c r="E1551" s="1070"/>
      <c r="F1551" s="1346"/>
      <c r="G1551" s="1346"/>
      <c r="H1551" s="1346"/>
      <c r="I1551" s="1346"/>
      <c r="J1551" s="1346"/>
      <c r="K1551" s="1346"/>
    </row>
    <row r="1552" spans="2:11">
      <c r="B1552" s="1070"/>
      <c r="C1552" s="1070"/>
      <c r="D1552" s="1070"/>
      <c r="E1552" s="1070"/>
      <c r="F1552" s="1346"/>
      <c r="G1552" s="1346"/>
      <c r="H1552" s="1346"/>
      <c r="I1552" s="1346"/>
      <c r="J1552" s="1346"/>
      <c r="K1552" s="1346"/>
    </row>
    <row r="1553" spans="2:11">
      <c r="B1553" s="1070"/>
      <c r="C1553" s="1070"/>
      <c r="D1553" s="1070"/>
      <c r="E1553" s="1070"/>
      <c r="F1553" s="1346"/>
      <c r="G1553" s="1346"/>
      <c r="H1553" s="1346"/>
      <c r="I1553" s="1346"/>
      <c r="J1553" s="1346"/>
      <c r="K1553" s="1346"/>
    </row>
    <row r="1554" spans="2:11">
      <c r="B1554" s="1070"/>
      <c r="C1554" s="1070"/>
      <c r="D1554" s="1070"/>
      <c r="E1554" s="1070"/>
      <c r="F1554" s="1346"/>
      <c r="G1554" s="1346"/>
      <c r="H1554" s="1346"/>
      <c r="I1554" s="1346"/>
      <c r="J1554" s="1346"/>
      <c r="K1554" s="1346"/>
    </row>
    <row r="1555" spans="2:11">
      <c r="B1555" s="1070"/>
      <c r="C1555" s="1070"/>
      <c r="D1555" s="1070"/>
      <c r="E1555" s="1070"/>
      <c r="F1555" s="1346"/>
      <c r="G1555" s="1346"/>
      <c r="H1555" s="1346"/>
      <c r="I1555" s="1346"/>
      <c r="J1555" s="1346"/>
      <c r="K1555" s="1346"/>
    </row>
    <row r="1556" spans="2:11">
      <c r="B1556" s="1070"/>
      <c r="C1556" s="1070"/>
      <c r="D1556" s="1070"/>
      <c r="E1556" s="1070"/>
      <c r="F1556" s="1346"/>
      <c r="G1556" s="1346"/>
      <c r="H1556" s="1346"/>
      <c r="I1556" s="1346"/>
      <c r="J1556" s="1346"/>
      <c r="K1556" s="1346"/>
    </row>
    <row r="1557" spans="2:11">
      <c r="B1557" s="1070"/>
      <c r="C1557" s="1070"/>
      <c r="D1557" s="1070"/>
      <c r="E1557" s="1070"/>
      <c r="F1557" s="1346"/>
      <c r="G1557" s="1346"/>
      <c r="H1557" s="1346"/>
      <c r="I1557" s="1346"/>
      <c r="J1557" s="1346"/>
      <c r="K1557" s="1346"/>
    </row>
    <row r="1558" spans="2:11">
      <c r="B1558" s="1070"/>
      <c r="C1558" s="1070"/>
      <c r="D1558" s="1070"/>
      <c r="E1558" s="1070"/>
      <c r="F1558" s="1346"/>
      <c r="G1558" s="1346"/>
      <c r="H1558" s="1346"/>
      <c r="I1558" s="1346"/>
      <c r="J1558" s="1346"/>
      <c r="K1558" s="1346"/>
    </row>
    <row r="1559" spans="2:11">
      <c r="B1559" s="1070"/>
      <c r="C1559" s="1070"/>
      <c r="D1559" s="1070"/>
      <c r="E1559" s="1070"/>
      <c r="F1559" s="1346"/>
      <c r="G1559" s="1346"/>
      <c r="H1559" s="1346"/>
      <c r="I1559" s="1346"/>
      <c r="J1559" s="1346"/>
      <c r="K1559" s="1346"/>
    </row>
    <row r="1560" spans="2:11">
      <c r="B1560" s="1070"/>
      <c r="C1560" s="1070"/>
      <c r="D1560" s="1070"/>
      <c r="E1560" s="1070"/>
      <c r="F1560" s="1346"/>
      <c r="G1560" s="1346"/>
      <c r="H1560" s="1346"/>
      <c r="I1560" s="1346"/>
      <c r="J1560" s="1346"/>
      <c r="K1560" s="1346"/>
    </row>
    <row r="1561" spans="2:11">
      <c r="B1561" s="1070"/>
      <c r="C1561" s="1070"/>
      <c r="D1561" s="1070"/>
      <c r="E1561" s="1070"/>
      <c r="F1561" s="1346"/>
      <c r="G1561" s="1346"/>
      <c r="H1561" s="1346"/>
      <c r="I1561" s="1346"/>
      <c r="J1561" s="1346"/>
      <c r="K1561" s="1346"/>
    </row>
    <row r="1562" spans="2:11">
      <c r="B1562" s="1070"/>
      <c r="C1562" s="1070"/>
      <c r="D1562" s="1070"/>
      <c r="E1562" s="1070"/>
      <c r="F1562" s="1346"/>
      <c r="G1562" s="1346"/>
      <c r="H1562" s="1346"/>
      <c r="I1562" s="1346"/>
      <c r="J1562" s="1346"/>
      <c r="K1562" s="1346"/>
    </row>
    <row r="1563" spans="2:11">
      <c r="B1563" s="1070"/>
      <c r="C1563" s="1070"/>
      <c r="D1563" s="1070"/>
      <c r="E1563" s="1070"/>
      <c r="F1563" s="1346"/>
      <c r="G1563" s="1346"/>
      <c r="H1563" s="1346"/>
      <c r="I1563" s="1346"/>
      <c r="J1563" s="1346"/>
      <c r="K1563" s="1346"/>
    </row>
    <row r="1564" spans="2:11">
      <c r="B1564" s="1070"/>
      <c r="C1564" s="1070"/>
      <c r="D1564" s="1070"/>
      <c r="E1564" s="1070"/>
      <c r="F1564" s="1346"/>
      <c r="G1564" s="1346"/>
      <c r="H1564" s="1346"/>
      <c r="I1564" s="1346"/>
      <c r="J1564" s="1346"/>
      <c r="K1564" s="1346"/>
    </row>
    <row r="1565" spans="2:11">
      <c r="B1565" s="1070"/>
      <c r="C1565" s="1070"/>
      <c r="D1565" s="1070"/>
      <c r="E1565" s="1070"/>
      <c r="F1565" s="1346"/>
      <c r="G1565" s="1346"/>
      <c r="H1565" s="1346"/>
      <c r="I1565" s="1346"/>
      <c r="J1565" s="1346"/>
      <c r="K1565" s="1346"/>
    </row>
    <row r="1566" spans="2:11">
      <c r="B1566" s="1070"/>
      <c r="C1566" s="1070"/>
      <c r="D1566" s="1070"/>
      <c r="E1566" s="1070"/>
      <c r="F1566" s="1346"/>
      <c r="G1566" s="1346"/>
      <c r="H1566" s="1346"/>
      <c r="I1566" s="1346"/>
      <c r="J1566" s="1346"/>
      <c r="K1566" s="1346"/>
    </row>
    <row r="1567" spans="2:11">
      <c r="B1567" s="1070"/>
      <c r="C1567" s="1070"/>
      <c r="D1567" s="1070"/>
      <c r="E1567" s="1070"/>
      <c r="F1567" s="1346"/>
      <c r="G1567" s="1346"/>
      <c r="H1567" s="1346"/>
      <c r="I1567" s="1346"/>
      <c r="J1567" s="1346"/>
      <c r="K1567" s="1346"/>
    </row>
    <row r="1568" spans="2:11">
      <c r="B1568" s="1070"/>
      <c r="C1568" s="1070"/>
      <c r="D1568" s="1070"/>
      <c r="E1568" s="1070"/>
      <c r="F1568" s="1346"/>
      <c r="G1568" s="1346"/>
      <c r="H1568" s="1346"/>
      <c r="I1568" s="1346"/>
      <c r="J1568" s="1346"/>
      <c r="K1568" s="1346"/>
    </row>
    <row r="1569" spans="2:11">
      <c r="B1569" s="1070"/>
      <c r="C1569" s="1070"/>
      <c r="D1569" s="1070"/>
      <c r="E1569" s="1070"/>
      <c r="F1569" s="1346"/>
      <c r="G1569" s="1346"/>
      <c r="H1569" s="1346"/>
      <c r="I1569" s="1346"/>
      <c r="J1569" s="1346"/>
      <c r="K1569" s="1346"/>
    </row>
    <row r="1570" spans="2:11">
      <c r="B1570" s="1070"/>
      <c r="C1570" s="1070"/>
      <c r="D1570" s="1070"/>
      <c r="E1570" s="1070"/>
      <c r="F1570" s="1346"/>
      <c r="G1570" s="1346"/>
      <c r="H1570" s="1346"/>
      <c r="I1570" s="1346"/>
      <c r="J1570" s="1346"/>
      <c r="K1570" s="1346"/>
    </row>
    <row r="1571" spans="2:11">
      <c r="B1571" s="1070"/>
      <c r="C1571" s="1070"/>
      <c r="D1571" s="1070"/>
      <c r="E1571" s="1070"/>
      <c r="F1571" s="1346"/>
      <c r="G1571" s="1346"/>
      <c r="H1571" s="1346"/>
      <c r="I1571" s="1346"/>
      <c r="J1571" s="1346"/>
      <c r="K1571" s="1346"/>
    </row>
    <row r="1572" spans="2:11">
      <c r="B1572" s="1070"/>
      <c r="C1572" s="1070"/>
      <c r="D1572" s="1070"/>
      <c r="E1572" s="1070"/>
      <c r="F1572" s="1346"/>
      <c r="G1572" s="1346"/>
      <c r="H1572" s="1346"/>
      <c r="I1572" s="1346"/>
      <c r="J1572" s="1346"/>
      <c r="K1572" s="1346"/>
    </row>
    <row r="1573" spans="2:11">
      <c r="B1573" s="1070"/>
      <c r="C1573" s="1070"/>
      <c r="D1573" s="1070"/>
      <c r="E1573" s="1070"/>
      <c r="F1573" s="1346"/>
      <c r="G1573" s="1346"/>
      <c r="H1573" s="1346"/>
      <c r="I1573" s="1346"/>
      <c r="J1573" s="1346"/>
      <c r="K1573" s="1346"/>
    </row>
    <row r="1574" spans="2:11">
      <c r="B1574" s="1070"/>
      <c r="C1574" s="1070"/>
      <c r="D1574" s="1070"/>
      <c r="E1574" s="1070"/>
      <c r="F1574" s="1346"/>
      <c r="G1574" s="1346"/>
      <c r="H1574" s="1346"/>
      <c r="I1574" s="1346"/>
      <c r="J1574" s="1346"/>
      <c r="K1574" s="1346"/>
    </row>
    <row r="1575" spans="2:11">
      <c r="B1575" s="1070"/>
      <c r="C1575" s="1070"/>
      <c r="D1575" s="1070"/>
      <c r="E1575" s="1070"/>
      <c r="F1575" s="1346"/>
      <c r="G1575" s="1346"/>
      <c r="H1575" s="1346"/>
      <c r="I1575" s="1346"/>
      <c r="J1575" s="1346"/>
      <c r="K1575" s="1346"/>
    </row>
    <row r="1576" spans="2:11">
      <c r="B1576" s="1070"/>
      <c r="C1576" s="1070"/>
      <c r="D1576" s="1070"/>
      <c r="E1576" s="1070"/>
      <c r="F1576" s="1346"/>
      <c r="G1576" s="1346"/>
      <c r="H1576" s="1346"/>
      <c r="I1576" s="1346"/>
      <c r="J1576" s="1346"/>
      <c r="K1576" s="1346"/>
    </row>
    <row r="1577" spans="2:11">
      <c r="B1577" s="1070"/>
      <c r="C1577" s="1070"/>
      <c r="D1577" s="1070"/>
      <c r="E1577" s="1070"/>
      <c r="F1577" s="1346"/>
      <c r="G1577" s="1346"/>
      <c r="H1577" s="1346"/>
      <c r="I1577" s="1346"/>
      <c r="J1577" s="1346"/>
      <c r="K1577" s="1346"/>
    </row>
    <row r="1578" spans="2:11">
      <c r="B1578" s="1070"/>
      <c r="C1578" s="1070"/>
      <c r="D1578" s="1070"/>
      <c r="E1578" s="1070"/>
      <c r="F1578" s="1346"/>
      <c r="G1578" s="1346"/>
      <c r="H1578" s="1346"/>
      <c r="I1578" s="1346"/>
      <c r="J1578" s="1346"/>
      <c r="K1578" s="1346"/>
    </row>
    <row r="1579" spans="2:11">
      <c r="B1579" s="1070"/>
      <c r="C1579" s="1070"/>
      <c r="D1579" s="1070"/>
      <c r="E1579" s="1070"/>
      <c r="F1579" s="1346"/>
      <c r="G1579" s="1346"/>
      <c r="H1579" s="1346"/>
      <c r="I1579" s="1346"/>
      <c r="J1579" s="1346"/>
      <c r="K1579" s="1346"/>
    </row>
    <row r="1580" spans="2:11">
      <c r="B1580" s="1070"/>
      <c r="C1580" s="1070"/>
      <c r="D1580" s="1070"/>
      <c r="E1580" s="1070"/>
      <c r="F1580" s="1346"/>
      <c r="G1580" s="1346"/>
      <c r="H1580" s="1346"/>
      <c r="I1580" s="1346"/>
      <c r="J1580" s="1346"/>
      <c r="K1580" s="1346"/>
    </row>
    <row r="1581" spans="2:11">
      <c r="B1581" s="1070"/>
      <c r="C1581" s="1070"/>
      <c r="D1581" s="1070"/>
      <c r="E1581" s="1070"/>
      <c r="F1581" s="1346"/>
      <c r="G1581" s="1346"/>
      <c r="H1581" s="1346"/>
      <c r="I1581" s="1346"/>
      <c r="J1581" s="1346"/>
      <c r="K1581" s="1346"/>
    </row>
    <row r="1582" spans="2:11">
      <c r="B1582" s="1070"/>
      <c r="C1582" s="1070"/>
      <c r="D1582" s="1070"/>
      <c r="E1582" s="1070"/>
      <c r="F1582" s="1346"/>
      <c r="G1582" s="1346"/>
      <c r="H1582" s="1346"/>
      <c r="I1582" s="1346"/>
      <c r="J1582" s="1346"/>
      <c r="K1582" s="1346"/>
    </row>
    <row r="1583" spans="2:11">
      <c r="B1583" s="1070"/>
      <c r="C1583" s="1070"/>
      <c r="D1583" s="1070"/>
      <c r="E1583" s="1070"/>
      <c r="F1583" s="1346"/>
      <c r="G1583" s="1346"/>
      <c r="H1583" s="1346"/>
      <c r="I1583" s="1346"/>
      <c r="J1583" s="1346"/>
      <c r="K1583" s="1346"/>
    </row>
    <row r="1584" spans="2:11">
      <c r="B1584" s="1070"/>
      <c r="C1584" s="1070"/>
      <c r="D1584" s="1070"/>
      <c r="E1584" s="1070"/>
      <c r="F1584" s="1346"/>
      <c r="G1584" s="1346"/>
      <c r="H1584" s="1346"/>
      <c r="I1584" s="1346"/>
      <c r="J1584" s="1346"/>
      <c r="K1584" s="1346"/>
    </row>
    <row r="1585" spans="2:11">
      <c r="B1585" s="1070"/>
      <c r="C1585" s="1070"/>
      <c r="D1585" s="1070"/>
      <c r="E1585" s="1070"/>
      <c r="F1585" s="1346"/>
      <c r="G1585" s="1346"/>
      <c r="H1585" s="1346"/>
      <c r="I1585" s="1346"/>
      <c r="J1585" s="1346"/>
      <c r="K1585" s="1346"/>
    </row>
    <row r="1586" spans="2:11">
      <c r="B1586" s="1070"/>
      <c r="C1586" s="1070"/>
      <c r="D1586" s="1070"/>
      <c r="E1586" s="1070"/>
      <c r="F1586" s="1346"/>
      <c r="G1586" s="1346"/>
      <c r="H1586" s="1346"/>
      <c r="I1586" s="1346"/>
      <c r="J1586" s="1346"/>
      <c r="K1586" s="1346"/>
    </row>
    <row r="1587" spans="2:11">
      <c r="B1587" s="1070"/>
      <c r="C1587" s="1070"/>
      <c r="D1587" s="1070"/>
      <c r="E1587" s="1070"/>
      <c r="F1587" s="1346"/>
      <c r="G1587" s="1346"/>
      <c r="H1587" s="1346"/>
      <c r="I1587" s="1346"/>
      <c r="J1587" s="1346"/>
      <c r="K1587" s="1346"/>
    </row>
    <row r="1588" spans="2:11">
      <c r="B1588" s="1070"/>
      <c r="C1588" s="1070"/>
      <c r="D1588" s="1070"/>
      <c r="E1588" s="1070"/>
      <c r="F1588" s="1346"/>
      <c r="G1588" s="1346"/>
      <c r="H1588" s="1346"/>
      <c r="I1588" s="1346"/>
      <c r="J1588" s="1346"/>
      <c r="K1588" s="1346"/>
    </row>
    <row r="1589" spans="2:11">
      <c r="B1589" s="1070"/>
      <c r="C1589" s="1070"/>
      <c r="D1589" s="1070"/>
      <c r="E1589" s="1070"/>
      <c r="F1589" s="1346"/>
      <c r="G1589" s="1346"/>
      <c r="H1589" s="1346"/>
      <c r="I1589" s="1346"/>
      <c r="J1589" s="1346"/>
      <c r="K1589" s="1346"/>
    </row>
    <row r="1590" spans="2:11">
      <c r="B1590" s="1070"/>
      <c r="C1590" s="1070"/>
      <c r="D1590" s="1070"/>
      <c r="E1590" s="1070"/>
      <c r="F1590" s="1346"/>
      <c r="G1590" s="1346"/>
      <c r="H1590" s="1346"/>
      <c r="I1590" s="1346"/>
      <c r="J1590" s="1346"/>
      <c r="K1590" s="1346"/>
    </row>
    <row r="1591" spans="2:11">
      <c r="B1591" s="1070"/>
      <c r="C1591" s="1070"/>
      <c r="D1591" s="1070"/>
      <c r="E1591" s="1070"/>
      <c r="F1591" s="1346"/>
      <c r="G1591" s="1346"/>
      <c r="H1591" s="1346"/>
      <c r="I1591" s="1346"/>
      <c r="J1591" s="1346"/>
      <c r="K1591" s="1346"/>
    </row>
    <row r="1592" spans="2:11">
      <c r="B1592" s="1070"/>
      <c r="C1592" s="1070"/>
      <c r="D1592" s="1070"/>
      <c r="E1592" s="1070"/>
      <c r="F1592" s="1346"/>
      <c r="G1592" s="1346"/>
      <c r="H1592" s="1346"/>
      <c r="I1592" s="1346"/>
      <c r="J1592" s="1346"/>
      <c r="K1592" s="1346"/>
    </row>
    <row r="1593" spans="2:11">
      <c r="B1593" s="1070"/>
      <c r="C1593" s="1070"/>
      <c r="D1593" s="1070"/>
      <c r="E1593" s="1070"/>
      <c r="F1593" s="1346"/>
      <c r="G1593" s="1346"/>
      <c r="H1593" s="1346"/>
      <c r="I1593" s="1346"/>
      <c r="J1593" s="1346"/>
      <c r="K1593" s="1346"/>
    </row>
    <row r="1594" spans="2:11">
      <c r="B1594" s="1070"/>
      <c r="C1594" s="1070"/>
      <c r="D1594" s="1070"/>
      <c r="E1594" s="1070"/>
      <c r="F1594" s="1346"/>
      <c r="G1594" s="1346"/>
      <c r="H1594" s="1346"/>
      <c r="I1594" s="1346"/>
      <c r="J1594" s="1346"/>
      <c r="K1594" s="1346"/>
    </row>
    <row r="1595" spans="2:11">
      <c r="B1595" s="1070"/>
      <c r="C1595" s="1070"/>
      <c r="D1595" s="1070"/>
      <c r="E1595" s="1070"/>
      <c r="F1595" s="1346"/>
      <c r="G1595" s="1346"/>
      <c r="H1595" s="1346"/>
      <c r="I1595" s="1346"/>
      <c r="J1595" s="1346"/>
      <c r="K1595" s="1346"/>
    </row>
    <row r="1596" spans="2:11">
      <c r="B1596" s="1070"/>
      <c r="C1596" s="1070"/>
      <c r="D1596" s="1070"/>
      <c r="E1596" s="1070"/>
      <c r="F1596" s="1346"/>
      <c r="G1596" s="1346"/>
      <c r="H1596" s="1346"/>
      <c r="I1596" s="1346"/>
      <c r="J1596" s="1346"/>
      <c r="K1596" s="1346"/>
    </row>
    <row r="1597" spans="2:11">
      <c r="B1597" s="1070"/>
      <c r="C1597" s="1070"/>
      <c r="D1597" s="1070"/>
      <c r="E1597" s="1070"/>
      <c r="F1597" s="1346"/>
      <c r="G1597" s="1346"/>
      <c r="H1597" s="1346"/>
      <c r="I1597" s="1346"/>
      <c r="J1597" s="1346"/>
      <c r="K1597" s="1346"/>
    </row>
    <row r="1598" spans="2:11">
      <c r="B1598" s="1070"/>
      <c r="C1598" s="1070"/>
      <c r="D1598" s="1070"/>
      <c r="E1598" s="1070"/>
      <c r="F1598" s="1346"/>
      <c r="G1598" s="1346"/>
      <c r="H1598" s="1346"/>
      <c r="I1598" s="1346"/>
      <c r="J1598" s="1346"/>
      <c r="K1598" s="1346"/>
    </row>
    <row r="1599" spans="2:11">
      <c r="B1599" s="1070"/>
      <c r="C1599" s="1070"/>
      <c r="D1599" s="1070"/>
      <c r="E1599" s="1070"/>
      <c r="F1599" s="1346"/>
      <c r="G1599" s="1346"/>
      <c r="H1599" s="1346"/>
      <c r="I1599" s="1346"/>
      <c r="J1599" s="1346"/>
      <c r="K1599" s="1346"/>
    </row>
    <row r="1600" spans="2:11">
      <c r="B1600" s="1070"/>
      <c r="C1600" s="1070"/>
      <c r="D1600" s="1070"/>
      <c r="E1600" s="1070"/>
      <c r="F1600" s="1346"/>
      <c r="G1600" s="1346"/>
      <c r="H1600" s="1346"/>
      <c r="I1600" s="1346"/>
      <c r="J1600" s="1346"/>
      <c r="K1600" s="1346"/>
    </row>
    <row r="1601" spans="2:11">
      <c r="B1601" s="1070"/>
      <c r="C1601" s="1070"/>
      <c r="D1601" s="1070"/>
      <c r="E1601" s="1070"/>
      <c r="F1601" s="1346"/>
      <c r="G1601" s="1346"/>
      <c r="H1601" s="1346"/>
      <c r="I1601" s="1346"/>
      <c r="J1601" s="1346"/>
      <c r="K1601" s="1346"/>
    </row>
    <row r="1602" spans="2:11">
      <c r="B1602" s="1070"/>
      <c r="C1602" s="1070"/>
      <c r="D1602" s="1070"/>
      <c r="E1602" s="1070"/>
      <c r="F1602" s="1346"/>
      <c r="G1602" s="1346"/>
      <c r="H1602" s="1346"/>
      <c r="I1602" s="1346"/>
      <c r="J1602" s="1346"/>
      <c r="K1602" s="1346"/>
    </row>
    <row r="1603" spans="2:11">
      <c r="B1603" s="1070"/>
      <c r="C1603" s="1070"/>
      <c r="D1603" s="1070"/>
      <c r="E1603" s="1070"/>
      <c r="F1603" s="1346"/>
      <c r="G1603" s="1346"/>
      <c r="H1603" s="1346"/>
      <c r="I1603" s="1346"/>
      <c r="J1603" s="1346"/>
      <c r="K1603" s="1346"/>
    </row>
    <row r="1604" spans="2:11">
      <c r="B1604" s="1070"/>
      <c r="C1604" s="1070"/>
      <c r="D1604" s="1070"/>
      <c r="E1604" s="1070"/>
      <c r="F1604" s="1346"/>
      <c r="G1604" s="1346"/>
      <c r="H1604" s="1346"/>
      <c r="I1604" s="1346"/>
      <c r="J1604" s="1346"/>
      <c r="K1604" s="1346"/>
    </row>
    <row r="1605" spans="2:11">
      <c r="B1605" s="1070"/>
      <c r="C1605" s="1070"/>
      <c r="D1605" s="1070"/>
      <c r="E1605" s="1070"/>
      <c r="F1605" s="1346"/>
      <c r="G1605" s="1346"/>
      <c r="H1605" s="1346"/>
      <c r="I1605" s="1346"/>
      <c r="J1605" s="1346"/>
      <c r="K1605" s="1346"/>
    </row>
    <row r="1606" spans="2:11">
      <c r="B1606" s="1070"/>
      <c r="C1606" s="1070"/>
      <c r="D1606" s="1070"/>
      <c r="E1606" s="1070"/>
      <c r="F1606" s="1346"/>
      <c r="G1606" s="1346"/>
      <c r="H1606" s="1346"/>
      <c r="I1606" s="1346"/>
      <c r="J1606" s="1346"/>
      <c r="K1606" s="1346"/>
    </row>
    <row r="1607" spans="2:11">
      <c r="B1607" s="1070"/>
      <c r="C1607" s="1070"/>
      <c r="D1607" s="1070"/>
      <c r="E1607" s="1070"/>
      <c r="F1607" s="1346"/>
      <c r="G1607" s="1346"/>
      <c r="H1607" s="1346"/>
      <c r="I1607" s="1346"/>
      <c r="J1607" s="1346"/>
      <c r="K1607" s="1346"/>
    </row>
    <row r="1608" spans="2:11">
      <c r="B1608" s="1070"/>
      <c r="C1608" s="1070"/>
      <c r="D1608" s="1070"/>
      <c r="E1608" s="1070"/>
      <c r="F1608" s="1346"/>
      <c r="G1608" s="1346"/>
      <c r="H1608" s="1346"/>
      <c r="I1608" s="1346"/>
      <c r="J1608" s="1346"/>
      <c r="K1608" s="1346"/>
    </row>
    <row r="1609" spans="2:11">
      <c r="B1609" s="1070"/>
      <c r="C1609" s="1070"/>
      <c r="D1609" s="1070"/>
      <c r="E1609" s="1070"/>
      <c r="F1609" s="1346"/>
      <c r="G1609" s="1346"/>
      <c r="H1609" s="1346"/>
      <c r="I1609" s="1346"/>
      <c r="J1609" s="1346"/>
      <c r="K1609" s="1346"/>
    </row>
    <row r="1610" spans="2:11">
      <c r="B1610" s="1070"/>
      <c r="C1610" s="1070"/>
      <c r="D1610" s="1070"/>
      <c r="E1610" s="1070"/>
      <c r="F1610" s="1346"/>
      <c r="G1610" s="1346"/>
      <c r="H1610" s="1346"/>
      <c r="I1610" s="1346"/>
      <c r="J1610" s="1346"/>
      <c r="K1610" s="1346"/>
    </row>
    <row r="1611" spans="2:11">
      <c r="B1611" s="1070"/>
      <c r="C1611" s="1070"/>
      <c r="D1611" s="1070"/>
      <c r="E1611" s="1070"/>
      <c r="F1611" s="1346"/>
      <c r="G1611" s="1346"/>
      <c r="H1611" s="1346"/>
      <c r="I1611" s="1346"/>
      <c r="J1611" s="1346"/>
      <c r="K1611" s="1346"/>
    </row>
    <row r="1612" spans="2:11">
      <c r="B1612" s="1070"/>
      <c r="C1612" s="1070"/>
      <c r="D1612" s="1070"/>
      <c r="E1612" s="1070"/>
      <c r="F1612" s="1346"/>
      <c r="G1612" s="1346"/>
      <c r="H1612" s="1346"/>
      <c r="I1612" s="1346"/>
      <c r="J1612" s="1346"/>
      <c r="K1612" s="1346"/>
    </row>
    <row r="1613" spans="2:11">
      <c r="B1613" s="1070"/>
      <c r="C1613" s="1070"/>
      <c r="D1613" s="1070"/>
      <c r="E1613" s="1070"/>
      <c r="F1613" s="1346"/>
      <c r="G1613" s="1346"/>
      <c r="H1613" s="1346"/>
      <c r="I1613" s="1346"/>
      <c r="J1613" s="1346"/>
      <c r="K1613" s="1346"/>
    </row>
    <row r="1614" spans="2:11">
      <c r="B1614" s="1070"/>
      <c r="C1614" s="1070"/>
      <c r="D1614" s="1070"/>
      <c r="E1614" s="1070"/>
      <c r="F1614" s="1346"/>
      <c r="G1614" s="1346"/>
      <c r="H1614" s="1346"/>
      <c r="I1614" s="1346"/>
      <c r="J1614" s="1346"/>
      <c r="K1614" s="1346"/>
    </row>
    <row r="1615" spans="2:11">
      <c r="B1615" s="1070"/>
      <c r="C1615" s="1070"/>
      <c r="D1615" s="1070"/>
      <c r="E1615" s="1070"/>
      <c r="F1615" s="1346"/>
      <c r="G1615" s="1346"/>
      <c r="H1615" s="1346"/>
      <c r="I1615" s="1346"/>
      <c r="J1615" s="1346"/>
      <c r="K1615" s="1346"/>
    </row>
    <row r="1616" spans="2:11">
      <c r="B1616" s="1070"/>
      <c r="C1616" s="1070"/>
      <c r="D1616" s="1070"/>
      <c r="E1616" s="1070"/>
      <c r="F1616" s="1346"/>
      <c r="G1616" s="1346"/>
      <c r="H1616" s="1346"/>
      <c r="I1616" s="1346"/>
      <c r="J1616" s="1346"/>
      <c r="K1616" s="1346"/>
    </row>
    <row r="1617" spans="2:11">
      <c r="B1617" s="1070"/>
      <c r="C1617" s="1070"/>
      <c r="D1617" s="1070"/>
      <c r="E1617" s="1070"/>
      <c r="F1617" s="1346"/>
      <c r="G1617" s="1346"/>
      <c r="H1617" s="1346"/>
      <c r="I1617" s="1346"/>
      <c r="J1617" s="1346"/>
      <c r="K1617" s="1346"/>
    </row>
    <row r="1618" spans="2:11">
      <c r="B1618" s="1070"/>
      <c r="C1618" s="1070"/>
      <c r="D1618" s="1070"/>
      <c r="E1618" s="1070"/>
      <c r="F1618" s="1346"/>
      <c r="G1618" s="1346"/>
      <c r="H1618" s="1346"/>
      <c r="I1618" s="1346"/>
      <c r="J1618" s="1346"/>
      <c r="K1618" s="1346"/>
    </row>
    <row r="1619" spans="2:11">
      <c r="B1619" s="1070"/>
      <c r="C1619" s="1070"/>
      <c r="D1619" s="1070"/>
      <c r="E1619" s="1070"/>
      <c r="F1619" s="1346"/>
      <c r="G1619" s="1346"/>
      <c r="H1619" s="1346"/>
      <c r="I1619" s="1346"/>
      <c r="J1619" s="1346"/>
      <c r="K1619" s="1346"/>
    </row>
    <row r="1620" spans="2:11">
      <c r="B1620" s="1070"/>
      <c r="C1620" s="1070"/>
      <c r="D1620" s="1070"/>
      <c r="E1620" s="1070"/>
      <c r="F1620" s="1346"/>
      <c r="G1620" s="1346"/>
      <c r="H1620" s="1346"/>
      <c r="I1620" s="1346"/>
      <c r="J1620" s="1346"/>
      <c r="K1620" s="1346"/>
    </row>
    <row r="1621" spans="2:11">
      <c r="B1621" s="1070"/>
      <c r="C1621" s="1070"/>
      <c r="D1621" s="1070"/>
      <c r="E1621" s="1070"/>
      <c r="F1621" s="1346"/>
      <c r="G1621" s="1346"/>
      <c r="H1621" s="1346"/>
      <c r="I1621" s="1346"/>
      <c r="J1621" s="1346"/>
      <c r="K1621" s="1346"/>
    </row>
    <row r="1622" spans="2:11">
      <c r="B1622" s="1070"/>
      <c r="C1622" s="1070"/>
      <c r="D1622" s="1070"/>
      <c r="E1622" s="1070"/>
      <c r="F1622" s="1346"/>
      <c r="G1622" s="1346"/>
      <c r="H1622" s="1346"/>
      <c r="I1622" s="1346"/>
      <c r="J1622" s="1346"/>
      <c r="K1622" s="1346"/>
    </row>
    <row r="1623" spans="2:11">
      <c r="B1623" s="1070"/>
      <c r="C1623" s="1070"/>
      <c r="D1623" s="1070"/>
      <c r="E1623" s="1070"/>
      <c r="F1623" s="1346"/>
      <c r="G1623" s="1346"/>
      <c r="H1623" s="1346"/>
      <c r="I1623" s="1346"/>
      <c r="J1623" s="1346"/>
      <c r="K1623" s="1346"/>
    </row>
    <row r="1624" spans="2:11">
      <c r="B1624" s="1070"/>
      <c r="C1624" s="1070"/>
      <c r="D1624" s="1070"/>
      <c r="E1624" s="1070"/>
      <c r="F1624" s="1346"/>
      <c r="G1624" s="1346"/>
      <c r="H1624" s="1346"/>
      <c r="I1624" s="1346"/>
      <c r="J1624" s="1346"/>
      <c r="K1624" s="1346"/>
    </row>
    <row r="1625" spans="2:11">
      <c r="B1625" s="1070"/>
      <c r="C1625" s="1070"/>
      <c r="D1625" s="1070"/>
      <c r="E1625" s="1070"/>
      <c r="F1625" s="1346"/>
      <c r="G1625" s="1346"/>
      <c r="H1625" s="1346"/>
      <c r="I1625" s="1346"/>
      <c r="J1625" s="1346"/>
      <c r="K1625" s="1346"/>
    </row>
    <row r="1626" spans="2:11">
      <c r="B1626" s="1070"/>
      <c r="C1626" s="1070"/>
      <c r="D1626" s="1070"/>
      <c r="E1626" s="1070"/>
      <c r="F1626" s="1346"/>
      <c r="G1626" s="1346"/>
      <c r="H1626" s="1346"/>
      <c r="I1626" s="1346"/>
      <c r="J1626" s="1346"/>
      <c r="K1626" s="1346"/>
    </row>
    <row r="1627" spans="2:11">
      <c r="B1627" s="1070"/>
      <c r="C1627" s="1070"/>
      <c r="D1627" s="1070"/>
      <c r="E1627" s="1070"/>
      <c r="F1627" s="1346"/>
      <c r="G1627" s="1346"/>
      <c r="H1627" s="1346"/>
      <c r="I1627" s="1346"/>
      <c r="J1627" s="1346"/>
      <c r="K1627" s="1346"/>
    </row>
    <row r="1628" spans="2:11">
      <c r="B1628" s="1070"/>
      <c r="C1628" s="1070"/>
      <c r="D1628" s="1070"/>
      <c r="E1628" s="1070"/>
      <c r="F1628" s="1346"/>
      <c r="G1628" s="1346"/>
      <c r="H1628" s="1346"/>
      <c r="I1628" s="1346"/>
      <c r="J1628" s="1346"/>
      <c r="K1628" s="1346"/>
    </row>
    <row r="1629" spans="2:11">
      <c r="B1629" s="1070"/>
      <c r="C1629" s="1070"/>
      <c r="D1629" s="1070"/>
      <c r="E1629" s="1070"/>
      <c r="F1629" s="1346"/>
      <c r="G1629" s="1346"/>
      <c r="H1629" s="1346"/>
      <c r="I1629" s="1346"/>
      <c r="J1629" s="1346"/>
      <c r="K1629" s="1346"/>
    </row>
    <row r="1630" spans="2:11">
      <c r="B1630" s="1070"/>
      <c r="C1630" s="1070"/>
      <c r="D1630" s="1070"/>
      <c r="E1630" s="1070"/>
      <c r="F1630" s="1346"/>
      <c r="G1630" s="1346"/>
      <c r="H1630" s="1346"/>
      <c r="I1630" s="1346"/>
      <c r="J1630" s="1346"/>
      <c r="K1630" s="1346"/>
    </row>
    <row r="1631" spans="2:11">
      <c r="B1631" s="1070"/>
      <c r="C1631" s="1070"/>
      <c r="D1631" s="1070"/>
      <c r="E1631" s="1070"/>
      <c r="F1631" s="1346"/>
      <c r="G1631" s="1346"/>
      <c r="H1631" s="1346"/>
      <c r="I1631" s="1346"/>
      <c r="J1631" s="1346"/>
      <c r="K1631" s="1346"/>
    </row>
    <row r="1632" spans="2:11">
      <c r="B1632" s="1070"/>
      <c r="C1632" s="1070"/>
      <c r="D1632" s="1070"/>
      <c r="E1632" s="1070"/>
      <c r="F1632" s="1346"/>
      <c r="G1632" s="1346"/>
      <c r="H1632" s="1346"/>
      <c r="I1632" s="1346"/>
      <c r="J1632" s="1346"/>
      <c r="K1632" s="1346"/>
    </row>
    <row r="1633" spans="2:11">
      <c r="B1633" s="1070"/>
      <c r="C1633" s="1070"/>
      <c r="D1633" s="1070"/>
      <c r="E1633" s="1070"/>
      <c r="F1633" s="1346"/>
      <c r="G1633" s="1346"/>
      <c r="H1633" s="1346"/>
      <c r="I1633" s="1346"/>
      <c r="J1633" s="1346"/>
      <c r="K1633" s="1346"/>
    </row>
    <row r="1634" spans="2:11">
      <c r="B1634" s="1070"/>
      <c r="C1634" s="1070"/>
      <c r="D1634" s="1070"/>
      <c r="E1634" s="1070"/>
      <c r="F1634" s="1346"/>
      <c r="G1634" s="1346"/>
      <c r="H1634" s="1346"/>
      <c r="I1634" s="1346"/>
      <c r="J1634" s="1346"/>
      <c r="K1634" s="1346"/>
    </row>
    <row r="1635" spans="2:11">
      <c r="B1635" s="1070"/>
      <c r="C1635" s="1070"/>
      <c r="D1635" s="1070"/>
      <c r="E1635" s="1070"/>
      <c r="F1635" s="1346"/>
      <c r="G1635" s="1346"/>
      <c r="H1635" s="1346"/>
      <c r="I1635" s="1346"/>
      <c r="J1635" s="1346"/>
      <c r="K1635" s="1346"/>
    </row>
    <row r="1636" spans="2:11">
      <c r="B1636" s="1070"/>
      <c r="C1636" s="1070"/>
      <c r="D1636" s="1070"/>
      <c r="E1636" s="1070"/>
      <c r="F1636" s="1346"/>
      <c r="G1636" s="1346"/>
      <c r="H1636" s="1346"/>
      <c r="I1636" s="1346"/>
      <c r="J1636" s="1346"/>
      <c r="K1636" s="1346"/>
    </row>
    <row r="1637" spans="2:11">
      <c r="B1637" s="1070"/>
      <c r="C1637" s="1070"/>
      <c r="D1637" s="1070"/>
      <c r="E1637" s="1070"/>
      <c r="F1637" s="1346"/>
      <c r="G1637" s="1346"/>
      <c r="H1637" s="1346"/>
      <c r="I1637" s="1346"/>
      <c r="J1637" s="1346"/>
      <c r="K1637" s="1346"/>
    </row>
    <row r="1638" spans="2:11">
      <c r="B1638" s="1070"/>
      <c r="C1638" s="1070"/>
      <c r="D1638" s="1070"/>
      <c r="E1638" s="1070"/>
      <c r="F1638" s="1346"/>
      <c r="G1638" s="1346"/>
      <c r="H1638" s="1346"/>
      <c r="I1638" s="1346"/>
      <c r="J1638" s="1346"/>
      <c r="K1638" s="1346"/>
    </row>
    <row r="1639" spans="2:11">
      <c r="B1639" s="1070"/>
      <c r="C1639" s="1070"/>
      <c r="D1639" s="1070"/>
      <c r="E1639" s="1070"/>
      <c r="F1639" s="1346"/>
      <c r="G1639" s="1346"/>
      <c r="H1639" s="1346"/>
      <c r="I1639" s="1346"/>
      <c r="J1639" s="1346"/>
      <c r="K1639" s="1346"/>
    </row>
    <row r="1640" spans="2:11">
      <c r="B1640" s="1070"/>
      <c r="C1640" s="1070"/>
      <c r="D1640" s="1070"/>
      <c r="E1640" s="1070"/>
      <c r="F1640" s="1346"/>
      <c r="G1640" s="1346"/>
      <c r="H1640" s="1346"/>
      <c r="I1640" s="1346"/>
      <c r="J1640" s="1346"/>
      <c r="K1640" s="1346"/>
    </row>
    <row r="1641" spans="2:11">
      <c r="B1641" s="1070"/>
      <c r="C1641" s="1070"/>
      <c r="D1641" s="1070"/>
      <c r="E1641" s="1070"/>
      <c r="F1641" s="1346"/>
      <c r="G1641" s="1346"/>
      <c r="H1641" s="1346"/>
      <c r="I1641" s="1346"/>
      <c r="J1641" s="1346"/>
      <c r="K1641" s="1346"/>
    </row>
    <row r="1642" spans="2:11">
      <c r="B1642" s="1070"/>
      <c r="C1642" s="1070"/>
      <c r="D1642" s="1070"/>
      <c r="E1642" s="1070"/>
      <c r="F1642" s="1346"/>
      <c r="G1642" s="1346"/>
      <c r="H1642" s="1346"/>
      <c r="I1642" s="1346"/>
      <c r="J1642" s="1346"/>
      <c r="K1642" s="1346"/>
    </row>
    <row r="1643" spans="2:11">
      <c r="B1643" s="1070"/>
      <c r="C1643" s="1070"/>
      <c r="D1643" s="1070"/>
      <c r="E1643" s="1070"/>
      <c r="F1643" s="1346"/>
      <c r="G1643" s="1346"/>
      <c r="H1643" s="1346"/>
      <c r="I1643" s="1346"/>
      <c r="J1643" s="1346"/>
      <c r="K1643" s="1346"/>
    </row>
    <row r="1644" spans="2:11">
      <c r="B1644" s="1070"/>
      <c r="C1644" s="1070"/>
      <c r="D1644" s="1070"/>
      <c r="E1644" s="1070"/>
      <c r="F1644" s="1346"/>
      <c r="G1644" s="1346"/>
      <c r="H1644" s="1346"/>
      <c r="I1644" s="1346"/>
      <c r="J1644" s="1346"/>
      <c r="K1644" s="1346"/>
    </row>
    <row r="1645" spans="2:11">
      <c r="B1645" s="1070"/>
      <c r="C1645" s="1070"/>
      <c r="D1645" s="1070"/>
      <c r="E1645" s="1070"/>
      <c r="F1645" s="1346"/>
      <c r="G1645" s="1346"/>
      <c r="H1645" s="1346"/>
      <c r="I1645" s="1346"/>
      <c r="J1645" s="1346"/>
      <c r="K1645" s="1346"/>
    </row>
    <row r="1646" spans="2:11">
      <c r="B1646" s="1070"/>
      <c r="C1646" s="1070"/>
      <c r="D1646" s="1070"/>
      <c r="E1646" s="1070"/>
      <c r="F1646" s="1346"/>
      <c r="G1646" s="1346"/>
      <c r="H1646" s="1346"/>
      <c r="I1646" s="1346"/>
      <c r="J1646" s="1346"/>
      <c r="K1646" s="1346"/>
    </row>
    <row r="1647" spans="2:11">
      <c r="B1647" s="1070"/>
      <c r="C1647" s="1070"/>
      <c r="D1647" s="1070"/>
      <c r="E1647" s="1070"/>
      <c r="F1647" s="1346"/>
      <c r="G1647" s="1346"/>
      <c r="H1647" s="1346"/>
      <c r="I1647" s="1346"/>
      <c r="J1647" s="1346"/>
      <c r="K1647" s="1346"/>
    </row>
    <row r="1648" spans="2:11">
      <c r="B1648" s="1070"/>
      <c r="C1648" s="1070"/>
      <c r="D1648" s="1070"/>
      <c r="E1648" s="1070"/>
      <c r="F1648" s="1346"/>
      <c r="G1648" s="1346"/>
      <c r="H1648" s="1346"/>
      <c r="I1648" s="1346"/>
      <c r="J1648" s="1346"/>
      <c r="K1648" s="1346"/>
    </row>
    <row r="1649" spans="2:11">
      <c r="B1649" s="1070"/>
      <c r="C1649" s="1070"/>
      <c r="D1649" s="1070"/>
      <c r="E1649" s="1070"/>
      <c r="F1649" s="1346"/>
      <c r="G1649" s="1346"/>
      <c r="H1649" s="1346"/>
      <c r="I1649" s="1346"/>
      <c r="J1649" s="1346"/>
      <c r="K1649" s="1346"/>
    </row>
    <row r="1650" spans="2:11">
      <c r="B1650" s="1070"/>
      <c r="C1650" s="1070"/>
      <c r="D1650" s="1070"/>
      <c r="E1650" s="1070"/>
      <c r="F1650" s="1346"/>
      <c r="G1650" s="1346"/>
      <c r="H1650" s="1346"/>
      <c r="I1650" s="1346"/>
      <c r="J1650" s="1346"/>
      <c r="K1650" s="1346"/>
    </row>
    <row r="1651" spans="2:11">
      <c r="B1651" s="1070"/>
      <c r="C1651" s="1070"/>
      <c r="D1651" s="1070"/>
      <c r="E1651" s="1070"/>
      <c r="F1651" s="1346"/>
      <c r="G1651" s="1346"/>
      <c r="H1651" s="1346"/>
      <c r="I1651" s="1346"/>
      <c r="J1651" s="1346"/>
      <c r="K1651" s="1346"/>
    </row>
    <row r="1652" spans="2:11">
      <c r="B1652" s="1070"/>
      <c r="C1652" s="1070"/>
      <c r="D1652" s="1070"/>
      <c r="E1652" s="1070"/>
      <c r="F1652" s="1346"/>
      <c r="G1652" s="1346"/>
      <c r="H1652" s="1346"/>
      <c r="I1652" s="1346"/>
      <c r="J1652" s="1346"/>
      <c r="K1652" s="1346"/>
    </row>
    <row r="1653" spans="2:11">
      <c r="B1653" s="1070"/>
      <c r="C1653" s="1070"/>
      <c r="D1653" s="1070"/>
      <c r="E1653" s="1070"/>
      <c r="F1653" s="1346"/>
      <c r="G1653" s="1346"/>
      <c r="H1653" s="1346"/>
      <c r="I1653" s="1346"/>
      <c r="J1653" s="1346"/>
      <c r="K1653" s="1346"/>
    </row>
    <row r="1654" spans="2:11">
      <c r="B1654" s="1070"/>
      <c r="C1654" s="1070"/>
      <c r="D1654" s="1070"/>
      <c r="E1654" s="1070"/>
      <c r="F1654" s="1346"/>
      <c r="G1654" s="1346"/>
      <c r="H1654" s="1346"/>
      <c r="I1654" s="1346"/>
      <c r="J1654" s="1346"/>
      <c r="K1654" s="1346"/>
    </row>
    <row r="1655" spans="2:11">
      <c r="B1655" s="1070"/>
      <c r="C1655" s="1070"/>
      <c r="D1655" s="1070"/>
      <c r="E1655" s="1070"/>
      <c r="F1655" s="1346"/>
      <c r="G1655" s="1346"/>
      <c r="H1655" s="1346"/>
      <c r="I1655" s="1346"/>
      <c r="J1655" s="1346"/>
      <c r="K1655" s="1346"/>
    </row>
    <row r="1656" spans="2:11">
      <c r="B1656" s="1070"/>
      <c r="C1656" s="1070"/>
      <c r="D1656" s="1070"/>
      <c r="E1656" s="1070"/>
      <c r="F1656" s="1346"/>
      <c r="G1656" s="1346"/>
      <c r="H1656" s="1346"/>
      <c r="I1656" s="1346"/>
      <c r="J1656" s="1346"/>
      <c r="K1656" s="1346"/>
    </row>
    <row r="1657" spans="2:11">
      <c r="B1657" s="1070"/>
      <c r="C1657" s="1070"/>
      <c r="D1657" s="1070"/>
      <c r="E1657" s="1070"/>
      <c r="F1657" s="1346"/>
      <c r="G1657" s="1346"/>
      <c r="H1657" s="1346"/>
      <c r="I1657" s="1346"/>
      <c r="J1657" s="1346"/>
      <c r="K1657" s="1346"/>
    </row>
    <row r="1658" spans="2:11">
      <c r="B1658" s="1070"/>
      <c r="C1658" s="1070"/>
      <c r="D1658" s="1070"/>
      <c r="E1658" s="1070"/>
      <c r="F1658" s="1346"/>
      <c r="G1658" s="1346"/>
      <c r="H1658" s="1346"/>
      <c r="I1658" s="1346"/>
      <c r="J1658" s="1346"/>
      <c r="K1658" s="1346"/>
    </row>
    <row r="1659" spans="2:11">
      <c r="B1659" s="1070"/>
      <c r="C1659" s="1070"/>
      <c r="D1659" s="1070"/>
      <c r="E1659" s="1070"/>
      <c r="F1659" s="1346"/>
      <c r="G1659" s="1346"/>
      <c r="H1659" s="1346"/>
      <c r="I1659" s="1346"/>
      <c r="J1659" s="1346"/>
      <c r="K1659" s="1346"/>
    </row>
    <row r="1660" spans="2:11">
      <c r="B1660" s="1070"/>
      <c r="C1660" s="1070"/>
      <c r="D1660" s="1070"/>
      <c r="E1660" s="1070"/>
      <c r="F1660" s="1346"/>
      <c r="G1660" s="1346"/>
      <c r="H1660" s="1346"/>
      <c r="I1660" s="1346"/>
      <c r="J1660" s="1346"/>
      <c r="K1660" s="1346"/>
    </row>
    <row r="1661" spans="2:11">
      <c r="B1661" s="1070"/>
      <c r="C1661" s="1070"/>
      <c r="D1661" s="1070"/>
      <c r="E1661" s="1070"/>
      <c r="F1661" s="1346"/>
      <c r="G1661" s="1346"/>
      <c r="H1661" s="1346"/>
      <c r="I1661" s="1346"/>
      <c r="J1661" s="1346"/>
      <c r="K1661" s="1346"/>
    </row>
    <row r="1662" spans="2:11">
      <c r="B1662" s="1070"/>
      <c r="C1662" s="1070"/>
      <c r="D1662" s="1070"/>
      <c r="E1662" s="1070"/>
      <c r="F1662" s="1346"/>
      <c r="G1662" s="1346"/>
      <c r="H1662" s="1346"/>
      <c r="I1662" s="1346"/>
      <c r="J1662" s="1346"/>
      <c r="K1662" s="1346"/>
    </row>
    <row r="1663" spans="2:11">
      <c r="B1663" s="1070"/>
      <c r="C1663" s="1070"/>
      <c r="D1663" s="1070"/>
      <c r="E1663" s="1070"/>
      <c r="F1663" s="1346"/>
      <c r="G1663" s="1346"/>
      <c r="H1663" s="1346"/>
      <c r="I1663" s="1346"/>
      <c r="J1663" s="1346"/>
      <c r="K1663" s="1346"/>
    </row>
    <row r="1664" spans="2:11">
      <c r="B1664" s="1070"/>
      <c r="C1664" s="1070"/>
      <c r="D1664" s="1070"/>
      <c r="E1664" s="1070"/>
      <c r="F1664" s="1346"/>
      <c r="G1664" s="1346"/>
      <c r="H1664" s="1346"/>
      <c r="I1664" s="1346"/>
      <c r="J1664" s="1346"/>
      <c r="K1664" s="1346"/>
    </row>
    <row r="1665" spans="2:11">
      <c r="B1665" s="1070"/>
      <c r="C1665" s="1070"/>
      <c r="D1665" s="1070"/>
      <c r="E1665" s="1070"/>
      <c r="F1665" s="1346"/>
      <c r="G1665" s="1346"/>
      <c r="H1665" s="1346"/>
      <c r="I1665" s="1346"/>
      <c r="J1665" s="1346"/>
      <c r="K1665" s="1346"/>
    </row>
    <row r="1666" spans="2:11">
      <c r="B1666" s="1070"/>
      <c r="C1666" s="1070"/>
      <c r="D1666" s="1070"/>
      <c r="E1666" s="1070"/>
      <c r="F1666" s="1346"/>
      <c r="G1666" s="1346"/>
      <c r="H1666" s="1346"/>
      <c r="I1666" s="1346"/>
      <c r="J1666" s="1346"/>
      <c r="K1666" s="1346"/>
    </row>
    <row r="1667" spans="2:11">
      <c r="B1667" s="1070"/>
      <c r="C1667" s="1070"/>
      <c r="D1667" s="1070"/>
      <c r="E1667" s="1070"/>
      <c r="F1667" s="1346"/>
      <c r="G1667" s="1346"/>
      <c r="H1667" s="1346"/>
      <c r="I1667" s="1346"/>
      <c r="J1667" s="1346"/>
      <c r="K1667" s="1346"/>
    </row>
    <row r="1668" spans="2:11">
      <c r="B1668" s="1070"/>
      <c r="C1668" s="1070"/>
      <c r="D1668" s="1070"/>
      <c r="E1668" s="1070"/>
      <c r="F1668" s="1346"/>
      <c r="G1668" s="1346"/>
      <c r="H1668" s="1346"/>
      <c r="I1668" s="1346"/>
      <c r="J1668" s="1346"/>
      <c r="K1668" s="1346"/>
    </row>
    <row r="1669" spans="2:11">
      <c r="B1669" s="1070"/>
      <c r="C1669" s="1070"/>
      <c r="D1669" s="1070"/>
      <c r="E1669" s="1070"/>
      <c r="F1669" s="1346"/>
      <c r="G1669" s="1346"/>
      <c r="H1669" s="1346"/>
      <c r="I1669" s="1346"/>
      <c r="J1669" s="1346"/>
      <c r="K1669" s="1346"/>
    </row>
    <row r="1670" spans="2:11">
      <c r="B1670" s="1070"/>
      <c r="C1670" s="1070"/>
      <c r="D1670" s="1070"/>
      <c r="E1670" s="1070"/>
      <c r="F1670" s="1346"/>
      <c r="G1670" s="1346"/>
      <c r="H1670" s="1346"/>
      <c r="I1670" s="1346"/>
      <c r="J1670" s="1346"/>
      <c r="K1670" s="1346"/>
    </row>
    <row r="1671" spans="2:11">
      <c r="B1671" s="1070"/>
      <c r="C1671" s="1070"/>
      <c r="D1671" s="1070"/>
      <c r="E1671" s="1070"/>
      <c r="F1671" s="1346"/>
      <c r="G1671" s="1346"/>
      <c r="H1671" s="1346"/>
      <c r="I1671" s="1346"/>
      <c r="J1671" s="1346"/>
      <c r="K1671" s="1346"/>
    </row>
    <row r="1672" spans="2:11">
      <c r="B1672" s="1070"/>
      <c r="C1672" s="1070"/>
      <c r="D1672" s="1070"/>
      <c r="E1672" s="1070"/>
      <c r="F1672" s="1346"/>
      <c r="G1672" s="1346"/>
      <c r="H1672" s="1346"/>
      <c r="I1672" s="1346"/>
      <c r="J1672" s="1346"/>
      <c r="K1672" s="1346"/>
    </row>
    <row r="1673" spans="2:11">
      <c r="B1673" s="1070"/>
      <c r="C1673" s="1070"/>
      <c r="D1673" s="1070"/>
      <c r="E1673" s="1070"/>
      <c r="F1673" s="1346"/>
      <c r="G1673" s="1346"/>
      <c r="H1673" s="1346"/>
      <c r="I1673" s="1346"/>
      <c r="J1673" s="1346"/>
      <c r="K1673" s="1346"/>
    </row>
    <row r="1674" spans="2:11">
      <c r="B1674" s="1070"/>
      <c r="C1674" s="1070"/>
      <c r="D1674" s="1070"/>
      <c r="E1674" s="1070"/>
      <c r="F1674" s="1346"/>
      <c r="G1674" s="1346"/>
      <c r="H1674" s="1346"/>
      <c r="I1674" s="1346"/>
      <c r="J1674" s="1346"/>
      <c r="K1674" s="1346"/>
    </row>
    <row r="1675" spans="2:11">
      <c r="B1675" s="1070"/>
      <c r="C1675" s="1070"/>
      <c r="D1675" s="1070"/>
      <c r="E1675" s="1070"/>
      <c r="F1675" s="1346"/>
      <c r="G1675" s="1346"/>
      <c r="H1675" s="1346"/>
      <c r="I1675" s="1346"/>
      <c r="J1675" s="1346"/>
      <c r="K1675" s="1346"/>
    </row>
    <row r="1676" spans="2:11">
      <c r="B1676" s="1070"/>
      <c r="C1676" s="1070"/>
      <c r="D1676" s="1070"/>
      <c r="E1676" s="1070"/>
      <c r="F1676" s="1346"/>
      <c r="G1676" s="1346"/>
      <c r="H1676" s="1346"/>
      <c r="I1676" s="1346"/>
      <c r="J1676" s="1346"/>
      <c r="K1676" s="1346"/>
    </row>
    <row r="1677" spans="2:11">
      <c r="B1677" s="1070"/>
      <c r="C1677" s="1070"/>
      <c r="D1677" s="1070"/>
      <c r="E1677" s="1070"/>
      <c r="F1677" s="1346"/>
      <c r="G1677" s="1346"/>
      <c r="H1677" s="1346"/>
      <c r="I1677" s="1346"/>
      <c r="J1677" s="1346"/>
      <c r="K1677" s="1346"/>
    </row>
    <row r="1678" spans="2:11">
      <c r="B1678" s="1070"/>
      <c r="C1678" s="1070"/>
      <c r="D1678" s="1070"/>
      <c r="E1678" s="1070"/>
      <c r="F1678" s="1346"/>
      <c r="G1678" s="1346"/>
      <c r="H1678" s="1346"/>
      <c r="I1678" s="1346"/>
      <c r="J1678" s="1346"/>
      <c r="K1678" s="1346"/>
    </row>
    <row r="1679" spans="2:11">
      <c r="B1679" s="1070"/>
      <c r="C1679" s="1070"/>
      <c r="D1679" s="1070"/>
      <c r="E1679" s="1070"/>
      <c r="F1679" s="1346"/>
      <c r="G1679" s="1346"/>
      <c r="H1679" s="1346"/>
      <c r="I1679" s="1346"/>
      <c r="J1679" s="1346"/>
      <c r="K1679" s="1346"/>
    </row>
    <row r="1680" spans="2:11">
      <c r="B1680" s="1070"/>
      <c r="C1680" s="1070"/>
      <c r="D1680" s="1070"/>
      <c r="E1680" s="1070"/>
      <c r="F1680" s="1346"/>
      <c r="G1680" s="1346"/>
      <c r="H1680" s="1346"/>
      <c r="I1680" s="1346"/>
      <c r="J1680" s="1346"/>
      <c r="K1680" s="1346"/>
    </row>
    <row r="1681" spans="2:11">
      <c r="B1681" s="1070"/>
      <c r="C1681" s="1070"/>
      <c r="D1681" s="1070"/>
      <c r="E1681" s="1070"/>
      <c r="F1681" s="1346"/>
      <c r="G1681" s="1346"/>
      <c r="H1681" s="1346"/>
      <c r="I1681" s="1346"/>
      <c r="J1681" s="1346"/>
      <c r="K1681" s="1346"/>
    </row>
    <row r="1682" spans="2:11">
      <c r="B1682" s="1070"/>
      <c r="C1682" s="1070"/>
      <c r="D1682" s="1070"/>
      <c r="E1682" s="1070"/>
      <c r="F1682" s="1346"/>
      <c r="G1682" s="1346"/>
      <c r="H1682" s="1346"/>
      <c r="I1682" s="1346"/>
      <c r="J1682" s="1346"/>
      <c r="K1682" s="1346"/>
    </row>
    <row r="1683" spans="2:11">
      <c r="B1683" s="1070"/>
      <c r="C1683" s="1070"/>
      <c r="D1683" s="1070"/>
      <c r="E1683" s="1070"/>
      <c r="F1683" s="1346"/>
      <c r="G1683" s="1346"/>
      <c r="H1683" s="1346"/>
      <c r="I1683" s="1346"/>
      <c r="J1683" s="1346"/>
      <c r="K1683" s="1346"/>
    </row>
    <row r="1684" spans="2:11">
      <c r="B1684" s="1070"/>
      <c r="C1684" s="1070"/>
      <c r="D1684" s="1070"/>
      <c r="E1684" s="1070"/>
      <c r="F1684" s="1346"/>
      <c r="G1684" s="1346"/>
      <c r="H1684" s="1346"/>
      <c r="I1684" s="1346"/>
      <c r="J1684" s="1346"/>
      <c r="K1684" s="1346"/>
    </row>
    <row r="1685" spans="2:11">
      <c r="B1685" s="1070"/>
      <c r="C1685" s="1070"/>
      <c r="D1685" s="1070"/>
      <c r="E1685" s="1070"/>
      <c r="F1685" s="1346"/>
      <c r="G1685" s="1346"/>
      <c r="H1685" s="1346"/>
      <c r="I1685" s="1346"/>
      <c r="J1685" s="1346"/>
      <c r="K1685" s="1346"/>
    </row>
    <row r="1686" spans="2:11">
      <c r="B1686" s="1070"/>
      <c r="C1686" s="1070"/>
      <c r="D1686" s="1070"/>
      <c r="E1686" s="1070"/>
      <c r="F1686" s="1346"/>
      <c r="G1686" s="1346"/>
      <c r="H1686" s="1346"/>
      <c r="I1686" s="1346"/>
      <c r="J1686" s="1346"/>
      <c r="K1686" s="1346"/>
    </row>
    <row r="1687" spans="2:11">
      <c r="B1687" s="1070"/>
      <c r="C1687" s="1070"/>
      <c r="D1687" s="1070"/>
      <c r="E1687" s="1070"/>
      <c r="F1687" s="1346"/>
      <c r="G1687" s="1346"/>
      <c r="H1687" s="1346"/>
      <c r="I1687" s="1346"/>
      <c r="J1687" s="1346"/>
      <c r="K1687" s="1346"/>
    </row>
    <row r="1688" spans="2:11">
      <c r="B1688" s="1070"/>
      <c r="C1688" s="1070"/>
      <c r="D1688" s="1070"/>
      <c r="E1688" s="1070"/>
      <c r="F1688" s="1346"/>
      <c r="G1688" s="1346"/>
      <c r="H1688" s="1346"/>
      <c r="I1688" s="1346"/>
      <c r="J1688" s="1346"/>
      <c r="K1688" s="1346"/>
    </row>
    <row r="1689" spans="2:11">
      <c r="B1689" s="1070"/>
      <c r="C1689" s="1070"/>
      <c r="D1689" s="1070"/>
      <c r="E1689" s="1070"/>
      <c r="F1689" s="1346"/>
      <c r="G1689" s="1346"/>
      <c r="H1689" s="1346"/>
      <c r="I1689" s="1346"/>
      <c r="J1689" s="1346"/>
      <c r="K1689" s="1346"/>
    </row>
    <row r="1690" spans="2:11">
      <c r="B1690" s="1070"/>
      <c r="C1690" s="1070"/>
      <c r="D1690" s="1070"/>
      <c r="E1690" s="1070"/>
      <c r="F1690" s="1346"/>
      <c r="G1690" s="1346"/>
      <c r="H1690" s="1346"/>
      <c r="I1690" s="1346"/>
      <c r="J1690" s="1346"/>
      <c r="K1690" s="1346"/>
    </row>
    <row r="1691" spans="2:11">
      <c r="B1691" s="1070"/>
      <c r="C1691" s="1070"/>
      <c r="D1691" s="1070"/>
      <c r="E1691" s="1070"/>
      <c r="F1691" s="1346"/>
      <c r="G1691" s="1346"/>
      <c r="H1691" s="1346"/>
      <c r="I1691" s="1346"/>
      <c r="J1691" s="1346"/>
      <c r="K1691" s="1346"/>
    </row>
    <row r="1692" spans="2:11">
      <c r="B1692" s="1070"/>
      <c r="C1692" s="1070"/>
      <c r="D1692" s="1070"/>
      <c r="E1692" s="1070"/>
      <c r="F1692" s="1346"/>
      <c r="G1692" s="1346"/>
      <c r="H1692" s="1346"/>
      <c r="I1692" s="1346"/>
      <c r="J1692" s="1346"/>
      <c r="K1692" s="1346"/>
    </row>
    <row r="1693" spans="2:11">
      <c r="B1693" s="1070"/>
      <c r="C1693" s="1070"/>
      <c r="D1693" s="1070"/>
      <c r="E1693" s="1070"/>
      <c r="F1693" s="1346"/>
      <c r="G1693" s="1346"/>
      <c r="H1693" s="1346"/>
      <c r="I1693" s="1346"/>
      <c r="J1693" s="1346"/>
      <c r="K1693" s="1346"/>
    </row>
    <row r="1694" spans="2:11">
      <c r="B1694" s="1070"/>
      <c r="C1694" s="1070"/>
      <c r="D1694" s="1070"/>
      <c r="E1694" s="1070"/>
      <c r="F1694" s="1346"/>
      <c r="G1694" s="1346"/>
      <c r="H1694" s="1346"/>
      <c r="I1694" s="1346"/>
      <c r="J1694" s="1346"/>
      <c r="K1694" s="1346"/>
    </row>
    <row r="1695" spans="2:11">
      <c r="B1695" s="1070"/>
      <c r="C1695" s="1070"/>
      <c r="D1695" s="1070"/>
      <c r="E1695" s="1070"/>
      <c r="F1695" s="1346"/>
      <c r="G1695" s="1346"/>
      <c r="H1695" s="1346"/>
      <c r="I1695" s="1346"/>
      <c r="J1695" s="1346"/>
      <c r="K1695" s="1346"/>
    </row>
    <row r="1696" spans="2:11">
      <c r="B1696" s="1070"/>
      <c r="C1696" s="1070"/>
      <c r="D1696" s="1070"/>
      <c r="E1696" s="1070"/>
      <c r="F1696" s="1346"/>
      <c r="G1696" s="1346"/>
      <c r="H1696" s="1346"/>
      <c r="I1696" s="1346"/>
      <c r="J1696" s="1346"/>
      <c r="K1696" s="1346"/>
    </row>
    <row r="1697" spans="2:11">
      <c r="B1697" s="1070"/>
      <c r="C1697" s="1070"/>
      <c r="D1697" s="1070"/>
      <c r="E1697" s="1070"/>
      <c r="F1697" s="1346"/>
      <c r="G1697" s="1346"/>
      <c r="H1697" s="1346"/>
      <c r="I1697" s="1346"/>
      <c r="J1697" s="1346"/>
      <c r="K1697" s="1346"/>
    </row>
    <row r="1698" spans="2:11">
      <c r="B1698" s="1070"/>
      <c r="C1698" s="1070"/>
      <c r="D1698" s="1070"/>
      <c r="E1698" s="1070"/>
      <c r="F1698" s="1346"/>
      <c r="G1698" s="1346"/>
      <c r="H1698" s="1346"/>
      <c r="I1698" s="1346"/>
      <c r="J1698" s="1346"/>
      <c r="K1698" s="1346"/>
    </row>
    <row r="1699" spans="2:11">
      <c r="B1699" s="1070"/>
      <c r="C1699" s="1070"/>
      <c r="D1699" s="1070"/>
      <c r="E1699" s="1070"/>
      <c r="F1699" s="1346"/>
      <c r="G1699" s="1346"/>
      <c r="H1699" s="1346"/>
      <c r="I1699" s="1346"/>
      <c r="J1699" s="1346"/>
      <c r="K1699" s="1346"/>
    </row>
    <row r="1700" spans="2:11">
      <c r="B1700" s="1070"/>
      <c r="C1700" s="1070"/>
      <c r="D1700" s="1070"/>
      <c r="E1700" s="1070"/>
      <c r="F1700" s="1346"/>
      <c r="G1700" s="1346"/>
      <c r="H1700" s="1346"/>
      <c r="I1700" s="1346"/>
      <c r="J1700" s="1346"/>
      <c r="K1700" s="1346"/>
    </row>
    <row r="1701" spans="2:11">
      <c r="B1701" s="1070"/>
      <c r="C1701" s="1070"/>
      <c r="D1701" s="1070"/>
      <c r="E1701" s="1070"/>
      <c r="F1701" s="1346"/>
      <c r="G1701" s="1346"/>
      <c r="H1701" s="1346"/>
      <c r="I1701" s="1346"/>
      <c r="J1701" s="1346"/>
      <c r="K1701" s="1346"/>
    </row>
    <row r="1702" spans="2:11">
      <c r="B1702" s="1070"/>
      <c r="C1702" s="1070"/>
      <c r="D1702" s="1070"/>
      <c r="E1702" s="1070"/>
      <c r="F1702" s="1346"/>
      <c r="G1702" s="1346"/>
      <c r="H1702" s="1346"/>
      <c r="I1702" s="1346"/>
      <c r="J1702" s="1346"/>
      <c r="K1702" s="1346"/>
    </row>
    <row r="1703" spans="2:11">
      <c r="B1703" s="1070"/>
      <c r="C1703" s="1070"/>
      <c r="D1703" s="1070"/>
      <c r="E1703" s="1070"/>
      <c r="F1703" s="1346"/>
      <c r="G1703" s="1346"/>
      <c r="H1703" s="1346"/>
      <c r="I1703" s="1346"/>
      <c r="J1703" s="1346"/>
      <c r="K1703" s="1346"/>
    </row>
    <row r="1704" spans="2:11">
      <c r="B1704" s="1070"/>
      <c r="C1704" s="1070"/>
      <c r="D1704" s="1070"/>
      <c r="E1704" s="1070"/>
      <c r="F1704" s="1346"/>
      <c r="G1704" s="1346"/>
      <c r="H1704" s="1346"/>
      <c r="I1704" s="1346"/>
      <c r="J1704" s="1346"/>
      <c r="K1704" s="1346"/>
    </row>
    <row r="1705" spans="2:11">
      <c r="B1705" s="1070"/>
      <c r="C1705" s="1070"/>
      <c r="D1705" s="1070"/>
      <c r="E1705" s="1070"/>
      <c r="F1705" s="1346"/>
      <c r="G1705" s="1346"/>
      <c r="H1705" s="1346"/>
      <c r="I1705" s="1346"/>
      <c r="J1705" s="1346"/>
      <c r="K1705" s="1346"/>
    </row>
    <row r="1706" spans="2:11">
      <c r="B1706" s="1070"/>
      <c r="C1706" s="1070"/>
      <c r="D1706" s="1070"/>
      <c r="E1706" s="1070"/>
      <c r="F1706" s="1346"/>
      <c r="G1706" s="1346"/>
      <c r="H1706" s="1346"/>
      <c r="I1706" s="1346"/>
      <c r="J1706" s="1346"/>
      <c r="K1706" s="1346"/>
    </row>
    <row r="1707" spans="2:11">
      <c r="B1707" s="1070"/>
      <c r="C1707" s="1070"/>
      <c r="D1707" s="1070"/>
      <c r="E1707" s="1070"/>
      <c r="F1707" s="1346"/>
      <c r="G1707" s="1346"/>
      <c r="H1707" s="1346"/>
      <c r="I1707" s="1346"/>
      <c r="J1707" s="1346"/>
      <c r="K1707" s="1346"/>
    </row>
    <row r="1708" spans="2:11">
      <c r="B1708" s="1070"/>
      <c r="C1708" s="1070"/>
      <c r="D1708" s="1070"/>
      <c r="E1708" s="1070"/>
      <c r="F1708" s="1346"/>
      <c r="G1708" s="1346"/>
      <c r="H1708" s="1346"/>
      <c r="I1708" s="1346"/>
      <c r="J1708" s="1346"/>
      <c r="K1708" s="1346"/>
    </row>
    <row r="1709" spans="2:11">
      <c r="B1709" s="1070"/>
      <c r="C1709" s="1070"/>
      <c r="D1709" s="1070"/>
      <c r="E1709" s="1070"/>
      <c r="F1709" s="1346"/>
      <c r="G1709" s="1346"/>
      <c r="H1709" s="1346"/>
      <c r="I1709" s="1346"/>
      <c r="J1709" s="1346"/>
      <c r="K1709" s="1346"/>
    </row>
    <row r="1710" spans="2:11">
      <c r="B1710" s="1070"/>
      <c r="C1710" s="1070"/>
      <c r="D1710" s="1070"/>
      <c r="E1710" s="1070"/>
      <c r="F1710" s="1346"/>
      <c r="G1710" s="1346"/>
      <c r="H1710" s="1346"/>
      <c r="I1710" s="1346"/>
      <c r="J1710" s="1346"/>
      <c r="K1710" s="1346"/>
    </row>
    <row r="1711" spans="2:11">
      <c r="B1711" s="1070"/>
      <c r="C1711" s="1070"/>
      <c r="D1711" s="1070"/>
      <c r="E1711" s="1070"/>
      <c r="F1711" s="1346"/>
      <c r="G1711" s="1346"/>
      <c r="H1711" s="1346"/>
      <c r="I1711" s="1346"/>
      <c r="J1711" s="1346"/>
      <c r="K1711" s="1346"/>
    </row>
    <row r="1712" spans="2:11">
      <c r="B1712" s="1070"/>
      <c r="C1712" s="1070"/>
      <c r="D1712" s="1070"/>
      <c r="E1712" s="1070"/>
      <c r="F1712" s="1346"/>
      <c r="G1712" s="1346"/>
      <c r="H1712" s="1346"/>
      <c r="I1712" s="1346"/>
      <c r="J1712" s="1346"/>
      <c r="K1712" s="1346"/>
    </row>
    <row r="1713" spans="2:11">
      <c r="B1713" s="1070"/>
      <c r="C1713" s="1070"/>
      <c r="D1713" s="1070"/>
      <c r="E1713" s="1070"/>
      <c r="F1713" s="1346"/>
      <c r="G1713" s="1346"/>
      <c r="H1713" s="1346"/>
      <c r="I1713" s="1346"/>
      <c r="J1713" s="1346"/>
      <c r="K1713" s="1346"/>
    </row>
    <row r="1714" spans="2:11">
      <c r="B1714" s="1070"/>
      <c r="C1714" s="1070"/>
      <c r="D1714" s="1070"/>
      <c r="E1714" s="1070"/>
      <c r="F1714" s="1346"/>
      <c r="G1714" s="1346"/>
      <c r="H1714" s="1346"/>
      <c r="I1714" s="1346"/>
      <c r="J1714" s="1346"/>
      <c r="K1714" s="1346"/>
    </row>
    <row r="1715" spans="2:11">
      <c r="B1715" s="1070"/>
      <c r="C1715" s="1070"/>
      <c r="D1715" s="1070"/>
      <c r="E1715" s="1070"/>
      <c r="F1715" s="1346"/>
      <c r="G1715" s="1346"/>
      <c r="H1715" s="1346"/>
      <c r="I1715" s="1346"/>
      <c r="J1715" s="1346"/>
      <c r="K1715" s="1346"/>
    </row>
    <row r="1716" spans="2:11">
      <c r="B1716" s="1070"/>
      <c r="C1716" s="1070"/>
      <c r="D1716" s="1070"/>
      <c r="E1716" s="1070"/>
      <c r="F1716" s="1346"/>
      <c r="G1716" s="1346"/>
      <c r="H1716" s="1346"/>
      <c r="I1716" s="1346"/>
      <c r="J1716" s="1346"/>
      <c r="K1716" s="1346"/>
    </row>
    <row r="1717" spans="2:11">
      <c r="B1717" s="1070"/>
      <c r="C1717" s="1070"/>
      <c r="D1717" s="1070"/>
      <c r="E1717" s="1070"/>
      <c r="F1717" s="1346"/>
      <c r="G1717" s="1346"/>
      <c r="H1717" s="1346"/>
      <c r="I1717" s="1346"/>
      <c r="J1717" s="1346"/>
      <c r="K1717" s="1346"/>
    </row>
    <row r="1718" spans="2:11">
      <c r="B1718" s="1070"/>
      <c r="C1718" s="1070"/>
      <c r="D1718" s="1070"/>
      <c r="E1718" s="1070"/>
      <c r="F1718" s="1346"/>
      <c r="G1718" s="1346"/>
      <c r="H1718" s="1346"/>
      <c r="I1718" s="1346"/>
      <c r="J1718" s="1346"/>
      <c r="K1718" s="1346"/>
    </row>
    <row r="1719" spans="2:11">
      <c r="B1719" s="1070"/>
      <c r="C1719" s="1070"/>
      <c r="D1719" s="1070"/>
      <c r="E1719" s="1070"/>
      <c r="F1719" s="1346"/>
      <c r="G1719" s="1346"/>
      <c r="H1719" s="1346"/>
      <c r="I1719" s="1346"/>
      <c r="J1719" s="1346"/>
      <c r="K1719" s="1346"/>
    </row>
    <row r="1720" spans="2:11">
      <c r="B1720" s="1070"/>
      <c r="C1720" s="1070"/>
      <c r="D1720" s="1070"/>
      <c r="E1720" s="1070"/>
      <c r="F1720" s="1346"/>
      <c r="G1720" s="1346"/>
      <c r="H1720" s="1346"/>
      <c r="I1720" s="1346"/>
      <c r="J1720" s="1346"/>
      <c r="K1720" s="1346"/>
    </row>
    <row r="1721" spans="2:11">
      <c r="B1721" s="1070"/>
      <c r="C1721" s="1070"/>
      <c r="D1721" s="1070"/>
      <c r="E1721" s="1070"/>
      <c r="F1721" s="1346"/>
      <c r="G1721" s="1346"/>
      <c r="H1721" s="1346"/>
      <c r="I1721" s="1346"/>
      <c r="J1721" s="1346"/>
      <c r="K1721" s="1346"/>
    </row>
    <row r="1722" spans="2:11">
      <c r="B1722" s="1070"/>
      <c r="C1722" s="1070"/>
      <c r="D1722" s="1070"/>
      <c r="E1722" s="1070"/>
      <c r="F1722" s="1346"/>
      <c r="G1722" s="1346"/>
      <c r="H1722" s="1346"/>
      <c r="I1722" s="1346"/>
      <c r="J1722" s="1346"/>
      <c r="K1722" s="1346"/>
    </row>
    <row r="1723" spans="2:11">
      <c r="B1723" s="1070"/>
      <c r="C1723" s="1070"/>
      <c r="D1723" s="1070"/>
      <c r="E1723" s="1070"/>
      <c r="F1723" s="1346"/>
      <c r="G1723" s="1346"/>
      <c r="H1723" s="1346"/>
      <c r="I1723" s="1346"/>
      <c r="J1723" s="1346"/>
      <c r="K1723" s="1346"/>
    </row>
    <row r="1724" spans="2:11">
      <c r="B1724" s="1070"/>
      <c r="C1724" s="1070"/>
      <c r="D1724" s="1070"/>
      <c r="E1724" s="1070"/>
      <c r="F1724" s="1346"/>
      <c r="G1724" s="1346"/>
      <c r="H1724" s="1346"/>
      <c r="I1724" s="1346"/>
      <c r="J1724" s="1346"/>
      <c r="K1724" s="1346"/>
    </row>
    <row r="1725" spans="2:11">
      <c r="B1725" s="1070"/>
      <c r="C1725" s="1070"/>
      <c r="D1725" s="1070"/>
      <c r="E1725" s="1070"/>
      <c r="F1725" s="1346"/>
      <c r="G1725" s="1346"/>
      <c r="H1725" s="1346"/>
      <c r="I1725" s="1346"/>
      <c r="J1725" s="1346"/>
      <c r="K1725" s="1346"/>
    </row>
    <row r="1726" spans="2:11">
      <c r="B1726" s="1070"/>
      <c r="C1726" s="1070"/>
      <c r="D1726" s="1070"/>
      <c r="E1726" s="1070"/>
      <c r="F1726" s="1346"/>
      <c r="G1726" s="1346"/>
      <c r="H1726" s="1346"/>
      <c r="I1726" s="1346"/>
      <c r="J1726" s="1346"/>
      <c r="K1726" s="1346"/>
    </row>
    <row r="1727" spans="2:11">
      <c r="B1727" s="1070"/>
      <c r="C1727" s="1070"/>
      <c r="D1727" s="1070"/>
      <c r="E1727" s="1070"/>
      <c r="F1727" s="1346"/>
      <c r="G1727" s="1346"/>
      <c r="H1727" s="1346"/>
      <c r="I1727" s="1346"/>
      <c r="J1727" s="1346"/>
      <c r="K1727" s="1346"/>
    </row>
    <row r="1728" spans="2:11">
      <c r="B1728" s="1070"/>
      <c r="C1728" s="1070"/>
      <c r="D1728" s="1070"/>
      <c r="E1728" s="1070"/>
      <c r="F1728" s="1346"/>
      <c r="G1728" s="1346"/>
      <c r="H1728" s="1346"/>
      <c r="I1728" s="1346"/>
      <c r="J1728" s="1346"/>
      <c r="K1728" s="1346"/>
    </row>
    <row r="1729" spans="2:11">
      <c r="B1729" s="1070"/>
      <c r="C1729" s="1070"/>
      <c r="D1729" s="1070"/>
      <c r="E1729" s="1070"/>
      <c r="F1729" s="1346"/>
      <c r="G1729" s="1346"/>
      <c r="H1729" s="1346"/>
      <c r="I1729" s="1346"/>
      <c r="J1729" s="1346"/>
      <c r="K1729" s="1346"/>
    </row>
    <row r="1730" spans="2:11">
      <c r="B1730" s="1070"/>
      <c r="C1730" s="1070"/>
      <c r="D1730" s="1070"/>
      <c r="E1730" s="1070"/>
      <c r="F1730" s="1346"/>
      <c r="G1730" s="1346"/>
      <c r="H1730" s="1346"/>
      <c r="I1730" s="1346"/>
      <c r="J1730" s="1346"/>
      <c r="K1730" s="1346"/>
    </row>
    <row r="1731" spans="2:11">
      <c r="B1731" s="1070"/>
      <c r="C1731" s="1070"/>
      <c r="D1731" s="1070"/>
      <c r="E1731" s="1070"/>
      <c r="F1731" s="1346"/>
      <c r="G1731" s="1346"/>
      <c r="H1731" s="1346"/>
      <c r="I1731" s="1346"/>
      <c r="J1731" s="1346"/>
      <c r="K1731" s="1346"/>
    </row>
    <row r="1732" spans="2:11">
      <c r="B1732" s="1070"/>
      <c r="C1732" s="1070"/>
      <c r="D1732" s="1070"/>
      <c r="E1732" s="1070"/>
      <c r="F1732" s="1346"/>
      <c r="G1732" s="1346"/>
      <c r="H1732" s="1346"/>
      <c r="I1732" s="1346"/>
      <c r="J1732" s="1346"/>
      <c r="K1732" s="1346"/>
    </row>
    <row r="1733" spans="2:11">
      <c r="B1733" s="1070"/>
      <c r="C1733" s="1070"/>
      <c r="D1733" s="1070"/>
      <c r="E1733" s="1070"/>
      <c r="F1733" s="1346"/>
      <c r="G1733" s="1346"/>
      <c r="H1733" s="1346"/>
      <c r="I1733" s="1346"/>
      <c r="J1733" s="1346"/>
      <c r="K1733" s="1346"/>
    </row>
    <row r="1734" spans="2:11">
      <c r="B1734" s="1070"/>
      <c r="C1734" s="1070"/>
      <c r="D1734" s="1070"/>
      <c r="E1734" s="1070"/>
      <c r="F1734" s="1346"/>
      <c r="G1734" s="1346"/>
      <c r="H1734" s="1346"/>
      <c r="I1734" s="1346"/>
      <c r="J1734" s="1346"/>
      <c r="K1734" s="1346"/>
    </row>
    <row r="1735" spans="2:11">
      <c r="B1735" s="1070"/>
      <c r="C1735" s="1070"/>
      <c r="D1735" s="1070"/>
      <c r="E1735" s="1070"/>
      <c r="F1735" s="1346"/>
      <c r="G1735" s="1346"/>
      <c r="H1735" s="1346"/>
      <c r="I1735" s="1346"/>
      <c r="J1735" s="1346"/>
      <c r="K1735" s="1346"/>
    </row>
    <row r="1736" spans="2:11">
      <c r="B1736" s="1070"/>
      <c r="C1736" s="1070"/>
      <c r="D1736" s="1070"/>
      <c r="E1736" s="1070"/>
      <c r="F1736" s="1346"/>
      <c r="G1736" s="1346"/>
      <c r="H1736" s="1346"/>
      <c r="I1736" s="1346"/>
      <c r="J1736" s="1346"/>
      <c r="K1736" s="1346"/>
    </row>
    <row r="1737" spans="2:11">
      <c r="B1737" s="1070"/>
      <c r="C1737" s="1070"/>
      <c r="D1737" s="1070"/>
      <c r="E1737" s="1070"/>
      <c r="F1737" s="1346"/>
      <c r="G1737" s="1346"/>
      <c r="H1737" s="1346"/>
      <c r="I1737" s="1346"/>
      <c r="J1737" s="1346"/>
      <c r="K1737" s="1346"/>
    </row>
    <row r="1738" spans="2:11">
      <c r="B1738" s="1070"/>
      <c r="C1738" s="1070"/>
      <c r="D1738" s="1070"/>
      <c r="E1738" s="1070"/>
      <c r="F1738" s="1346"/>
      <c r="G1738" s="1346"/>
      <c r="H1738" s="1346"/>
      <c r="I1738" s="1346"/>
      <c r="J1738" s="1346"/>
      <c r="K1738" s="1346"/>
    </row>
    <row r="1739" spans="2:11">
      <c r="B1739" s="1070"/>
      <c r="C1739" s="1070"/>
      <c r="D1739" s="1070"/>
      <c r="E1739" s="1070"/>
      <c r="F1739" s="1346"/>
      <c r="G1739" s="1346"/>
      <c r="H1739" s="1346"/>
      <c r="I1739" s="1346"/>
      <c r="J1739" s="1346"/>
      <c r="K1739" s="1346"/>
    </row>
    <row r="1740" spans="2:11">
      <c r="B1740" s="1070"/>
      <c r="C1740" s="1070"/>
      <c r="D1740" s="1070"/>
      <c r="E1740" s="1070"/>
      <c r="F1740" s="1346"/>
      <c r="G1740" s="1346"/>
      <c r="H1740" s="1346"/>
      <c r="I1740" s="1346"/>
      <c r="J1740" s="1346"/>
      <c r="K1740" s="1346"/>
    </row>
    <row r="1741" spans="2:11">
      <c r="B1741" s="1070"/>
      <c r="C1741" s="1070"/>
      <c r="D1741" s="1070"/>
      <c r="E1741" s="1070"/>
      <c r="F1741" s="1346"/>
      <c r="G1741" s="1346"/>
      <c r="H1741" s="1346"/>
      <c r="I1741" s="1346"/>
      <c r="J1741" s="1346"/>
      <c r="K1741" s="1346"/>
    </row>
    <row r="1742" spans="2:11">
      <c r="B1742" s="1070"/>
      <c r="C1742" s="1070"/>
      <c r="D1742" s="1070"/>
      <c r="E1742" s="1070"/>
      <c r="F1742" s="1346"/>
      <c r="G1742" s="1346"/>
      <c r="H1742" s="1346"/>
      <c r="I1742" s="1346"/>
      <c r="J1742" s="1346"/>
      <c r="K1742" s="1346"/>
    </row>
    <row r="1743" spans="2:11">
      <c r="B1743" s="1070"/>
      <c r="C1743" s="1070"/>
      <c r="D1743" s="1070"/>
      <c r="E1743" s="1070"/>
      <c r="F1743" s="1346"/>
      <c r="G1743" s="1346"/>
      <c r="H1743" s="1346"/>
      <c r="I1743" s="1346"/>
      <c r="J1743" s="1346"/>
      <c r="K1743" s="1346"/>
    </row>
    <row r="1744" spans="2:11">
      <c r="B1744" s="1070"/>
      <c r="C1744" s="1070"/>
      <c r="D1744" s="1070"/>
      <c r="E1744" s="1070"/>
      <c r="F1744" s="1346"/>
      <c r="G1744" s="1346"/>
      <c r="H1744" s="1346"/>
      <c r="I1744" s="1346"/>
      <c r="J1744" s="1346"/>
      <c r="K1744" s="1346"/>
    </row>
    <row r="1745" spans="2:11">
      <c r="B1745" s="1070"/>
      <c r="C1745" s="1070"/>
      <c r="D1745" s="1070"/>
      <c r="E1745" s="1070"/>
      <c r="F1745" s="1346"/>
      <c r="G1745" s="1346"/>
      <c r="H1745" s="1346"/>
      <c r="I1745" s="1346"/>
      <c r="J1745" s="1346"/>
      <c r="K1745" s="1346"/>
    </row>
    <row r="1746" spans="2:11">
      <c r="B1746" s="1070"/>
      <c r="C1746" s="1070"/>
      <c r="D1746" s="1070"/>
      <c r="E1746" s="1070"/>
      <c r="F1746" s="1346"/>
      <c r="G1746" s="1346"/>
      <c r="H1746" s="1346"/>
      <c r="I1746" s="1346"/>
      <c r="J1746" s="1346"/>
      <c r="K1746" s="1346"/>
    </row>
    <row r="1747" spans="2:11">
      <c r="B1747" s="1070"/>
      <c r="C1747" s="1070"/>
      <c r="D1747" s="1070"/>
      <c r="E1747" s="1070"/>
      <c r="F1747" s="1346"/>
      <c r="G1747" s="1346"/>
      <c r="H1747" s="1346"/>
      <c r="I1747" s="1346"/>
      <c r="J1747" s="1346"/>
      <c r="K1747" s="1346"/>
    </row>
    <row r="1748" spans="2:11">
      <c r="B1748" s="1070"/>
      <c r="C1748" s="1070"/>
      <c r="D1748" s="1070"/>
      <c r="E1748" s="1070"/>
      <c r="F1748" s="1346"/>
      <c r="G1748" s="1346"/>
      <c r="H1748" s="1346"/>
      <c r="I1748" s="1346"/>
      <c r="J1748" s="1346"/>
      <c r="K1748" s="1346"/>
    </row>
    <row r="1749" spans="2:11">
      <c r="B1749" s="1070"/>
      <c r="C1749" s="1070"/>
      <c r="D1749" s="1070"/>
      <c r="E1749" s="1070"/>
      <c r="F1749" s="1346"/>
      <c r="G1749" s="1346"/>
      <c r="H1749" s="1346"/>
      <c r="I1749" s="1346"/>
      <c r="J1749" s="1346"/>
      <c r="K1749" s="1346"/>
    </row>
    <row r="1750" spans="2:11">
      <c r="B1750" s="1070"/>
      <c r="C1750" s="1070"/>
      <c r="D1750" s="1070"/>
      <c r="E1750" s="1070"/>
      <c r="F1750" s="1346"/>
      <c r="G1750" s="1346"/>
      <c r="H1750" s="1346"/>
      <c r="I1750" s="1346"/>
      <c r="J1750" s="1346"/>
      <c r="K1750" s="1346"/>
    </row>
    <row r="1751" spans="2:11">
      <c r="B1751" s="1070"/>
      <c r="C1751" s="1070"/>
      <c r="D1751" s="1070"/>
      <c r="E1751" s="1070"/>
      <c r="F1751" s="1346"/>
      <c r="G1751" s="1346"/>
      <c r="H1751" s="1346"/>
      <c r="I1751" s="1346"/>
      <c r="J1751" s="1346"/>
      <c r="K1751" s="1346"/>
    </row>
    <row r="1752" spans="2:11">
      <c r="B1752" s="1070"/>
      <c r="C1752" s="1070"/>
      <c r="D1752" s="1070"/>
      <c r="E1752" s="1070"/>
      <c r="F1752" s="1346"/>
      <c r="G1752" s="1346"/>
      <c r="H1752" s="1346"/>
      <c r="I1752" s="1346"/>
      <c r="J1752" s="1346"/>
      <c r="K1752" s="1346"/>
    </row>
    <row r="1753" spans="2:11">
      <c r="B1753" s="1070"/>
      <c r="C1753" s="1070"/>
      <c r="D1753" s="1070"/>
      <c r="E1753" s="1070"/>
      <c r="F1753" s="1346"/>
      <c r="G1753" s="1346"/>
      <c r="H1753" s="1346"/>
      <c r="I1753" s="1346"/>
      <c r="J1753" s="1346"/>
      <c r="K1753" s="1346"/>
    </row>
    <row r="1754" spans="2:11">
      <c r="B1754" s="1070"/>
      <c r="C1754" s="1070"/>
      <c r="D1754" s="1070"/>
      <c r="E1754" s="1070"/>
      <c r="F1754" s="1346"/>
      <c r="G1754" s="1346"/>
      <c r="H1754" s="1346"/>
      <c r="I1754" s="1346"/>
      <c r="J1754" s="1346"/>
      <c r="K1754" s="1346"/>
    </row>
    <row r="1755" spans="2:11">
      <c r="B1755" s="1070"/>
      <c r="C1755" s="1070"/>
      <c r="D1755" s="1070"/>
      <c r="E1755" s="1070"/>
      <c r="F1755" s="1346"/>
      <c r="G1755" s="1346"/>
      <c r="H1755" s="1346"/>
      <c r="I1755" s="1346"/>
      <c r="J1755" s="1346"/>
      <c r="K1755" s="1346"/>
    </row>
    <row r="1756" spans="2:11">
      <c r="B1756" s="1070"/>
      <c r="C1756" s="1070"/>
      <c r="D1756" s="1070"/>
      <c r="E1756" s="1070"/>
      <c r="F1756" s="1346"/>
      <c r="G1756" s="1346"/>
      <c r="H1756" s="1346"/>
      <c r="I1756" s="1346"/>
      <c r="J1756" s="1346"/>
      <c r="K1756" s="1346"/>
    </row>
    <row r="1757" spans="2:11">
      <c r="B1757" s="1070"/>
      <c r="C1757" s="1070"/>
      <c r="D1757" s="1070"/>
      <c r="E1757" s="1070"/>
      <c r="F1757" s="1346"/>
      <c r="G1757" s="1346"/>
      <c r="H1757" s="1346"/>
      <c r="I1757" s="1346"/>
      <c r="J1757" s="1346"/>
      <c r="K1757" s="1346"/>
    </row>
    <row r="1758" spans="2:11">
      <c r="B1758" s="1070"/>
      <c r="C1758" s="1070"/>
      <c r="D1758" s="1070"/>
      <c r="E1758" s="1070"/>
      <c r="F1758" s="1346"/>
      <c r="G1758" s="1346"/>
      <c r="H1758" s="1346"/>
      <c r="I1758" s="1346"/>
      <c r="J1758" s="1346"/>
      <c r="K1758" s="1346"/>
    </row>
    <row r="1759" spans="2:11">
      <c r="B1759" s="1070"/>
      <c r="C1759" s="1070"/>
      <c r="D1759" s="1070"/>
      <c r="E1759" s="1070"/>
      <c r="F1759" s="1346"/>
      <c r="G1759" s="1346"/>
      <c r="H1759" s="1346"/>
      <c r="I1759" s="1346"/>
      <c r="J1759" s="1346"/>
      <c r="K1759" s="1346"/>
    </row>
    <row r="1760" spans="2:11">
      <c r="B1760" s="1070"/>
      <c r="C1760" s="1070"/>
      <c r="D1760" s="1070"/>
      <c r="E1760" s="1070"/>
      <c r="F1760" s="1346"/>
      <c r="G1760" s="1346"/>
      <c r="H1760" s="1346"/>
      <c r="I1760" s="1346"/>
      <c r="J1760" s="1346"/>
      <c r="K1760" s="1346"/>
    </row>
    <row r="1761" spans="2:11">
      <c r="B1761" s="1070"/>
      <c r="C1761" s="1070"/>
      <c r="D1761" s="1070"/>
      <c r="E1761" s="1070"/>
      <c r="F1761" s="1346"/>
      <c r="G1761" s="1346"/>
      <c r="H1761" s="1346"/>
      <c r="I1761" s="1346"/>
      <c r="J1761" s="1346"/>
      <c r="K1761" s="1346"/>
    </row>
    <row r="1762" spans="2:11">
      <c r="B1762" s="1070"/>
      <c r="C1762" s="1070"/>
      <c r="D1762" s="1070"/>
      <c r="E1762" s="1070"/>
      <c r="F1762" s="1346"/>
      <c r="G1762" s="1346"/>
      <c r="H1762" s="1346"/>
      <c r="I1762" s="1346"/>
      <c r="J1762" s="1346"/>
      <c r="K1762" s="1346"/>
    </row>
    <row r="1763" spans="2:11">
      <c r="B1763" s="1070"/>
      <c r="C1763" s="1070"/>
      <c r="D1763" s="1070"/>
      <c r="E1763" s="1070"/>
      <c r="F1763" s="1346"/>
      <c r="G1763" s="1346"/>
      <c r="H1763" s="1346"/>
      <c r="I1763" s="1346"/>
      <c r="J1763" s="1346"/>
      <c r="K1763" s="1346"/>
    </row>
    <row r="1764" spans="2:11">
      <c r="B1764" s="1070"/>
      <c r="C1764" s="1070"/>
      <c r="D1764" s="1070"/>
      <c r="E1764" s="1070"/>
      <c r="F1764" s="1346"/>
      <c r="G1764" s="1346"/>
      <c r="H1764" s="1346"/>
      <c r="I1764" s="1346"/>
      <c r="J1764" s="1346"/>
      <c r="K1764" s="1346"/>
    </row>
    <row r="1765" spans="2:11">
      <c r="B1765" s="1070"/>
      <c r="C1765" s="1070"/>
      <c r="D1765" s="1070"/>
      <c r="E1765" s="1070"/>
      <c r="F1765" s="1346"/>
      <c r="G1765" s="1346"/>
      <c r="H1765" s="1346"/>
      <c r="I1765" s="1346"/>
      <c r="J1765" s="1346"/>
      <c r="K1765" s="1346"/>
    </row>
    <row r="1766" spans="2:11">
      <c r="B1766" s="1070"/>
      <c r="C1766" s="1070"/>
      <c r="D1766" s="1070"/>
      <c r="E1766" s="1070"/>
      <c r="F1766" s="1346"/>
      <c r="G1766" s="1346"/>
      <c r="H1766" s="1346"/>
      <c r="I1766" s="1346"/>
      <c r="J1766" s="1346"/>
      <c r="K1766" s="1346"/>
    </row>
    <row r="1767" spans="2:11">
      <c r="B1767" s="1070"/>
      <c r="C1767" s="1070"/>
      <c r="D1767" s="1070"/>
      <c r="E1767" s="1070"/>
      <c r="F1767" s="1346"/>
      <c r="G1767" s="1346"/>
      <c r="H1767" s="1346"/>
      <c r="I1767" s="1346"/>
      <c r="J1767" s="1346"/>
      <c r="K1767" s="1346"/>
    </row>
    <row r="1768" spans="2:11">
      <c r="B1768" s="1070"/>
      <c r="C1768" s="1070"/>
      <c r="D1768" s="1070"/>
      <c r="E1768" s="1070"/>
      <c r="F1768" s="1346"/>
      <c r="G1768" s="1346"/>
      <c r="H1768" s="1346"/>
      <c r="I1768" s="1346"/>
      <c r="J1768" s="1346"/>
      <c r="K1768" s="1346"/>
    </row>
    <row r="1769" spans="2:11">
      <c r="B1769" s="1070"/>
      <c r="C1769" s="1070"/>
      <c r="D1769" s="1070"/>
      <c r="E1769" s="1070"/>
      <c r="F1769" s="1346"/>
      <c r="G1769" s="1346"/>
      <c r="H1769" s="1346"/>
      <c r="I1769" s="1346"/>
      <c r="J1769" s="1346"/>
      <c r="K1769" s="1346"/>
    </row>
    <row r="1770" spans="2:11">
      <c r="B1770" s="1070"/>
      <c r="C1770" s="1070"/>
      <c r="D1770" s="1070"/>
      <c r="E1770" s="1070"/>
      <c r="F1770" s="1346"/>
      <c r="G1770" s="1346"/>
      <c r="H1770" s="1346"/>
      <c r="I1770" s="1346"/>
      <c r="J1770" s="1346"/>
      <c r="K1770" s="1346"/>
    </row>
    <row r="1771" spans="2:11">
      <c r="B1771" s="1070"/>
      <c r="C1771" s="1070"/>
      <c r="D1771" s="1070"/>
      <c r="E1771" s="1070"/>
      <c r="F1771" s="1346"/>
      <c r="G1771" s="1346"/>
      <c r="H1771" s="1346"/>
      <c r="I1771" s="1346"/>
      <c r="J1771" s="1346"/>
      <c r="K1771" s="1346"/>
    </row>
    <row r="1772" spans="2:11">
      <c r="B1772" s="1070"/>
      <c r="C1772" s="1070"/>
      <c r="D1772" s="1070"/>
      <c r="E1772" s="1070"/>
      <c r="F1772" s="1346"/>
      <c r="G1772" s="1346"/>
      <c r="H1772" s="1346"/>
      <c r="I1772" s="1346"/>
      <c r="J1772" s="1346"/>
      <c r="K1772" s="1346"/>
    </row>
    <row r="1773" spans="2:11">
      <c r="B1773" s="1070"/>
      <c r="C1773" s="1070"/>
      <c r="D1773" s="1070"/>
      <c r="E1773" s="1070"/>
      <c r="F1773" s="1346"/>
      <c r="G1773" s="1346"/>
      <c r="H1773" s="1346"/>
      <c r="I1773" s="1346"/>
      <c r="J1773" s="1346"/>
      <c r="K1773" s="1346"/>
    </row>
    <row r="1774" spans="2:11">
      <c r="B1774" s="1070"/>
      <c r="C1774" s="1070"/>
      <c r="D1774" s="1070"/>
      <c r="E1774" s="1070"/>
      <c r="F1774" s="1346"/>
      <c r="G1774" s="1346"/>
      <c r="H1774" s="1346"/>
      <c r="I1774" s="1346"/>
      <c r="J1774" s="1346"/>
      <c r="K1774" s="1346"/>
    </row>
    <row r="1775" spans="2:11">
      <c r="B1775" s="1070"/>
      <c r="C1775" s="1070"/>
      <c r="D1775" s="1070"/>
      <c r="E1775" s="1070"/>
      <c r="F1775" s="1346"/>
      <c r="G1775" s="1346"/>
      <c r="H1775" s="1346"/>
      <c r="I1775" s="1346"/>
      <c r="J1775" s="1346"/>
      <c r="K1775" s="1346"/>
    </row>
    <row r="1776" spans="2:11">
      <c r="B1776" s="1070"/>
      <c r="C1776" s="1070"/>
      <c r="D1776" s="1070"/>
      <c r="E1776" s="1070"/>
      <c r="F1776" s="1346"/>
      <c r="G1776" s="1346"/>
      <c r="H1776" s="1346"/>
      <c r="I1776" s="1346"/>
      <c r="J1776" s="1346"/>
      <c r="K1776" s="1346"/>
    </row>
    <row r="1777" spans="2:11">
      <c r="B1777" s="1070"/>
      <c r="C1777" s="1070"/>
      <c r="D1777" s="1070"/>
      <c r="E1777" s="1070"/>
      <c r="F1777" s="1346"/>
      <c r="G1777" s="1346"/>
      <c r="H1777" s="1346"/>
      <c r="I1777" s="1346"/>
      <c r="J1777" s="1346"/>
      <c r="K1777" s="1346"/>
    </row>
    <row r="1778" spans="2:11">
      <c r="B1778" s="1070"/>
      <c r="C1778" s="1070"/>
      <c r="D1778" s="1070"/>
      <c r="E1778" s="1070"/>
      <c r="F1778" s="1346"/>
      <c r="G1778" s="1346"/>
      <c r="H1778" s="1346"/>
      <c r="I1778" s="1346"/>
      <c r="J1778" s="1346"/>
      <c r="K1778" s="1346"/>
    </row>
    <row r="1779" spans="2:11">
      <c r="B1779" s="1070"/>
      <c r="C1779" s="1070"/>
      <c r="D1779" s="1070"/>
      <c r="E1779" s="1070"/>
      <c r="F1779" s="1346"/>
      <c r="G1779" s="1346"/>
      <c r="H1779" s="1346"/>
      <c r="I1779" s="1346"/>
      <c r="J1779" s="1346"/>
      <c r="K1779" s="1346"/>
    </row>
    <row r="1780" spans="2:11">
      <c r="B1780" s="1070"/>
      <c r="C1780" s="1070"/>
      <c r="D1780" s="1070"/>
      <c r="E1780" s="1070"/>
      <c r="F1780" s="1346"/>
      <c r="G1780" s="1346"/>
      <c r="H1780" s="1346"/>
      <c r="I1780" s="1346"/>
      <c r="J1780" s="1346"/>
      <c r="K1780" s="1346"/>
    </row>
    <row r="1781" spans="2:11">
      <c r="B1781" s="1070"/>
      <c r="C1781" s="1070"/>
      <c r="D1781" s="1070"/>
      <c r="E1781" s="1070"/>
      <c r="F1781" s="1346"/>
      <c r="G1781" s="1346"/>
      <c r="H1781" s="1346"/>
      <c r="I1781" s="1346"/>
      <c r="J1781" s="1346"/>
      <c r="K1781" s="1346"/>
    </row>
    <row r="1782" spans="2:11">
      <c r="B1782" s="1070"/>
      <c r="C1782" s="1070"/>
      <c r="D1782" s="1070"/>
      <c r="E1782" s="1070"/>
      <c r="F1782" s="1346"/>
      <c r="G1782" s="1346"/>
      <c r="H1782" s="1346"/>
      <c r="I1782" s="1346"/>
      <c r="J1782" s="1346"/>
      <c r="K1782" s="1346"/>
    </row>
    <row r="1783" spans="2:11">
      <c r="B1783" s="1070"/>
      <c r="C1783" s="1070"/>
      <c r="D1783" s="1070"/>
      <c r="E1783" s="1070"/>
      <c r="F1783" s="1346"/>
      <c r="G1783" s="1346"/>
      <c r="H1783" s="1346"/>
      <c r="I1783" s="1346"/>
      <c r="J1783" s="1346"/>
      <c r="K1783" s="1346"/>
    </row>
    <row r="1784" spans="2:11">
      <c r="B1784" s="1070"/>
      <c r="C1784" s="1070"/>
      <c r="D1784" s="1070"/>
      <c r="E1784" s="1070"/>
      <c r="F1784" s="1346"/>
      <c r="G1784" s="1346"/>
      <c r="H1784" s="1346"/>
      <c r="I1784" s="1346"/>
      <c r="J1784" s="1346"/>
      <c r="K1784" s="1346"/>
    </row>
    <row r="1785" spans="2:11">
      <c r="B1785" s="1070"/>
      <c r="C1785" s="1070"/>
      <c r="D1785" s="1070"/>
      <c r="E1785" s="1070"/>
      <c r="F1785" s="1346"/>
      <c r="G1785" s="1346"/>
      <c r="H1785" s="1346"/>
      <c r="I1785" s="1346"/>
      <c r="J1785" s="1346"/>
      <c r="K1785" s="1346"/>
    </row>
    <row r="1786" spans="2:11">
      <c r="B1786" s="1070"/>
      <c r="C1786" s="1070"/>
      <c r="D1786" s="1070"/>
      <c r="E1786" s="1070"/>
      <c r="F1786" s="1346"/>
      <c r="G1786" s="1346"/>
      <c r="H1786" s="1346"/>
      <c r="I1786" s="1346"/>
      <c r="J1786" s="1346"/>
      <c r="K1786" s="1346"/>
    </row>
    <row r="1787" spans="2:11">
      <c r="B1787" s="1070"/>
      <c r="C1787" s="1070"/>
      <c r="D1787" s="1070"/>
      <c r="E1787" s="1070"/>
      <c r="F1787" s="1346"/>
      <c r="G1787" s="1346"/>
      <c r="H1787" s="1346"/>
      <c r="I1787" s="1346"/>
      <c r="J1787" s="1346"/>
      <c r="K1787" s="1346"/>
    </row>
    <row r="1788" spans="2:11">
      <c r="B1788" s="1070"/>
      <c r="C1788" s="1070"/>
      <c r="D1788" s="1070"/>
      <c r="E1788" s="1070"/>
      <c r="F1788" s="1346"/>
      <c r="G1788" s="1346"/>
      <c r="H1788" s="1346"/>
      <c r="I1788" s="1346"/>
      <c r="J1788" s="1346"/>
      <c r="K1788" s="1346"/>
    </row>
    <row r="1789" spans="2:11">
      <c r="B1789" s="1070"/>
      <c r="C1789" s="1070"/>
      <c r="D1789" s="1070"/>
      <c r="E1789" s="1070"/>
      <c r="F1789" s="1346"/>
      <c r="G1789" s="1346"/>
      <c r="H1789" s="1346"/>
      <c r="I1789" s="1346"/>
      <c r="J1789" s="1346"/>
      <c r="K1789" s="1346"/>
    </row>
    <row r="1790" spans="2:11">
      <c r="B1790" s="1070"/>
      <c r="C1790" s="1070"/>
      <c r="D1790" s="1070"/>
      <c r="E1790" s="1070"/>
      <c r="F1790" s="1346"/>
      <c r="G1790" s="1346"/>
      <c r="H1790" s="1346"/>
      <c r="I1790" s="1346"/>
      <c r="J1790" s="1346"/>
      <c r="K1790" s="1346"/>
    </row>
    <row r="1791" spans="2:11">
      <c r="B1791" s="1070"/>
      <c r="C1791" s="1070"/>
      <c r="D1791" s="1070"/>
      <c r="E1791" s="1070"/>
      <c r="F1791" s="1346"/>
      <c r="G1791" s="1346"/>
      <c r="H1791" s="1346"/>
      <c r="I1791" s="1346"/>
      <c r="J1791" s="1346"/>
      <c r="K1791" s="1346"/>
    </row>
    <row r="1792" spans="2:11">
      <c r="B1792" s="1070"/>
      <c r="C1792" s="1070"/>
      <c r="D1792" s="1070"/>
      <c r="E1792" s="1070"/>
      <c r="F1792" s="1346"/>
      <c r="G1792" s="1346"/>
      <c r="H1792" s="1346"/>
      <c r="I1792" s="1346"/>
      <c r="J1792" s="1346"/>
      <c r="K1792" s="1346"/>
    </row>
    <row r="1793" spans="2:11">
      <c r="B1793" s="1070"/>
      <c r="C1793" s="1070"/>
      <c r="D1793" s="1070"/>
      <c r="E1793" s="1070"/>
      <c r="F1793" s="1346"/>
      <c r="G1793" s="1346"/>
      <c r="H1793" s="1346"/>
      <c r="I1793" s="1346"/>
      <c r="J1793" s="1346"/>
      <c r="K1793" s="1346"/>
    </row>
    <row r="1794" spans="2:11">
      <c r="B1794" s="1070"/>
      <c r="C1794" s="1070"/>
      <c r="D1794" s="1070"/>
      <c r="E1794" s="1070"/>
      <c r="F1794" s="1346"/>
      <c r="G1794" s="1346"/>
      <c r="H1794" s="1346"/>
      <c r="I1794" s="1346"/>
      <c r="J1794" s="1346"/>
      <c r="K1794" s="1346"/>
    </row>
    <row r="1795" spans="2:11">
      <c r="B1795" s="1070"/>
      <c r="C1795" s="1070"/>
      <c r="D1795" s="1070"/>
      <c r="E1795" s="1070"/>
      <c r="F1795" s="1346"/>
      <c r="G1795" s="1346"/>
      <c r="H1795" s="1346"/>
      <c r="I1795" s="1346"/>
      <c r="J1795" s="1346"/>
      <c r="K1795" s="1346"/>
    </row>
    <row r="1796" spans="2:11">
      <c r="B1796" s="1070"/>
      <c r="C1796" s="1070"/>
      <c r="D1796" s="1070"/>
      <c r="E1796" s="1070"/>
      <c r="F1796" s="1346"/>
      <c r="G1796" s="1346"/>
      <c r="H1796" s="1346"/>
      <c r="I1796" s="1346"/>
      <c r="J1796" s="1346"/>
      <c r="K1796" s="1346"/>
    </row>
    <row r="1797" spans="2:11">
      <c r="B1797" s="1070"/>
      <c r="C1797" s="1070"/>
      <c r="D1797" s="1070"/>
      <c r="E1797" s="1070"/>
      <c r="F1797" s="1346"/>
      <c r="G1797" s="1346"/>
      <c r="H1797" s="1346"/>
      <c r="I1797" s="1346"/>
      <c r="J1797" s="1346"/>
      <c r="K1797" s="1346"/>
    </row>
    <row r="1798" spans="2:11">
      <c r="B1798" s="1070"/>
      <c r="C1798" s="1070"/>
      <c r="D1798" s="1070"/>
      <c r="E1798" s="1070"/>
      <c r="F1798" s="1346"/>
      <c r="G1798" s="1346"/>
      <c r="H1798" s="1346"/>
      <c r="I1798" s="1346"/>
      <c r="J1798" s="1346"/>
      <c r="K1798" s="1346"/>
    </row>
    <row r="1799" spans="2:11">
      <c r="B1799" s="1070"/>
      <c r="C1799" s="1070"/>
      <c r="D1799" s="1070"/>
      <c r="E1799" s="1070"/>
      <c r="F1799" s="1346"/>
      <c r="G1799" s="1346"/>
      <c r="H1799" s="1346"/>
      <c r="I1799" s="1346"/>
      <c r="J1799" s="1346"/>
      <c r="K1799" s="1346"/>
    </row>
    <row r="1800" spans="2:11">
      <c r="B1800" s="1070"/>
      <c r="C1800" s="1070"/>
      <c r="D1800" s="1070"/>
      <c r="E1800" s="1070"/>
      <c r="F1800" s="1346"/>
      <c r="G1800" s="1346"/>
      <c r="H1800" s="1346"/>
      <c r="I1800" s="1346"/>
      <c r="J1800" s="1346"/>
      <c r="K1800" s="1346"/>
    </row>
    <row r="1801" spans="2:11">
      <c r="B1801" s="1070"/>
      <c r="C1801" s="1070"/>
      <c r="D1801" s="1070"/>
      <c r="E1801" s="1070"/>
      <c r="F1801" s="1346"/>
      <c r="G1801" s="1346"/>
      <c r="H1801" s="1346"/>
      <c r="I1801" s="1346"/>
      <c r="J1801" s="1346"/>
      <c r="K1801" s="1346"/>
    </row>
    <row r="1802" spans="2:11">
      <c r="B1802" s="1070"/>
      <c r="C1802" s="1070"/>
      <c r="D1802" s="1070"/>
      <c r="E1802" s="1070"/>
      <c r="F1802" s="1346"/>
      <c r="G1802" s="1346"/>
      <c r="H1802" s="1346"/>
      <c r="I1802" s="1346"/>
      <c r="J1802" s="1346"/>
      <c r="K1802" s="1346"/>
    </row>
    <row r="1803" spans="2:11">
      <c r="B1803" s="1070"/>
      <c r="C1803" s="1070"/>
      <c r="D1803" s="1070"/>
      <c r="E1803" s="1070"/>
      <c r="F1803" s="1346"/>
      <c r="G1803" s="1346"/>
      <c r="H1803" s="1346"/>
      <c r="I1803" s="1346"/>
      <c r="J1803" s="1346"/>
      <c r="K1803" s="1346"/>
    </row>
    <row r="1804" spans="2:11">
      <c r="B1804" s="1070"/>
      <c r="C1804" s="1070"/>
      <c r="D1804" s="1070"/>
      <c r="E1804" s="1070"/>
      <c r="F1804" s="1346"/>
      <c r="G1804" s="1346"/>
      <c r="H1804" s="1346"/>
      <c r="I1804" s="1346"/>
      <c r="J1804" s="1346"/>
      <c r="K1804" s="1346"/>
    </row>
    <row r="1805" spans="2:11">
      <c r="B1805" s="1070"/>
      <c r="C1805" s="1070"/>
      <c r="D1805" s="1070"/>
      <c r="E1805" s="1070"/>
      <c r="F1805" s="1346"/>
      <c r="G1805" s="1346"/>
      <c r="H1805" s="1346"/>
      <c r="I1805" s="1346"/>
      <c r="J1805" s="1346"/>
      <c r="K1805" s="1346"/>
    </row>
    <row r="1806" spans="2:11">
      <c r="B1806" s="1070"/>
      <c r="C1806" s="1070"/>
      <c r="D1806" s="1070"/>
      <c r="E1806" s="1070"/>
      <c r="F1806" s="1346"/>
      <c r="G1806" s="1346"/>
      <c r="H1806" s="1346"/>
      <c r="I1806" s="1346"/>
      <c r="J1806" s="1346"/>
      <c r="K1806" s="1346"/>
    </row>
    <row r="1807" spans="2:11">
      <c r="B1807" s="1070"/>
      <c r="C1807" s="1070"/>
      <c r="D1807" s="1070"/>
      <c r="E1807" s="1070"/>
      <c r="F1807" s="1346"/>
      <c r="G1807" s="1346"/>
      <c r="H1807" s="1346"/>
      <c r="I1807" s="1346"/>
      <c r="J1807" s="1346"/>
      <c r="K1807" s="1346"/>
    </row>
    <row r="1808" spans="2:11">
      <c r="B1808" s="1070"/>
      <c r="C1808" s="1070"/>
      <c r="D1808" s="1070"/>
      <c r="E1808" s="1070"/>
      <c r="F1808" s="1346"/>
      <c r="G1808" s="1346"/>
      <c r="H1808" s="1346"/>
      <c r="I1808" s="1346"/>
      <c r="J1808" s="1346"/>
      <c r="K1808" s="1346"/>
    </row>
    <row r="1809" spans="2:11">
      <c r="B1809" s="1070"/>
      <c r="C1809" s="1070"/>
      <c r="D1809" s="1070"/>
      <c r="E1809" s="1070"/>
      <c r="F1809" s="1346"/>
      <c r="G1809" s="1346"/>
      <c r="H1809" s="1346"/>
      <c r="I1809" s="1346"/>
      <c r="J1809" s="1346"/>
      <c r="K1809" s="1346"/>
    </row>
    <row r="1810" spans="2:11">
      <c r="B1810" s="1070"/>
      <c r="C1810" s="1070"/>
      <c r="D1810" s="1070"/>
      <c r="E1810" s="1070"/>
      <c r="F1810" s="1346"/>
      <c r="G1810" s="1346"/>
      <c r="H1810" s="1346"/>
      <c r="I1810" s="1346"/>
      <c r="J1810" s="1346"/>
      <c r="K1810" s="1346"/>
    </row>
    <row r="1811" spans="2:11">
      <c r="B1811" s="1070"/>
      <c r="C1811" s="1070"/>
      <c r="D1811" s="1070"/>
      <c r="E1811" s="1070"/>
      <c r="F1811" s="1346"/>
      <c r="G1811" s="1346"/>
      <c r="H1811" s="1346"/>
      <c r="I1811" s="1346"/>
      <c r="J1811" s="1346"/>
      <c r="K1811" s="1346"/>
    </row>
    <row r="1812" spans="2:11">
      <c r="B1812" s="1070"/>
      <c r="C1812" s="1070"/>
      <c r="D1812" s="1070"/>
      <c r="E1812" s="1070"/>
      <c r="F1812" s="1346"/>
      <c r="G1812" s="1346"/>
      <c r="H1812" s="1346"/>
      <c r="I1812" s="1346"/>
      <c r="J1812" s="1346"/>
      <c r="K1812" s="1346"/>
    </row>
    <row r="1813" spans="2:11">
      <c r="B1813" s="1070"/>
      <c r="C1813" s="1070"/>
      <c r="D1813" s="1070"/>
      <c r="E1813" s="1070"/>
      <c r="F1813" s="1346"/>
      <c r="G1813" s="1346"/>
      <c r="H1813" s="1346"/>
      <c r="I1813" s="1346"/>
      <c r="J1813" s="1346"/>
      <c r="K1813" s="1346"/>
    </row>
    <row r="1814" spans="2:11">
      <c r="B1814" s="1070"/>
      <c r="C1814" s="1070"/>
      <c r="D1814" s="1070"/>
      <c r="E1814" s="1070"/>
      <c r="F1814" s="1346"/>
      <c r="G1814" s="1346"/>
      <c r="H1814" s="1346"/>
      <c r="I1814" s="1346"/>
      <c r="J1814" s="1346"/>
      <c r="K1814" s="1346"/>
    </row>
    <row r="1815" spans="2:11">
      <c r="B1815" s="1070"/>
      <c r="C1815" s="1070"/>
      <c r="D1815" s="1070"/>
      <c r="E1815" s="1070"/>
      <c r="F1815" s="1346"/>
      <c r="G1815" s="1346"/>
      <c r="H1815" s="1346"/>
      <c r="I1815" s="1346"/>
      <c r="J1815" s="1346"/>
      <c r="K1815" s="1346"/>
    </row>
    <row r="1816" spans="2:11">
      <c r="B1816" s="1070"/>
      <c r="C1816" s="1070"/>
      <c r="D1816" s="1070"/>
      <c r="E1816" s="1070"/>
      <c r="F1816" s="1346"/>
      <c r="G1816" s="1346"/>
      <c r="H1816" s="1346"/>
      <c r="I1816" s="1346"/>
      <c r="J1816" s="1346"/>
      <c r="K1816" s="1346"/>
    </row>
    <row r="1817" spans="2:11">
      <c r="B1817" s="1070"/>
      <c r="C1817" s="1070"/>
      <c r="D1817" s="1070"/>
      <c r="E1817" s="1070"/>
      <c r="F1817" s="1346"/>
      <c r="G1817" s="1346"/>
      <c r="H1817" s="1346"/>
      <c r="I1817" s="1346"/>
      <c r="J1817" s="1346"/>
      <c r="K1817" s="1346"/>
    </row>
    <row r="1818" spans="2:11">
      <c r="B1818" s="1070"/>
      <c r="C1818" s="1070"/>
      <c r="D1818" s="1070"/>
      <c r="E1818" s="1070"/>
      <c r="F1818" s="1346"/>
      <c r="G1818" s="1346"/>
      <c r="H1818" s="1346"/>
      <c r="I1818" s="1346"/>
      <c r="J1818" s="1346"/>
      <c r="K1818" s="1346"/>
    </row>
    <row r="1819" spans="2:11">
      <c r="B1819" s="1070"/>
      <c r="C1819" s="1070"/>
      <c r="D1819" s="1070"/>
      <c r="E1819" s="1070"/>
      <c r="F1819" s="1346"/>
      <c r="G1819" s="1346"/>
      <c r="H1819" s="1346"/>
      <c r="I1819" s="1346"/>
      <c r="J1819" s="1346"/>
      <c r="K1819" s="1346"/>
    </row>
    <row r="1820" spans="2:11">
      <c r="B1820" s="1070"/>
      <c r="C1820" s="1070"/>
      <c r="D1820" s="1070"/>
      <c r="E1820" s="1070"/>
      <c r="F1820" s="1346"/>
      <c r="G1820" s="1346"/>
      <c r="H1820" s="1346"/>
      <c r="I1820" s="1346"/>
      <c r="J1820" s="1346"/>
      <c r="K1820" s="1346"/>
    </row>
    <row r="1821" spans="2:11">
      <c r="B1821" s="1070"/>
      <c r="C1821" s="1070"/>
      <c r="D1821" s="1070"/>
      <c r="E1821" s="1070"/>
      <c r="F1821" s="1346"/>
      <c r="G1821" s="1346"/>
      <c r="H1821" s="1346"/>
      <c r="I1821" s="1346"/>
      <c r="J1821" s="1346"/>
      <c r="K1821" s="1346"/>
    </row>
    <row r="1822" spans="2:11">
      <c r="B1822" s="1070"/>
      <c r="C1822" s="1070"/>
      <c r="D1822" s="1070"/>
      <c r="E1822" s="1070"/>
      <c r="F1822" s="1346"/>
      <c r="G1822" s="1346"/>
      <c r="H1822" s="1346"/>
      <c r="I1822" s="1346"/>
      <c r="J1822" s="1346"/>
      <c r="K1822" s="1346"/>
    </row>
    <row r="1823" spans="2:11">
      <c r="B1823" s="1070"/>
      <c r="C1823" s="1070"/>
      <c r="D1823" s="1070"/>
      <c r="E1823" s="1070"/>
      <c r="F1823" s="1346"/>
      <c r="G1823" s="1346"/>
      <c r="H1823" s="1346"/>
      <c r="I1823" s="1346"/>
      <c r="J1823" s="1346"/>
      <c r="K1823" s="1346"/>
    </row>
    <row r="1824" spans="2:11">
      <c r="B1824" s="1070"/>
      <c r="C1824" s="1070"/>
      <c r="D1824" s="1070"/>
      <c r="E1824" s="1070"/>
      <c r="F1824" s="1346"/>
      <c r="G1824" s="1346"/>
      <c r="H1824" s="1346"/>
      <c r="I1824" s="1346"/>
      <c r="J1824" s="1346"/>
      <c r="K1824" s="1346"/>
    </row>
    <row r="1825" spans="2:11">
      <c r="B1825" s="1070"/>
      <c r="C1825" s="1070"/>
      <c r="D1825" s="1070"/>
      <c r="E1825" s="1070"/>
      <c r="F1825" s="1346"/>
      <c r="G1825" s="1346"/>
      <c r="H1825" s="1346"/>
      <c r="I1825" s="1346"/>
      <c r="J1825" s="1346"/>
      <c r="K1825" s="1346"/>
    </row>
    <row r="1826" spans="2:11">
      <c r="B1826" s="1070"/>
      <c r="C1826" s="1070"/>
      <c r="D1826" s="1070"/>
      <c r="E1826" s="1070"/>
      <c r="F1826" s="1346"/>
      <c r="G1826" s="1346"/>
      <c r="H1826" s="1346"/>
      <c r="I1826" s="1346"/>
      <c r="J1826" s="1346"/>
      <c r="K1826" s="1346"/>
    </row>
    <row r="1827" spans="2:11">
      <c r="B1827" s="1070"/>
      <c r="C1827" s="1070"/>
      <c r="D1827" s="1070"/>
      <c r="E1827" s="1070"/>
      <c r="F1827" s="1346"/>
      <c r="G1827" s="1346"/>
      <c r="H1827" s="1346"/>
      <c r="I1827" s="1346"/>
      <c r="J1827" s="1346"/>
      <c r="K1827" s="1346"/>
    </row>
    <row r="1828" spans="2:11">
      <c r="B1828" s="1070"/>
      <c r="C1828" s="1070"/>
      <c r="D1828" s="1070"/>
      <c r="E1828" s="1070"/>
      <c r="F1828" s="1346"/>
      <c r="G1828" s="1346"/>
      <c r="H1828" s="1346"/>
      <c r="I1828" s="1346"/>
      <c r="J1828" s="1346"/>
      <c r="K1828" s="1346"/>
    </row>
    <row r="1829" spans="2:11">
      <c r="B1829" s="1070"/>
      <c r="C1829" s="1070"/>
      <c r="D1829" s="1070"/>
      <c r="E1829" s="1070"/>
      <c r="F1829" s="1346"/>
      <c r="G1829" s="1346"/>
      <c r="H1829" s="1346"/>
      <c r="I1829" s="1346"/>
      <c r="J1829" s="1346"/>
      <c r="K1829" s="1346"/>
    </row>
    <row r="1830" spans="2:11">
      <c r="B1830" s="1070"/>
      <c r="C1830" s="1070"/>
      <c r="D1830" s="1070"/>
      <c r="E1830" s="1070"/>
      <c r="F1830" s="1346"/>
      <c r="G1830" s="1346"/>
      <c r="H1830" s="1346"/>
      <c r="I1830" s="1346"/>
      <c r="J1830" s="1346"/>
      <c r="K1830" s="1346"/>
    </row>
    <row r="1831" spans="2:11">
      <c r="B1831" s="1070"/>
      <c r="C1831" s="1070"/>
      <c r="D1831" s="1070"/>
      <c r="E1831" s="1070"/>
      <c r="F1831" s="1346"/>
      <c r="G1831" s="1346"/>
      <c r="H1831" s="1346"/>
      <c r="I1831" s="1346"/>
      <c r="J1831" s="1346"/>
      <c r="K1831" s="1346"/>
    </row>
    <row r="1832" spans="2:11">
      <c r="B1832" s="1070"/>
      <c r="C1832" s="1070"/>
      <c r="D1832" s="1070"/>
      <c r="E1832" s="1070"/>
      <c r="F1832" s="1346"/>
      <c r="G1832" s="1346"/>
      <c r="H1832" s="1346"/>
      <c r="I1832" s="1346"/>
      <c r="J1832" s="1346"/>
      <c r="K1832" s="1346"/>
    </row>
    <row r="1833" spans="2:11">
      <c r="B1833" s="1070"/>
      <c r="C1833" s="1070"/>
      <c r="D1833" s="1070"/>
      <c r="E1833" s="1070"/>
      <c r="F1833" s="1346"/>
      <c r="G1833" s="1346"/>
      <c r="H1833" s="1346"/>
      <c r="I1833" s="1346"/>
      <c r="J1833" s="1346"/>
      <c r="K1833" s="1346"/>
    </row>
    <row r="1834" spans="2:11">
      <c r="B1834" s="1070"/>
      <c r="C1834" s="1070"/>
      <c r="D1834" s="1070"/>
      <c r="E1834" s="1070"/>
      <c r="F1834" s="1346"/>
      <c r="G1834" s="1346"/>
      <c r="H1834" s="1346"/>
      <c r="I1834" s="1346"/>
      <c r="J1834" s="1346"/>
      <c r="K1834" s="1346"/>
    </row>
    <row r="1835" spans="2:11">
      <c r="B1835" s="1070"/>
      <c r="C1835" s="1070"/>
      <c r="D1835" s="1070"/>
      <c r="E1835" s="1070"/>
      <c r="F1835" s="1346"/>
      <c r="G1835" s="1346"/>
      <c r="H1835" s="1346"/>
      <c r="I1835" s="1346"/>
      <c r="J1835" s="1346"/>
      <c r="K1835" s="1346"/>
    </row>
    <row r="1836" spans="2:11">
      <c r="B1836" s="1070"/>
      <c r="C1836" s="1070"/>
      <c r="D1836" s="1070"/>
      <c r="E1836" s="1070"/>
      <c r="F1836" s="1346"/>
      <c r="G1836" s="1346"/>
      <c r="H1836" s="1346"/>
      <c r="I1836" s="1346"/>
      <c r="J1836" s="1346"/>
      <c r="K1836" s="1346"/>
    </row>
    <row r="1837" spans="2:11">
      <c r="B1837" s="1070"/>
      <c r="C1837" s="1070"/>
      <c r="D1837" s="1070"/>
      <c r="E1837" s="1070"/>
      <c r="F1837" s="1346"/>
      <c r="G1837" s="1346"/>
      <c r="H1837" s="1346"/>
      <c r="I1837" s="1346"/>
      <c r="J1837" s="1346"/>
      <c r="K1837" s="1346"/>
    </row>
    <row r="1838" spans="2:11">
      <c r="B1838" s="1070"/>
      <c r="C1838" s="1070"/>
      <c r="D1838" s="1070"/>
      <c r="E1838" s="1070"/>
      <c r="F1838" s="1346"/>
      <c r="G1838" s="1346"/>
      <c r="H1838" s="1346"/>
      <c r="I1838" s="1346"/>
      <c r="J1838" s="1346"/>
      <c r="K1838" s="1346"/>
    </row>
    <row r="1839" spans="2:11">
      <c r="B1839" s="1070"/>
      <c r="C1839" s="1070"/>
      <c r="D1839" s="1070"/>
      <c r="E1839" s="1070"/>
      <c r="F1839" s="1346"/>
      <c r="G1839" s="1346"/>
      <c r="H1839" s="1346"/>
      <c r="I1839" s="1346"/>
      <c r="J1839" s="1346"/>
      <c r="K1839" s="1346"/>
    </row>
    <row r="1840" spans="2:11">
      <c r="B1840" s="1070"/>
      <c r="C1840" s="1070"/>
      <c r="D1840" s="1070"/>
      <c r="E1840" s="1070"/>
      <c r="F1840" s="1346"/>
      <c r="G1840" s="1346"/>
      <c r="H1840" s="1346"/>
      <c r="I1840" s="1346"/>
      <c r="J1840" s="1346"/>
      <c r="K1840" s="1346"/>
    </row>
    <row r="1841" spans="2:11">
      <c r="B1841" s="1070"/>
      <c r="C1841" s="1070"/>
      <c r="D1841" s="1070"/>
      <c r="E1841" s="1070"/>
      <c r="F1841" s="1346"/>
      <c r="G1841" s="1346"/>
      <c r="H1841" s="1346"/>
      <c r="I1841" s="1346"/>
      <c r="J1841" s="1346"/>
      <c r="K1841" s="1346"/>
    </row>
    <row r="1842" spans="2:11">
      <c r="B1842" s="1070"/>
      <c r="C1842" s="1070"/>
      <c r="D1842" s="1070"/>
      <c r="E1842" s="1070"/>
      <c r="F1842" s="1346"/>
      <c r="G1842" s="1346"/>
      <c r="H1842" s="1346"/>
      <c r="I1842" s="1346"/>
      <c r="J1842" s="1346"/>
      <c r="K1842" s="1346"/>
    </row>
    <row r="1843" spans="2:11">
      <c r="B1843" s="1070"/>
      <c r="C1843" s="1070"/>
      <c r="D1843" s="1070"/>
      <c r="E1843" s="1070"/>
      <c r="F1843" s="1346"/>
      <c r="G1843" s="1346"/>
      <c r="H1843" s="1346"/>
      <c r="I1843" s="1346"/>
      <c r="J1843" s="1346"/>
      <c r="K1843" s="1346"/>
    </row>
    <row r="1844" spans="2:11">
      <c r="B1844" s="1070"/>
      <c r="C1844" s="1070"/>
      <c r="D1844" s="1070"/>
      <c r="E1844" s="1070"/>
      <c r="F1844" s="1346"/>
      <c r="G1844" s="1346"/>
      <c r="H1844" s="1346"/>
      <c r="I1844" s="1346"/>
      <c r="J1844" s="1346"/>
      <c r="K1844" s="1346"/>
    </row>
    <row r="1845" spans="2:11">
      <c r="B1845" s="1070"/>
      <c r="C1845" s="1070"/>
      <c r="D1845" s="1070"/>
      <c r="E1845" s="1070"/>
      <c r="F1845" s="1346"/>
      <c r="G1845" s="1346"/>
      <c r="H1845" s="1346"/>
      <c r="I1845" s="1346"/>
      <c r="J1845" s="1346"/>
      <c r="K1845" s="1346"/>
    </row>
    <row r="1846" spans="2:11">
      <c r="B1846" s="1070"/>
      <c r="C1846" s="1070"/>
      <c r="D1846" s="1070"/>
      <c r="E1846" s="1070"/>
      <c r="F1846" s="1346"/>
      <c r="G1846" s="1346"/>
      <c r="H1846" s="1346"/>
      <c r="I1846" s="1346"/>
      <c r="J1846" s="1346"/>
      <c r="K1846" s="1346"/>
    </row>
    <row r="1847" spans="2:11">
      <c r="B1847" s="1070"/>
      <c r="C1847" s="1070"/>
      <c r="D1847" s="1070"/>
      <c r="E1847" s="1070"/>
      <c r="F1847" s="1346"/>
      <c r="G1847" s="1346"/>
      <c r="H1847" s="1346"/>
      <c r="I1847" s="1346"/>
      <c r="J1847" s="1346"/>
      <c r="K1847" s="1346"/>
    </row>
    <row r="1848" spans="2:11">
      <c r="B1848" s="1070"/>
      <c r="C1848" s="1070"/>
      <c r="D1848" s="1070"/>
      <c r="E1848" s="1070"/>
      <c r="F1848" s="1346"/>
      <c r="G1848" s="1346"/>
      <c r="H1848" s="1346"/>
      <c r="I1848" s="1346"/>
      <c r="J1848" s="1346"/>
      <c r="K1848" s="1346"/>
    </row>
    <row r="1849" spans="2:11">
      <c r="B1849" s="1070"/>
      <c r="C1849" s="1070"/>
      <c r="D1849" s="1070"/>
      <c r="E1849" s="1070"/>
      <c r="F1849" s="1346"/>
      <c r="G1849" s="1346"/>
      <c r="H1849" s="1346"/>
      <c r="I1849" s="1346"/>
      <c r="J1849" s="1346"/>
      <c r="K1849" s="1346"/>
    </row>
    <row r="1850" spans="2:11">
      <c r="B1850" s="1070"/>
      <c r="C1850" s="1070"/>
      <c r="D1850" s="1070"/>
      <c r="E1850" s="1070"/>
      <c r="F1850" s="1346"/>
      <c r="G1850" s="1346"/>
      <c r="H1850" s="1346"/>
      <c r="I1850" s="1346"/>
      <c r="J1850" s="1346"/>
      <c r="K1850" s="1346"/>
    </row>
    <row r="1851" spans="2:11">
      <c r="B1851" s="1070"/>
      <c r="C1851" s="1070"/>
      <c r="D1851" s="1070"/>
      <c r="E1851" s="1070"/>
      <c r="F1851" s="1346"/>
      <c r="G1851" s="1346"/>
      <c r="H1851" s="1346"/>
      <c r="I1851" s="1346"/>
      <c r="J1851" s="1346"/>
      <c r="K1851" s="1346"/>
    </row>
    <row r="1852" spans="2:11">
      <c r="B1852" s="1070"/>
      <c r="C1852" s="1070"/>
      <c r="D1852" s="1070"/>
      <c r="E1852" s="1070"/>
      <c r="F1852" s="1346"/>
      <c r="G1852" s="1346"/>
      <c r="H1852" s="1346"/>
      <c r="I1852" s="1346"/>
      <c r="J1852" s="1346"/>
      <c r="K1852" s="1346"/>
    </row>
    <row r="1853" spans="2:11">
      <c r="B1853" s="1070"/>
      <c r="C1853" s="1070"/>
      <c r="D1853" s="1070"/>
      <c r="E1853" s="1070"/>
      <c r="F1853" s="1346"/>
      <c r="G1853" s="1346"/>
      <c r="H1853" s="1346"/>
      <c r="I1853" s="1346"/>
      <c r="J1853" s="1346"/>
      <c r="K1853" s="1346"/>
    </row>
    <row r="1854" spans="2:11">
      <c r="B1854" s="1070"/>
      <c r="C1854" s="1070"/>
      <c r="D1854" s="1070"/>
      <c r="E1854" s="1070"/>
      <c r="F1854" s="1346"/>
      <c r="G1854" s="1346"/>
      <c r="H1854" s="1346"/>
      <c r="I1854" s="1346"/>
      <c r="J1854" s="1346"/>
      <c r="K1854" s="1346"/>
    </row>
    <row r="1855" spans="2:11">
      <c r="B1855" s="1070"/>
      <c r="C1855" s="1070"/>
      <c r="D1855" s="1070"/>
      <c r="E1855" s="1070"/>
      <c r="F1855" s="1346"/>
      <c r="G1855" s="1346"/>
      <c r="H1855" s="1346"/>
      <c r="I1855" s="1346"/>
      <c r="J1855" s="1346"/>
      <c r="K1855" s="1346"/>
    </row>
    <row r="1856" spans="2:11">
      <c r="B1856" s="1070"/>
      <c r="C1856" s="1070"/>
      <c r="D1856" s="1070"/>
      <c r="E1856" s="1070"/>
      <c r="F1856" s="1346"/>
      <c r="G1856" s="1346"/>
      <c r="H1856" s="1346"/>
      <c r="I1856" s="1346"/>
      <c r="J1856" s="1346"/>
      <c r="K1856" s="1346"/>
    </row>
    <row r="1857" spans="2:11">
      <c r="B1857" s="1070"/>
      <c r="C1857" s="1070"/>
      <c r="D1857" s="1070"/>
      <c r="E1857" s="1070"/>
      <c r="F1857" s="1346"/>
      <c r="G1857" s="1346"/>
      <c r="H1857" s="1346"/>
      <c r="I1857" s="1346"/>
      <c r="J1857" s="1346"/>
      <c r="K1857" s="1346"/>
    </row>
    <row r="1858" spans="2:11">
      <c r="B1858" s="1070"/>
      <c r="C1858" s="1070"/>
      <c r="D1858" s="1070"/>
      <c r="E1858" s="1070"/>
      <c r="F1858" s="1346"/>
      <c r="G1858" s="1346"/>
      <c r="H1858" s="1346"/>
      <c r="I1858" s="1346"/>
      <c r="J1858" s="1346"/>
      <c r="K1858" s="1346"/>
    </row>
    <row r="1859" spans="2:11">
      <c r="B1859" s="1070"/>
      <c r="C1859" s="1070"/>
      <c r="D1859" s="1070"/>
      <c r="E1859" s="1070"/>
      <c r="F1859" s="1346"/>
      <c r="G1859" s="1346"/>
      <c r="H1859" s="1346"/>
      <c r="I1859" s="1346"/>
      <c r="J1859" s="1346"/>
      <c r="K1859" s="1346"/>
    </row>
    <row r="1860" spans="2:11">
      <c r="B1860" s="1070"/>
      <c r="C1860" s="1070"/>
      <c r="D1860" s="1070"/>
      <c r="E1860" s="1070"/>
      <c r="F1860" s="1346"/>
      <c r="G1860" s="1346"/>
      <c r="H1860" s="1346"/>
      <c r="I1860" s="1346"/>
      <c r="J1860" s="1346"/>
      <c r="K1860" s="1346"/>
    </row>
    <row r="1861" spans="2:11">
      <c r="B1861" s="1070"/>
      <c r="C1861" s="1070"/>
      <c r="D1861" s="1070"/>
      <c r="E1861" s="1070"/>
      <c r="F1861" s="1346"/>
      <c r="G1861" s="1346"/>
      <c r="H1861" s="1346"/>
      <c r="I1861" s="1346"/>
      <c r="J1861" s="1346"/>
      <c r="K1861" s="1346"/>
    </row>
    <row r="1862" spans="2:11">
      <c r="B1862" s="1070"/>
      <c r="C1862" s="1070"/>
      <c r="D1862" s="1070"/>
      <c r="E1862" s="1070"/>
      <c r="F1862" s="1346"/>
      <c r="G1862" s="1346"/>
      <c r="H1862" s="1346"/>
      <c r="I1862" s="1346"/>
      <c r="J1862" s="1346"/>
      <c r="K1862" s="1346"/>
    </row>
    <row r="1863" spans="2:11">
      <c r="B1863" s="1070"/>
      <c r="C1863" s="1070"/>
      <c r="D1863" s="1070"/>
      <c r="E1863" s="1070"/>
      <c r="F1863" s="1346"/>
      <c r="G1863" s="1346"/>
      <c r="H1863" s="1346"/>
      <c r="I1863" s="1346"/>
      <c r="J1863" s="1346"/>
      <c r="K1863" s="1346"/>
    </row>
    <row r="1864" spans="2:11">
      <c r="B1864" s="1070"/>
      <c r="C1864" s="1070"/>
      <c r="D1864" s="1070"/>
      <c r="E1864" s="1070"/>
      <c r="F1864" s="1346"/>
      <c r="G1864" s="1346"/>
      <c r="H1864" s="1346"/>
      <c r="I1864" s="1346"/>
      <c r="J1864" s="1346"/>
      <c r="K1864" s="1346"/>
    </row>
    <row r="1865" spans="2:11">
      <c r="B1865" s="1070"/>
      <c r="C1865" s="1070"/>
      <c r="D1865" s="1070"/>
      <c r="E1865" s="1070"/>
      <c r="F1865" s="1346"/>
      <c r="G1865" s="1346"/>
      <c r="H1865" s="1346"/>
      <c r="I1865" s="1346"/>
      <c r="J1865" s="1346"/>
      <c r="K1865" s="1346"/>
    </row>
    <row r="1866" spans="2:11">
      <c r="B1866" s="1070"/>
      <c r="C1866" s="1070"/>
      <c r="D1866" s="1070"/>
      <c r="E1866" s="1070"/>
      <c r="F1866" s="1346"/>
      <c r="G1866" s="1346"/>
      <c r="H1866" s="1346"/>
      <c r="I1866" s="1346"/>
      <c r="J1866" s="1346"/>
      <c r="K1866" s="1346"/>
    </row>
    <row r="1867" spans="2:11">
      <c r="B1867" s="1070"/>
      <c r="C1867" s="1070"/>
      <c r="D1867" s="1070"/>
      <c r="E1867" s="1070"/>
      <c r="F1867" s="1346"/>
      <c r="G1867" s="1346"/>
      <c r="H1867" s="1346"/>
      <c r="I1867" s="1346"/>
      <c r="J1867" s="1346"/>
      <c r="K1867" s="1346"/>
    </row>
    <row r="1868" spans="2:11">
      <c r="B1868" s="1070"/>
      <c r="C1868" s="1070"/>
      <c r="D1868" s="1070"/>
      <c r="E1868" s="1070"/>
      <c r="F1868" s="1346"/>
      <c r="G1868" s="1346"/>
      <c r="H1868" s="1346"/>
      <c r="I1868" s="1346"/>
      <c r="J1868" s="1346"/>
      <c r="K1868" s="1346"/>
    </row>
    <row r="1869" spans="2:11">
      <c r="B1869" s="1070"/>
      <c r="C1869" s="1070"/>
      <c r="D1869" s="1070"/>
      <c r="E1869" s="1070"/>
      <c r="F1869" s="1346"/>
      <c r="G1869" s="1346"/>
      <c r="H1869" s="1346"/>
      <c r="I1869" s="1346"/>
      <c r="J1869" s="1346"/>
      <c r="K1869" s="1346"/>
    </row>
    <row r="1870" spans="2:11">
      <c r="B1870" s="1070"/>
      <c r="C1870" s="1070"/>
      <c r="D1870" s="1070"/>
      <c r="E1870" s="1070"/>
      <c r="F1870" s="1346"/>
      <c r="G1870" s="1346"/>
      <c r="H1870" s="1346"/>
      <c r="I1870" s="1346"/>
      <c r="J1870" s="1346"/>
      <c r="K1870" s="1346"/>
    </row>
    <row r="1871" spans="2:11">
      <c r="B1871" s="1070"/>
      <c r="C1871" s="1070"/>
      <c r="D1871" s="1070"/>
      <c r="E1871" s="1070"/>
      <c r="F1871" s="1346"/>
      <c r="G1871" s="1346"/>
      <c r="H1871" s="1346"/>
      <c r="I1871" s="1346"/>
      <c r="J1871" s="1346"/>
      <c r="K1871" s="1346"/>
    </row>
    <row r="1872" spans="2:11">
      <c r="B1872" s="1070"/>
      <c r="C1872" s="1070"/>
      <c r="D1872" s="1070"/>
      <c r="E1872" s="1070"/>
      <c r="F1872" s="1346"/>
      <c r="G1872" s="1346"/>
      <c r="H1872" s="1346"/>
      <c r="I1872" s="1346"/>
      <c r="J1872" s="1346"/>
      <c r="K1872" s="1346"/>
    </row>
    <row r="1873" spans="2:11">
      <c r="B1873" s="1070"/>
      <c r="C1873" s="1070"/>
      <c r="D1873" s="1070"/>
      <c r="E1873" s="1070"/>
      <c r="F1873" s="1346"/>
      <c r="G1873" s="1346"/>
      <c r="H1873" s="1346"/>
      <c r="I1873" s="1346"/>
      <c r="J1873" s="1346"/>
      <c r="K1873" s="1346"/>
    </row>
    <row r="1874" spans="2:11">
      <c r="B1874" s="1070"/>
      <c r="C1874" s="1070"/>
      <c r="D1874" s="1070"/>
      <c r="E1874" s="1070"/>
      <c r="F1874" s="1346"/>
      <c r="G1874" s="1346"/>
      <c r="H1874" s="1346"/>
      <c r="I1874" s="1346"/>
      <c r="J1874" s="1346"/>
      <c r="K1874" s="1346"/>
    </row>
    <row r="1875" spans="2:11">
      <c r="B1875" s="1070"/>
      <c r="C1875" s="1070"/>
      <c r="D1875" s="1070"/>
      <c r="E1875" s="1070"/>
      <c r="F1875" s="1346"/>
      <c r="G1875" s="1346"/>
      <c r="H1875" s="1346"/>
      <c r="I1875" s="1346"/>
      <c r="J1875" s="1346"/>
      <c r="K1875" s="1346"/>
    </row>
    <row r="1876" spans="2:11">
      <c r="B1876" s="1070"/>
      <c r="C1876" s="1070"/>
      <c r="D1876" s="1070"/>
      <c r="E1876" s="1070"/>
      <c r="F1876" s="1346"/>
      <c r="G1876" s="1346"/>
      <c r="H1876" s="1346"/>
      <c r="I1876" s="1346"/>
      <c r="J1876" s="1346"/>
      <c r="K1876" s="1346"/>
    </row>
    <row r="1877" spans="2:11">
      <c r="B1877" s="1070"/>
      <c r="C1877" s="1070"/>
      <c r="D1877" s="1070"/>
      <c r="E1877" s="1070"/>
      <c r="F1877" s="1346"/>
      <c r="G1877" s="1346"/>
      <c r="H1877" s="1346"/>
      <c r="I1877" s="1346"/>
      <c r="J1877" s="1346"/>
      <c r="K1877" s="1346"/>
    </row>
    <row r="1878" spans="2:11">
      <c r="B1878" s="1070"/>
      <c r="C1878" s="1070"/>
      <c r="D1878" s="1070"/>
      <c r="E1878" s="1070"/>
      <c r="F1878" s="1346"/>
      <c r="G1878" s="1346"/>
      <c r="H1878" s="1346"/>
      <c r="I1878" s="1346"/>
      <c r="J1878" s="1346"/>
      <c r="K1878" s="1346"/>
    </row>
    <row r="1879" spans="2:11">
      <c r="B1879" s="1070"/>
      <c r="C1879" s="1070"/>
      <c r="D1879" s="1070"/>
      <c r="E1879" s="1070"/>
      <c r="F1879" s="1346"/>
      <c r="G1879" s="1346"/>
      <c r="H1879" s="1346"/>
      <c r="I1879" s="1346"/>
      <c r="J1879" s="1346"/>
      <c r="K1879" s="1346"/>
    </row>
    <row r="1880" spans="2:11">
      <c r="B1880" s="1070"/>
      <c r="C1880" s="1070"/>
      <c r="D1880" s="1070"/>
      <c r="E1880" s="1070"/>
      <c r="F1880" s="1346"/>
      <c r="G1880" s="1346"/>
      <c r="H1880" s="1346"/>
      <c r="I1880" s="1346"/>
      <c r="J1880" s="1346"/>
      <c r="K1880" s="1346"/>
    </row>
    <row r="1881" spans="2:11">
      <c r="B1881" s="1070"/>
      <c r="C1881" s="1070"/>
      <c r="D1881" s="1070"/>
      <c r="E1881" s="1070"/>
      <c r="F1881" s="1346"/>
      <c r="G1881" s="1346"/>
      <c r="H1881" s="1346"/>
      <c r="I1881" s="1346"/>
      <c r="J1881" s="1346"/>
      <c r="K1881" s="1346"/>
    </row>
    <row r="1882" spans="2:11">
      <c r="B1882" s="1070"/>
      <c r="C1882" s="1070"/>
      <c r="D1882" s="1070"/>
      <c r="E1882" s="1070"/>
      <c r="F1882" s="1346"/>
      <c r="G1882" s="1346"/>
      <c r="H1882" s="1346"/>
      <c r="I1882" s="1346"/>
      <c r="J1882" s="1346"/>
      <c r="K1882" s="1346"/>
    </row>
    <row r="1883" spans="2:11">
      <c r="B1883" s="1070"/>
      <c r="C1883" s="1070"/>
      <c r="D1883" s="1070"/>
      <c r="E1883" s="1070"/>
      <c r="F1883" s="1346"/>
      <c r="G1883" s="1346"/>
      <c r="H1883" s="1346"/>
      <c r="I1883" s="1346"/>
      <c r="J1883" s="1346"/>
      <c r="K1883" s="1346"/>
    </row>
    <row r="1884" spans="2:11">
      <c r="B1884" s="1070"/>
      <c r="C1884" s="1070"/>
      <c r="D1884" s="1070"/>
      <c r="E1884" s="1070"/>
      <c r="F1884" s="1346"/>
      <c r="G1884" s="1346"/>
      <c r="H1884" s="1346"/>
      <c r="I1884" s="1346"/>
      <c r="J1884" s="1346"/>
      <c r="K1884" s="1346"/>
    </row>
    <row r="1885" spans="2:11">
      <c r="B1885" s="1070"/>
      <c r="C1885" s="1070"/>
      <c r="D1885" s="1070"/>
      <c r="E1885" s="1070"/>
      <c r="F1885" s="1346"/>
      <c r="G1885" s="1346"/>
      <c r="H1885" s="1346"/>
      <c r="I1885" s="1346"/>
      <c r="J1885" s="1346"/>
      <c r="K1885" s="1346"/>
    </row>
    <row r="1886" spans="2:11">
      <c r="B1886" s="1070"/>
      <c r="C1886" s="1070"/>
      <c r="D1886" s="1070"/>
      <c r="E1886" s="1070"/>
      <c r="F1886" s="1346"/>
      <c r="G1886" s="1346"/>
      <c r="H1886" s="1346"/>
      <c r="I1886" s="1346"/>
      <c r="J1886" s="1346"/>
      <c r="K1886" s="1346"/>
    </row>
    <row r="1887" spans="2:11">
      <c r="B1887" s="1070"/>
      <c r="C1887" s="1070"/>
      <c r="D1887" s="1070"/>
      <c r="E1887" s="1070"/>
      <c r="F1887" s="1346"/>
      <c r="G1887" s="1346"/>
      <c r="H1887" s="1346"/>
      <c r="I1887" s="1346"/>
      <c r="J1887" s="1346"/>
      <c r="K1887" s="1346"/>
    </row>
    <row r="1888" spans="2:11">
      <c r="B1888" s="1070"/>
      <c r="C1888" s="1070"/>
      <c r="D1888" s="1070"/>
      <c r="E1888" s="1070"/>
      <c r="F1888" s="1346"/>
      <c r="G1888" s="1346"/>
      <c r="H1888" s="1346"/>
      <c r="I1888" s="1346"/>
      <c r="J1888" s="1346"/>
      <c r="K1888" s="1346"/>
    </row>
    <row r="1889" spans="2:11">
      <c r="B1889" s="1070"/>
      <c r="C1889" s="1070"/>
      <c r="D1889" s="1070"/>
      <c r="E1889" s="1070"/>
      <c r="F1889" s="1346"/>
      <c r="G1889" s="1346"/>
      <c r="H1889" s="1346"/>
      <c r="I1889" s="1346"/>
      <c r="J1889" s="1346"/>
      <c r="K1889" s="1346"/>
    </row>
    <row r="1890" spans="2:11">
      <c r="B1890" s="1070"/>
      <c r="C1890" s="1070"/>
      <c r="D1890" s="1070"/>
      <c r="E1890" s="1070"/>
      <c r="F1890" s="1346"/>
      <c r="G1890" s="1346"/>
      <c r="H1890" s="1346"/>
      <c r="I1890" s="1346"/>
      <c r="J1890" s="1346"/>
      <c r="K1890" s="1346"/>
    </row>
    <row r="1891" spans="2:11">
      <c r="B1891" s="1070"/>
      <c r="C1891" s="1070"/>
      <c r="D1891" s="1070"/>
      <c r="E1891" s="1070"/>
      <c r="F1891" s="1346"/>
      <c r="G1891" s="1346"/>
      <c r="H1891" s="1346"/>
      <c r="I1891" s="1346"/>
      <c r="J1891" s="1346"/>
      <c r="K1891" s="1346"/>
    </row>
    <row r="1892" spans="2:11">
      <c r="B1892" s="1070"/>
      <c r="C1892" s="1070"/>
      <c r="D1892" s="1070"/>
      <c r="E1892" s="1070"/>
      <c r="F1892" s="1346"/>
      <c r="G1892" s="1346"/>
      <c r="H1892" s="1346"/>
      <c r="I1892" s="1346"/>
      <c r="J1892" s="1346"/>
      <c r="K1892" s="1346"/>
    </row>
    <row r="1893" spans="2:11">
      <c r="B1893" s="1070"/>
      <c r="C1893" s="1070"/>
      <c r="D1893" s="1070"/>
      <c r="E1893" s="1070"/>
      <c r="F1893" s="1346"/>
      <c r="G1893" s="1346"/>
      <c r="H1893" s="1346"/>
      <c r="I1893" s="1346"/>
      <c r="J1893" s="1346"/>
      <c r="K1893" s="1346"/>
    </row>
    <row r="1894" spans="2:11">
      <c r="B1894" s="1070"/>
      <c r="C1894" s="1070"/>
      <c r="D1894" s="1070"/>
      <c r="E1894" s="1070"/>
      <c r="F1894" s="1346"/>
      <c r="G1894" s="1346"/>
      <c r="H1894" s="1346"/>
      <c r="I1894" s="1346"/>
      <c r="J1894" s="1346"/>
      <c r="K1894" s="1346"/>
    </row>
    <row r="1895" spans="2:11">
      <c r="B1895" s="1070"/>
      <c r="C1895" s="1070"/>
      <c r="D1895" s="1070"/>
      <c r="E1895" s="1070"/>
      <c r="F1895" s="1346"/>
      <c r="G1895" s="1346"/>
      <c r="H1895" s="1346"/>
      <c r="I1895" s="1346"/>
      <c r="J1895" s="1346"/>
      <c r="K1895" s="1346"/>
    </row>
    <row r="1896" spans="2:11">
      <c r="B1896" s="1070"/>
      <c r="C1896" s="1070"/>
      <c r="D1896" s="1070"/>
      <c r="E1896" s="1070"/>
      <c r="F1896" s="1346"/>
      <c r="G1896" s="1346"/>
      <c r="H1896" s="1346"/>
      <c r="I1896" s="1346"/>
      <c r="J1896" s="1346"/>
      <c r="K1896" s="1346"/>
    </row>
    <row r="1897" spans="2:11">
      <c r="B1897" s="1070"/>
      <c r="C1897" s="1070"/>
      <c r="D1897" s="1070"/>
      <c r="E1897" s="1070"/>
      <c r="F1897" s="1346"/>
      <c r="G1897" s="1346"/>
      <c r="H1897" s="1346"/>
      <c r="I1897" s="1346"/>
      <c r="J1897" s="1346"/>
      <c r="K1897" s="1346"/>
    </row>
    <row r="1898" spans="2:11">
      <c r="B1898" s="1070"/>
      <c r="C1898" s="1070"/>
      <c r="D1898" s="1070"/>
      <c r="E1898" s="1070"/>
      <c r="F1898" s="1346"/>
      <c r="G1898" s="1346"/>
      <c r="H1898" s="1346"/>
      <c r="I1898" s="1346"/>
      <c r="J1898" s="1346"/>
      <c r="K1898" s="1346"/>
    </row>
    <row r="1899" spans="2:11">
      <c r="B1899" s="1070"/>
      <c r="C1899" s="1070"/>
      <c r="D1899" s="1070"/>
      <c r="E1899" s="1070"/>
      <c r="F1899" s="1346"/>
      <c r="G1899" s="1346"/>
      <c r="H1899" s="1346"/>
      <c r="I1899" s="1346"/>
      <c r="J1899" s="1346"/>
      <c r="K1899" s="1346"/>
    </row>
    <row r="1900" spans="2:11">
      <c r="B1900" s="1070"/>
      <c r="C1900" s="1070"/>
      <c r="D1900" s="1070"/>
      <c r="E1900" s="1070"/>
      <c r="F1900" s="1346"/>
      <c r="G1900" s="1346"/>
      <c r="H1900" s="1346"/>
      <c r="I1900" s="1346"/>
      <c r="J1900" s="1346"/>
      <c r="K1900" s="1346"/>
    </row>
    <row r="1901" spans="2:11">
      <c r="B1901" s="1070"/>
      <c r="C1901" s="1070"/>
      <c r="D1901" s="1070"/>
      <c r="E1901" s="1070"/>
      <c r="F1901" s="1346"/>
      <c r="G1901" s="1346"/>
      <c r="H1901" s="1346"/>
      <c r="I1901" s="1346"/>
      <c r="J1901" s="1346"/>
      <c r="K1901" s="1346"/>
    </row>
    <row r="1902" spans="2:11">
      <c r="B1902" s="1070"/>
      <c r="C1902" s="1070"/>
      <c r="D1902" s="1070"/>
      <c r="E1902" s="1070"/>
      <c r="F1902" s="1346"/>
      <c r="G1902" s="1346"/>
      <c r="H1902" s="1346"/>
      <c r="I1902" s="1346"/>
      <c r="J1902" s="1346"/>
      <c r="K1902" s="1346"/>
    </row>
    <row r="1903" spans="2:11">
      <c r="B1903" s="1070"/>
      <c r="C1903" s="1070"/>
      <c r="D1903" s="1070"/>
      <c r="E1903" s="1070"/>
      <c r="F1903" s="1346"/>
      <c r="G1903" s="1346"/>
      <c r="H1903" s="1346"/>
      <c r="I1903" s="1346"/>
      <c r="J1903" s="1346"/>
      <c r="K1903" s="1346"/>
    </row>
    <row r="1904" spans="2:11">
      <c r="B1904" s="1070"/>
      <c r="C1904" s="1070"/>
      <c r="D1904" s="1070"/>
      <c r="E1904" s="1070"/>
      <c r="F1904" s="1346"/>
      <c r="G1904" s="1346"/>
      <c r="H1904" s="1346"/>
      <c r="I1904" s="1346"/>
      <c r="J1904" s="1346"/>
      <c r="K1904" s="1346"/>
    </row>
    <row r="1905" spans="2:11">
      <c r="B1905" s="1070"/>
      <c r="C1905" s="1070"/>
      <c r="D1905" s="1070"/>
      <c r="E1905" s="1070"/>
      <c r="F1905" s="1346"/>
      <c r="G1905" s="1346"/>
      <c r="H1905" s="1346"/>
      <c r="I1905" s="1346"/>
      <c r="J1905" s="1346"/>
      <c r="K1905" s="1346"/>
    </row>
    <row r="1906" spans="2:11">
      <c r="B1906" s="1070"/>
      <c r="C1906" s="1070"/>
      <c r="D1906" s="1070"/>
      <c r="E1906" s="1070"/>
      <c r="F1906" s="1346"/>
      <c r="G1906" s="1346"/>
      <c r="H1906" s="1346"/>
      <c r="I1906" s="1346"/>
      <c r="J1906" s="1346"/>
      <c r="K1906" s="1346"/>
    </row>
    <row r="1907" spans="2:11">
      <c r="B1907" s="1070"/>
      <c r="C1907" s="1070"/>
      <c r="D1907" s="1070"/>
      <c r="E1907" s="1070"/>
      <c r="F1907" s="1346"/>
      <c r="G1907" s="1346"/>
      <c r="H1907" s="1346"/>
      <c r="I1907" s="1346"/>
      <c r="J1907" s="1346"/>
      <c r="K1907" s="1346"/>
    </row>
    <row r="1908" spans="2:11">
      <c r="B1908" s="1070"/>
      <c r="C1908" s="1070"/>
      <c r="D1908" s="1070"/>
      <c r="E1908" s="1070"/>
      <c r="F1908" s="1346"/>
      <c r="G1908" s="1346"/>
      <c r="H1908" s="1346"/>
      <c r="I1908" s="1346"/>
      <c r="J1908" s="1346"/>
      <c r="K1908" s="1346"/>
    </row>
    <row r="1909" spans="2:11">
      <c r="B1909" s="1070"/>
      <c r="C1909" s="1070"/>
      <c r="D1909" s="1070"/>
      <c r="E1909" s="1070"/>
      <c r="F1909" s="1346"/>
      <c r="G1909" s="1346"/>
      <c r="H1909" s="1346"/>
      <c r="I1909" s="1346"/>
      <c r="J1909" s="1346"/>
      <c r="K1909" s="1346"/>
    </row>
    <row r="1910" spans="2:11">
      <c r="B1910" s="1070"/>
      <c r="C1910" s="1070"/>
      <c r="D1910" s="1070"/>
      <c r="E1910" s="1070"/>
      <c r="F1910" s="1346"/>
      <c r="G1910" s="1346"/>
      <c r="H1910" s="1346"/>
      <c r="I1910" s="1346"/>
      <c r="J1910" s="1346"/>
      <c r="K1910" s="1346"/>
    </row>
    <row r="1911" spans="2:11">
      <c r="B1911" s="1070"/>
      <c r="C1911" s="1070"/>
      <c r="D1911" s="1070"/>
      <c r="E1911" s="1070"/>
      <c r="F1911" s="1346"/>
      <c r="G1911" s="1346"/>
      <c r="H1911" s="1346"/>
      <c r="I1911" s="1346"/>
      <c r="J1911" s="1346"/>
      <c r="K1911" s="1346"/>
    </row>
    <row r="1912" spans="2:11">
      <c r="B1912" s="1070"/>
      <c r="C1912" s="1070"/>
      <c r="D1912" s="1070"/>
      <c r="E1912" s="1070"/>
      <c r="F1912" s="1346"/>
      <c r="G1912" s="1346"/>
      <c r="H1912" s="1346"/>
      <c r="I1912" s="1346"/>
      <c r="J1912" s="1346"/>
      <c r="K1912" s="1346"/>
    </row>
    <row r="1913" spans="2:11">
      <c r="B1913" s="1070"/>
      <c r="C1913" s="1070"/>
      <c r="D1913" s="1070"/>
      <c r="E1913" s="1070"/>
      <c r="F1913" s="1346"/>
      <c r="G1913" s="1346"/>
      <c r="H1913" s="1346"/>
      <c r="I1913" s="1346"/>
      <c r="J1913" s="1346"/>
      <c r="K1913" s="1346"/>
    </row>
    <row r="1914" spans="2:11">
      <c r="B1914" s="1070"/>
      <c r="C1914" s="1070"/>
      <c r="D1914" s="1070"/>
      <c r="E1914" s="1070"/>
      <c r="F1914" s="1346"/>
      <c r="G1914" s="1346"/>
      <c r="H1914" s="1346"/>
      <c r="I1914" s="1346"/>
      <c r="J1914" s="1346"/>
      <c r="K1914" s="1346"/>
    </row>
    <row r="1915" spans="2:11">
      <c r="B1915" s="1070"/>
      <c r="C1915" s="1070"/>
      <c r="D1915" s="1070"/>
      <c r="E1915" s="1070"/>
      <c r="F1915" s="1346"/>
      <c r="G1915" s="1346"/>
      <c r="H1915" s="1346"/>
      <c r="I1915" s="1346"/>
      <c r="J1915" s="1346"/>
      <c r="K1915" s="1346"/>
    </row>
    <row r="1916" spans="2:11">
      <c r="B1916" s="1070"/>
      <c r="C1916" s="1070"/>
      <c r="D1916" s="1070"/>
      <c r="E1916" s="1070"/>
      <c r="F1916" s="1346"/>
      <c r="G1916" s="1346"/>
      <c r="H1916" s="1346"/>
      <c r="I1916" s="1346"/>
      <c r="J1916" s="1346"/>
      <c r="K1916" s="1346"/>
    </row>
    <row r="1917" spans="2:11">
      <c r="B1917" s="1070"/>
      <c r="C1917" s="1070"/>
      <c r="D1917" s="1070"/>
      <c r="E1917" s="1070"/>
      <c r="F1917" s="1346"/>
      <c r="G1917" s="1346"/>
      <c r="H1917" s="1346"/>
      <c r="I1917" s="1346"/>
      <c r="J1917" s="1346"/>
      <c r="K1917" s="1346"/>
    </row>
    <row r="1918" spans="2:11">
      <c r="B1918" s="1070"/>
      <c r="C1918" s="1070"/>
      <c r="D1918" s="1070"/>
      <c r="E1918" s="1070"/>
      <c r="F1918" s="1346"/>
      <c r="G1918" s="1346"/>
      <c r="H1918" s="1346"/>
      <c r="I1918" s="1346"/>
      <c r="J1918" s="1346"/>
      <c r="K1918" s="1346"/>
    </row>
    <row r="1919" spans="2:11">
      <c r="B1919" s="1070"/>
      <c r="C1919" s="1070"/>
      <c r="D1919" s="1070"/>
      <c r="E1919" s="1070"/>
      <c r="F1919" s="1346"/>
      <c r="G1919" s="1346"/>
      <c r="H1919" s="1346"/>
      <c r="I1919" s="1346"/>
      <c r="J1919" s="1346"/>
      <c r="K1919" s="1346"/>
    </row>
    <row r="1920" spans="2:11">
      <c r="B1920" s="1070"/>
      <c r="C1920" s="1070"/>
      <c r="D1920" s="1070"/>
      <c r="E1920" s="1070"/>
      <c r="F1920" s="1346"/>
      <c r="G1920" s="1346"/>
      <c r="H1920" s="1346"/>
      <c r="I1920" s="1346"/>
      <c r="J1920" s="1346"/>
      <c r="K1920" s="1346"/>
    </row>
    <row r="1921" spans="2:11">
      <c r="B1921" s="1070"/>
      <c r="C1921" s="1070"/>
      <c r="D1921" s="1070"/>
      <c r="E1921" s="1070"/>
      <c r="F1921" s="1346"/>
      <c r="G1921" s="1346"/>
      <c r="H1921" s="1346"/>
      <c r="I1921" s="1346"/>
      <c r="J1921" s="1346"/>
      <c r="K1921" s="1346"/>
    </row>
    <row r="1922" spans="2:11">
      <c r="B1922" s="1070"/>
      <c r="C1922" s="1070"/>
      <c r="D1922" s="1070"/>
      <c r="E1922" s="1070"/>
      <c r="F1922" s="1346"/>
      <c r="G1922" s="1346"/>
      <c r="H1922" s="1346"/>
      <c r="I1922" s="1346"/>
      <c r="J1922" s="1346"/>
      <c r="K1922" s="1346"/>
    </row>
    <row r="1923" spans="2:11">
      <c r="B1923" s="1070"/>
      <c r="C1923" s="1070"/>
      <c r="D1923" s="1070"/>
      <c r="E1923" s="1070"/>
      <c r="F1923" s="1346"/>
      <c r="G1923" s="1346"/>
      <c r="H1923" s="1346"/>
      <c r="I1923" s="1346"/>
      <c r="J1923" s="1346"/>
      <c r="K1923" s="1346"/>
    </row>
    <row r="1924" spans="2:11">
      <c r="B1924" s="1070"/>
      <c r="C1924" s="1070"/>
      <c r="D1924" s="1070"/>
      <c r="E1924" s="1070"/>
      <c r="F1924" s="1346"/>
      <c r="G1924" s="1346"/>
      <c r="H1924" s="1346"/>
      <c r="I1924" s="1346"/>
      <c r="J1924" s="1346"/>
      <c r="K1924" s="1346"/>
    </row>
    <row r="1925" spans="2:11">
      <c r="B1925" s="1070"/>
      <c r="C1925" s="1070"/>
      <c r="D1925" s="1070"/>
      <c r="E1925" s="1070"/>
      <c r="F1925" s="1346"/>
      <c r="G1925" s="1346"/>
      <c r="H1925" s="1346"/>
      <c r="I1925" s="1346"/>
      <c r="J1925" s="1346"/>
      <c r="K1925" s="1346"/>
    </row>
    <row r="1926" spans="2:11">
      <c r="B1926" s="1070"/>
      <c r="C1926" s="1070"/>
      <c r="D1926" s="1070"/>
      <c r="E1926" s="1070"/>
      <c r="F1926" s="1346"/>
      <c r="G1926" s="1346"/>
      <c r="H1926" s="1346"/>
      <c r="I1926" s="1346"/>
      <c r="J1926" s="1346"/>
      <c r="K1926" s="1346"/>
    </row>
    <row r="1927" spans="2:11">
      <c r="B1927" s="1070"/>
      <c r="C1927" s="1070"/>
      <c r="D1927" s="1070"/>
      <c r="E1927" s="1070"/>
      <c r="F1927" s="1346"/>
      <c r="G1927" s="1346"/>
      <c r="H1927" s="1346"/>
      <c r="I1927" s="1346"/>
      <c r="J1927" s="1346"/>
      <c r="K1927" s="1346"/>
    </row>
    <row r="1928" spans="2:11">
      <c r="B1928" s="1070"/>
      <c r="C1928" s="1070"/>
      <c r="D1928" s="1070"/>
      <c r="E1928" s="1070"/>
      <c r="F1928" s="1346"/>
      <c r="G1928" s="1346"/>
      <c r="H1928" s="1346"/>
      <c r="I1928" s="1346"/>
      <c r="J1928" s="1346"/>
      <c r="K1928" s="1346"/>
    </row>
    <row r="1929" spans="2:11">
      <c r="B1929" s="1070"/>
      <c r="C1929" s="1070"/>
      <c r="D1929" s="1070"/>
      <c r="E1929" s="1070"/>
      <c r="F1929" s="1346"/>
      <c r="G1929" s="1346"/>
      <c r="H1929" s="1346"/>
      <c r="I1929" s="1346"/>
      <c r="J1929" s="1346"/>
      <c r="K1929" s="1346"/>
    </row>
    <row r="1930" spans="2:11">
      <c r="B1930" s="1070"/>
      <c r="C1930" s="1070"/>
      <c r="D1930" s="1070"/>
      <c r="E1930" s="1070"/>
      <c r="F1930" s="1346"/>
      <c r="G1930" s="1346"/>
      <c r="H1930" s="1346"/>
      <c r="I1930" s="1346"/>
      <c r="J1930" s="1346"/>
      <c r="K1930" s="1346"/>
    </row>
    <row r="1931" spans="2:11">
      <c r="B1931" s="1070"/>
      <c r="C1931" s="1070"/>
      <c r="D1931" s="1070"/>
      <c r="E1931" s="1070"/>
      <c r="F1931" s="1346"/>
      <c r="G1931" s="1346"/>
      <c r="H1931" s="1346"/>
      <c r="I1931" s="1346"/>
      <c r="J1931" s="1346"/>
      <c r="K1931" s="1346"/>
    </row>
    <row r="1932" spans="2:11">
      <c r="B1932" s="1070"/>
      <c r="C1932" s="1070"/>
      <c r="D1932" s="1070"/>
      <c r="E1932" s="1070"/>
      <c r="F1932" s="1346"/>
      <c r="G1932" s="1346"/>
      <c r="H1932" s="1346"/>
      <c r="I1932" s="1346"/>
      <c r="J1932" s="1346"/>
      <c r="K1932" s="1346"/>
    </row>
    <row r="1933" spans="2:11">
      <c r="B1933" s="1070"/>
      <c r="C1933" s="1070"/>
      <c r="D1933" s="1070"/>
      <c r="E1933" s="1070"/>
      <c r="F1933" s="1346"/>
      <c r="G1933" s="1346"/>
      <c r="H1933" s="1346"/>
      <c r="I1933" s="1346"/>
      <c r="J1933" s="1346"/>
      <c r="K1933" s="1346"/>
    </row>
    <row r="1934" spans="2:11">
      <c r="B1934" s="1070"/>
      <c r="C1934" s="1070"/>
      <c r="D1934" s="1070"/>
      <c r="E1934" s="1070"/>
      <c r="F1934" s="1346"/>
      <c r="G1934" s="1346"/>
      <c r="H1934" s="1346"/>
      <c r="I1934" s="1346"/>
      <c r="J1934" s="1346"/>
      <c r="K1934" s="1346"/>
    </row>
    <row r="1935" spans="2:11">
      <c r="B1935" s="1070"/>
      <c r="C1935" s="1070"/>
      <c r="D1935" s="1070"/>
      <c r="E1935" s="1070"/>
      <c r="F1935" s="1346"/>
      <c r="G1935" s="1346"/>
      <c r="H1935" s="1346"/>
      <c r="I1935" s="1346"/>
      <c r="J1935" s="1346"/>
      <c r="K1935" s="1346"/>
    </row>
    <row r="1936" spans="2:11">
      <c r="B1936" s="1070"/>
      <c r="C1936" s="1070"/>
      <c r="D1936" s="1070"/>
      <c r="E1936" s="1070"/>
      <c r="F1936" s="1346"/>
      <c r="G1936" s="1346"/>
      <c r="H1936" s="1346"/>
      <c r="I1936" s="1346"/>
      <c r="J1936" s="1346"/>
      <c r="K1936" s="1346"/>
    </row>
    <row r="1937" spans="2:11">
      <c r="B1937" s="1070"/>
      <c r="C1937" s="1070"/>
      <c r="D1937" s="1070"/>
      <c r="E1937" s="1070"/>
      <c r="F1937" s="1346"/>
      <c r="G1937" s="1346"/>
      <c r="H1937" s="1346"/>
      <c r="I1937" s="1346"/>
      <c r="J1937" s="1346"/>
      <c r="K1937" s="1346"/>
    </row>
    <row r="1938" spans="2:11">
      <c r="B1938" s="1070"/>
      <c r="C1938" s="1070"/>
      <c r="D1938" s="1070"/>
      <c r="E1938" s="1070"/>
      <c r="F1938" s="1346"/>
      <c r="G1938" s="1346"/>
      <c r="H1938" s="1346"/>
      <c r="I1938" s="1346"/>
      <c r="J1938" s="1346"/>
      <c r="K1938" s="1346"/>
    </row>
    <row r="1939" spans="2:11">
      <c r="B1939" s="1070"/>
      <c r="C1939" s="1070"/>
      <c r="D1939" s="1070"/>
      <c r="E1939" s="1070"/>
      <c r="F1939" s="1346"/>
      <c r="G1939" s="1346"/>
      <c r="H1939" s="1346"/>
      <c r="I1939" s="1346"/>
      <c r="J1939" s="1346"/>
      <c r="K1939" s="1346"/>
    </row>
    <row r="1940" spans="2:11">
      <c r="B1940" s="1070"/>
      <c r="C1940" s="1070"/>
      <c r="D1940" s="1070"/>
      <c r="E1940" s="1070"/>
      <c r="F1940" s="1346"/>
      <c r="G1940" s="1346"/>
      <c r="H1940" s="1346"/>
      <c r="I1940" s="1346"/>
      <c r="J1940" s="1346"/>
      <c r="K1940" s="1346"/>
    </row>
    <row r="1941" spans="2:11">
      <c r="B1941" s="1070"/>
      <c r="C1941" s="1070"/>
      <c r="D1941" s="1070"/>
      <c r="E1941" s="1070"/>
      <c r="F1941" s="1346"/>
      <c r="G1941" s="1346"/>
      <c r="H1941" s="1346"/>
      <c r="I1941" s="1346"/>
      <c r="J1941" s="1346"/>
      <c r="K1941" s="1346"/>
    </row>
    <row r="1942" spans="2:11">
      <c r="B1942" s="1070"/>
      <c r="C1942" s="1070"/>
      <c r="D1942" s="1070"/>
      <c r="E1942" s="1070"/>
      <c r="F1942" s="1346"/>
      <c r="G1942" s="1346"/>
      <c r="H1942" s="1346"/>
      <c r="I1942" s="1346"/>
      <c r="J1942" s="1346"/>
      <c r="K1942" s="1346"/>
    </row>
    <row r="1943" spans="2:11">
      <c r="B1943" s="1070"/>
      <c r="C1943" s="1070"/>
      <c r="D1943" s="1070"/>
      <c r="E1943" s="1070"/>
      <c r="F1943" s="1346"/>
      <c r="G1943" s="1346"/>
      <c r="H1943" s="1346"/>
      <c r="I1943" s="1346"/>
      <c r="J1943" s="1346"/>
      <c r="K1943" s="1346"/>
    </row>
    <row r="1944" spans="2:11">
      <c r="B1944" s="1070"/>
      <c r="C1944" s="1070"/>
      <c r="D1944" s="1070"/>
      <c r="E1944" s="1070"/>
      <c r="F1944" s="1346"/>
      <c r="G1944" s="1346"/>
      <c r="H1944" s="1346"/>
      <c r="I1944" s="1346"/>
      <c r="J1944" s="1346"/>
      <c r="K1944" s="1346"/>
    </row>
    <row r="1945" spans="2:11">
      <c r="B1945" s="1070"/>
      <c r="C1945" s="1070"/>
      <c r="D1945" s="1070"/>
      <c r="E1945" s="1070"/>
      <c r="F1945" s="1346"/>
      <c r="G1945" s="1346"/>
      <c r="H1945" s="1346"/>
      <c r="I1945" s="1346"/>
      <c r="J1945" s="1346"/>
      <c r="K1945" s="1346"/>
    </row>
    <row r="1946" spans="2:11">
      <c r="B1946" s="1070"/>
      <c r="C1946" s="1070"/>
      <c r="D1946" s="1070"/>
      <c r="E1946" s="1070"/>
      <c r="F1946" s="1346"/>
      <c r="G1946" s="1346"/>
      <c r="H1946" s="1346"/>
      <c r="I1946" s="1346"/>
      <c r="J1946" s="1346"/>
      <c r="K1946" s="1346"/>
    </row>
    <row r="1947" spans="2:11">
      <c r="B1947" s="1070"/>
      <c r="C1947" s="1070"/>
      <c r="D1947" s="1070"/>
      <c r="E1947" s="1070"/>
      <c r="F1947" s="1346"/>
      <c r="G1947" s="1346"/>
      <c r="H1947" s="1346"/>
      <c r="I1947" s="1346"/>
      <c r="J1947" s="1346"/>
      <c r="K1947" s="1346"/>
    </row>
    <row r="1948" spans="2:11">
      <c r="B1948" s="1070"/>
      <c r="C1948" s="1070"/>
      <c r="D1948" s="1070"/>
      <c r="E1948" s="1070"/>
      <c r="F1948" s="1346"/>
      <c r="G1948" s="1346"/>
      <c r="H1948" s="1346"/>
      <c r="I1948" s="1346"/>
      <c r="J1948" s="1346"/>
      <c r="K1948" s="1346"/>
    </row>
    <row r="1949" spans="2:11">
      <c r="B1949" s="1070"/>
      <c r="C1949" s="1070"/>
      <c r="D1949" s="1070"/>
      <c r="E1949" s="1070"/>
      <c r="F1949" s="1346"/>
      <c r="G1949" s="1346"/>
      <c r="H1949" s="1346"/>
      <c r="I1949" s="1346"/>
      <c r="J1949" s="1346"/>
      <c r="K1949" s="1346"/>
    </row>
    <row r="1950" spans="2:11">
      <c r="B1950" s="1070"/>
      <c r="C1950" s="1070"/>
      <c r="D1950" s="1070"/>
      <c r="E1950" s="1070"/>
      <c r="F1950" s="1346"/>
      <c r="G1950" s="1346"/>
      <c r="H1950" s="1346"/>
      <c r="I1950" s="1346"/>
      <c r="J1950" s="1346"/>
      <c r="K1950" s="1346"/>
    </row>
    <row r="1951" spans="2:11">
      <c r="B1951" s="1070"/>
      <c r="C1951" s="1070"/>
      <c r="D1951" s="1070"/>
      <c r="E1951" s="1070"/>
      <c r="F1951" s="1346"/>
      <c r="G1951" s="1346"/>
      <c r="H1951" s="1346"/>
      <c r="I1951" s="1346"/>
      <c r="J1951" s="1346"/>
      <c r="K1951" s="1346"/>
    </row>
    <row r="1952" spans="2:11">
      <c r="B1952" s="1070"/>
      <c r="C1952" s="1070"/>
      <c r="D1952" s="1070"/>
      <c r="E1952" s="1070"/>
      <c r="F1952" s="1346"/>
      <c r="G1952" s="1346"/>
      <c r="H1952" s="1346"/>
      <c r="I1952" s="1346"/>
      <c r="J1952" s="1346"/>
      <c r="K1952" s="1346"/>
    </row>
    <row r="1953" spans="2:11">
      <c r="B1953" s="1070"/>
      <c r="C1953" s="1070"/>
      <c r="D1953" s="1070"/>
      <c r="E1953" s="1070"/>
      <c r="F1953" s="1346"/>
      <c r="G1953" s="1346"/>
      <c r="H1953" s="1346"/>
      <c r="I1953" s="1346"/>
      <c r="J1953" s="1346"/>
      <c r="K1953" s="1346"/>
    </row>
    <row r="1954" spans="2:11">
      <c r="B1954" s="1070"/>
      <c r="C1954" s="1070"/>
      <c r="D1954" s="1070"/>
      <c r="E1954" s="1070"/>
      <c r="F1954" s="1346"/>
      <c r="G1954" s="1346"/>
      <c r="H1954" s="1346"/>
      <c r="I1954" s="1346"/>
      <c r="J1954" s="1346"/>
      <c r="K1954" s="1346"/>
    </row>
    <row r="1955" spans="2:11">
      <c r="B1955" s="1070"/>
      <c r="C1955" s="1070"/>
      <c r="D1955" s="1070"/>
      <c r="E1955" s="1070"/>
      <c r="F1955" s="1346"/>
      <c r="G1955" s="1346"/>
      <c r="H1955" s="1346"/>
      <c r="I1955" s="1346"/>
      <c r="J1955" s="1346"/>
      <c r="K1955" s="1346"/>
    </row>
    <row r="1956" spans="2:11">
      <c r="B1956" s="1070"/>
      <c r="C1956" s="1070"/>
      <c r="D1956" s="1070"/>
      <c r="E1956" s="1070"/>
      <c r="F1956" s="1346"/>
      <c r="G1956" s="1346"/>
      <c r="H1956" s="1346"/>
      <c r="I1956" s="1346"/>
      <c r="J1956" s="1346"/>
      <c r="K1956" s="1346"/>
    </row>
    <row r="1957" spans="2:11">
      <c r="B1957" s="1070"/>
      <c r="C1957" s="1070"/>
      <c r="D1957" s="1070"/>
      <c r="E1957" s="1070"/>
      <c r="F1957" s="1346"/>
      <c r="G1957" s="1346"/>
      <c r="H1957" s="1346"/>
      <c r="I1957" s="1346"/>
      <c r="J1957" s="1346"/>
      <c r="K1957" s="1346"/>
    </row>
    <row r="1958" spans="2:11">
      <c r="B1958" s="1070"/>
      <c r="C1958" s="1070"/>
      <c r="D1958" s="1070"/>
      <c r="E1958" s="1070"/>
      <c r="F1958" s="1346"/>
      <c r="G1958" s="1346"/>
      <c r="H1958" s="1346"/>
      <c r="I1958" s="1346"/>
      <c r="J1958" s="1346"/>
      <c r="K1958" s="1346"/>
    </row>
    <row r="1959" spans="2:11">
      <c r="B1959" s="1070"/>
      <c r="C1959" s="1070"/>
      <c r="D1959" s="1070"/>
      <c r="E1959" s="1070"/>
      <c r="F1959" s="1346"/>
      <c r="G1959" s="1346"/>
      <c r="H1959" s="1346"/>
      <c r="I1959" s="1346"/>
      <c r="J1959" s="1346"/>
      <c r="K1959" s="1346"/>
    </row>
    <row r="1960" spans="2:11">
      <c r="B1960" s="1070"/>
      <c r="C1960" s="1070"/>
      <c r="D1960" s="1070"/>
      <c r="E1960" s="1070"/>
      <c r="F1960" s="1346"/>
      <c r="G1960" s="1346"/>
      <c r="H1960" s="1346"/>
      <c r="I1960" s="1346"/>
      <c r="J1960" s="1346"/>
      <c r="K1960" s="1346"/>
    </row>
    <row r="1961" spans="2:11">
      <c r="B1961" s="1070"/>
      <c r="C1961" s="1070"/>
      <c r="D1961" s="1070"/>
      <c r="E1961" s="1070"/>
      <c r="F1961" s="1346"/>
      <c r="G1961" s="1346"/>
      <c r="H1961" s="1346"/>
      <c r="I1961" s="1346"/>
      <c r="J1961" s="1346"/>
      <c r="K1961" s="1346"/>
    </row>
    <row r="1962" spans="2:11">
      <c r="B1962" s="1070"/>
      <c r="C1962" s="1070"/>
      <c r="D1962" s="1070"/>
      <c r="E1962" s="1070"/>
      <c r="F1962" s="1346"/>
      <c r="G1962" s="1346"/>
      <c r="H1962" s="1346"/>
      <c r="I1962" s="1346"/>
      <c r="J1962" s="1346"/>
      <c r="K1962" s="1346"/>
    </row>
    <row r="1963" spans="2:11">
      <c r="B1963" s="1070"/>
      <c r="C1963" s="1070"/>
      <c r="D1963" s="1070"/>
      <c r="E1963" s="1070"/>
      <c r="F1963" s="1346"/>
      <c r="G1963" s="1346"/>
      <c r="H1963" s="1346"/>
      <c r="I1963" s="1346"/>
      <c r="J1963" s="1346"/>
      <c r="K1963" s="1346"/>
    </row>
    <row r="1964" spans="2:11">
      <c r="B1964" s="1070"/>
      <c r="C1964" s="1070"/>
      <c r="D1964" s="1070"/>
      <c r="E1964" s="1070"/>
      <c r="F1964" s="1346"/>
      <c r="G1964" s="1346"/>
      <c r="H1964" s="1346"/>
      <c r="I1964" s="1346"/>
      <c r="J1964" s="1346"/>
      <c r="K1964" s="1346"/>
    </row>
    <row r="1965" spans="2:11">
      <c r="B1965" s="1070"/>
      <c r="C1965" s="1070"/>
      <c r="D1965" s="1070"/>
      <c r="E1965" s="1070"/>
      <c r="F1965" s="1346"/>
      <c r="G1965" s="1346"/>
      <c r="H1965" s="1346"/>
      <c r="I1965" s="1346"/>
      <c r="J1965" s="1346"/>
      <c r="K1965" s="1346"/>
    </row>
    <row r="1966" spans="2:11">
      <c r="B1966" s="1070"/>
      <c r="C1966" s="1070"/>
      <c r="D1966" s="1070"/>
      <c r="E1966" s="1070"/>
      <c r="F1966" s="1346"/>
      <c r="G1966" s="1346"/>
      <c r="H1966" s="1346"/>
      <c r="I1966" s="1346"/>
      <c r="J1966" s="1346"/>
      <c r="K1966" s="1346"/>
    </row>
    <row r="1967" spans="2:11">
      <c r="B1967" s="1070"/>
      <c r="C1967" s="1070"/>
      <c r="D1967" s="1070"/>
      <c r="E1967" s="1070"/>
      <c r="F1967" s="1346"/>
      <c r="G1967" s="1346"/>
      <c r="H1967" s="1346"/>
      <c r="I1967" s="1346"/>
      <c r="J1967" s="1346"/>
      <c r="K1967" s="1346"/>
    </row>
    <row r="1968" spans="2:11">
      <c r="B1968" s="1070"/>
      <c r="C1968" s="1070"/>
      <c r="D1968" s="1070"/>
      <c r="E1968" s="1070"/>
      <c r="F1968" s="1346"/>
      <c r="G1968" s="1346"/>
      <c r="H1968" s="1346"/>
      <c r="I1968" s="1346"/>
      <c r="J1968" s="1346"/>
      <c r="K1968" s="1346"/>
    </row>
    <row r="1969" spans="2:11">
      <c r="B1969" s="1070"/>
      <c r="C1969" s="1070"/>
      <c r="D1969" s="1070"/>
      <c r="E1969" s="1070"/>
      <c r="F1969" s="1346"/>
      <c r="G1969" s="1346"/>
      <c r="H1969" s="1346"/>
      <c r="I1969" s="1346"/>
      <c r="J1969" s="1346"/>
      <c r="K1969" s="1346"/>
    </row>
    <row r="1970" spans="2:11">
      <c r="B1970" s="1070"/>
      <c r="C1970" s="1070"/>
      <c r="D1970" s="1070"/>
      <c r="E1970" s="1070"/>
      <c r="F1970" s="1346"/>
      <c r="G1970" s="1346"/>
      <c r="H1970" s="1346"/>
      <c r="I1970" s="1346"/>
      <c r="J1970" s="1346"/>
      <c r="K1970" s="1346"/>
    </row>
    <row r="1971" spans="2:11">
      <c r="B1971" s="1070"/>
      <c r="C1971" s="1070"/>
      <c r="D1971" s="1070"/>
      <c r="E1971" s="1070"/>
      <c r="F1971" s="1346"/>
      <c r="G1971" s="1346"/>
      <c r="H1971" s="1346"/>
      <c r="I1971" s="1346"/>
      <c r="J1971" s="1346"/>
      <c r="K1971" s="1346"/>
    </row>
    <row r="1972" spans="2:11">
      <c r="B1972" s="1070"/>
      <c r="C1972" s="1070"/>
      <c r="D1972" s="1070"/>
      <c r="E1972" s="1070"/>
      <c r="F1972" s="1346"/>
      <c r="G1972" s="1346"/>
      <c r="H1972" s="1346"/>
      <c r="I1972" s="1346"/>
      <c r="J1972" s="1346"/>
      <c r="K1972" s="1346"/>
    </row>
    <row r="1973" spans="2:11">
      <c r="B1973" s="1070"/>
      <c r="C1973" s="1070"/>
      <c r="D1973" s="1070"/>
      <c r="E1973" s="1070"/>
      <c r="F1973" s="1346"/>
      <c r="G1973" s="1346"/>
      <c r="H1973" s="1346"/>
      <c r="I1973" s="1346"/>
      <c r="J1973" s="1346"/>
      <c r="K1973" s="1346"/>
    </row>
    <row r="1974" spans="2:11">
      <c r="B1974" s="1070"/>
      <c r="C1974" s="1070"/>
      <c r="D1974" s="1070"/>
      <c r="E1974" s="1070"/>
      <c r="F1974" s="1346"/>
      <c r="G1974" s="1346"/>
      <c r="H1974" s="1346"/>
      <c r="I1974" s="1346"/>
      <c r="J1974" s="1346"/>
      <c r="K1974" s="1346"/>
    </row>
    <row r="1975" spans="2:11">
      <c r="B1975" s="1070"/>
      <c r="C1975" s="1070"/>
      <c r="D1975" s="1070"/>
      <c r="E1975" s="1070"/>
      <c r="F1975" s="1346"/>
      <c r="G1975" s="1346"/>
      <c r="H1975" s="1346"/>
      <c r="I1975" s="1346"/>
      <c r="J1975" s="1346"/>
      <c r="K1975" s="1346"/>
    </row>
    <row r="1976" spans="2:11">
      <c r="B1976" s="1070"/>
      <c r="C1976" s="1070"/>
      <c r="D1976" s="1070"/>
      <c r="E1976" s="1070"/>
      <c r="F1976" s="1346"/>
      <c r="G1976" s="1346"/>
      <c r="H1976" s="1346"/>
      <c r="I1976" s="1346"/>
      <c r="J1976" s="1346"/>
      <c r="K1976" s="1346"/>
    </row>
    <row r="1977" spans="2:11">
      <c r="B1977" s="1070"/>
      <c r="C1977" s="1070"/>
      <c r="D1977" s="1070"/>
      <c r="E1977" s="1070"/>
      <c r="F1977" s="1346"/>
      <c r="G1977" s="1346"/>
      <c r="H1977" s="1346"/>
      <c r="I1977" s="1346"/>
      <c r="J1977" s="1346"/>
      <c r="K1977" s="1346"/>
    </row>
    <row r="1978" spans="2:11">
      <c r="B1978" s="1070"/>
      <c r="C1978" s="1070"/>
      <c r="D1978" s="1070"/>
      <c r="E1978" s="1070"/>
      <c r="F1978" s="1346"/>
      <c r="G1978" s="1346"/>
      <c r="H1978" s="1346"/>
      <c r="I1978" s="1346"/>
      <c r="J1978" s="1346"/>
      <c r="K1978" s="1346"/>
    </row>
    <row r="1979" spans="2:11">
      <c r="B1979" s="1070"/>
      <c r="C1979" s="1070"/>
      <c r="D1979" s="1070"/>
      <c r="E1979" s="1070"/>
      <c r="F1979" s="1346"/>
      <c r="G1979" s="1346"/>
      <c r="H1979" s="1346"/>
      <c r="I1979" s="1346"/>
      <c r="J1979" s="1346"/>
      <c r="K1979" s="1346"/>
    </row>
    <row r="1980" spans="2:11">
      <c r="B1980" s="1070"/>
      <c r="C1980" s="1070"/>
      <c r="D1980" s="1070"/>
      <c r="E1980" s="1070"/>
      <c r="F1980" s="1346"/>
      <c r="G1980" s="1346"/>
      <c r="H1980" s="1346"/>
      <c r="I1980" s="1346"/>
      <c r="J1980" s="1346"/>
      <c r="K1980" s="1346"/>
    </row>
    <row r="1981" spans="2:11">
      <c r="B1981" s="1070"/>
      <c r="C1981" s="1070"/>
      <c r="D1981" s="1070"/>
      <c r="E1981" s="1070"/>
      <c r="F1981" s="1346"/>
      <c r="G1981" s="1346"/>
      <c r="H1981" s="1346"/>
      <c r="I1981" s="1346"/>
      <c r="J1981" s="1346"/>
      <c r="K1981" s="1346"/>
    </row>
    <row r="1982" spans="2:11">
      <c r="B1982" s="1070"/>
      <c r="C1982" s="1070"/>
      <c r="D1982" s="1070"/>
      <c r="E1982" s="1070"/>
      <c r="F1982" s="1346"/>
      <c r="G1982" s="1346"/>
      <c r="H1982" s="1346"/>
      <c r="I1982" s="1346"/>
      <c r="J1982" s="1346"/>
      <c r="K1982" s="1346"/>
    </row>
    <row r="1983" spans="2:11">
      <c r="B1983" s="1070"/>
      <c r="C1983" s="1070"/>
      <c r="D1983" s="1070"/>
      <c r="E1983" s="1070"/>
      <c r="F1983" s="1346"/>
      <c r="G1983" s="1346"/>
      <c r="H1983" s="1346"/>
      <c r="I1983" s="1346"/>
      <c r="J1983" s="1346"/>
      <c r="K1983" s="1346"/>
    </row>
    <row r="1984" spans="2:11">
      <c r="B1984" s="1070"/>
      <c r="C1984" s="1070"/>
      <c r="D1984" s="1070"/>
      <c r="E1984" s="1070"/>
      <c r="F1984" s="1346"/>
      <c r="G1984" s="1346"/>
      <c r="H1984" s="1346"/>
      <c r="I1984" s="1346"/>
      <c r="J1984" s="1346"/>
      <c r="K1984" s="1346"/>
    </row>
    <row r="1985" spans="2:11">
      <c r="B1985" s="1070"/>
      <c r="C1985" s="1070"/>
      <c r="D1985" s="1070"/>
      <c r="E1985" s="1070"/>
      <c r="F1985" s="1346"/>
      <c r="G1985" s="1346"/>
      <c r="H1985" s="1346"/>
      <c r="I1985" s="1346"/>
      <c r="J1985" s="1346"/>
      <c r="K1985" s="1346"/>
    </row>
    <row r="1986" spans="2:11">
      <c r="B1986" s="1070"/>
      <c r="C1986" s="1070"/>
      <c r="D1986" s="1070"/>
      <c r="E1986" s="1070"/>
      <c r="F1986" s="1346"/>
      <c r="G1986" s="1346"/>
      <c r="H1986" s="1346"/>
      <c r="I1986" s="1346"/>
      <c r="J1986" s="1346"/>
      <c r="K1986" s="1346"/>
    </row>
    <row r="1987" spans="2:11">
      <c r="B1987" s="1070"/>
      <c r="C1987" s="1070"/>
      <c r="D1987" s="1070"/>
      <c r="E1987" s="1070"/>
      <c r="F1987" s="1346"/>
      <c r="G1987" s="1346"/>
      <c r="H1987" s="1346"/>
      <c r="I1987" s="1346"/>
      <c r="J1987" s="1346"/>
      <c r="K1987" s="1346"/>
    </row>
    <row r="1988" spans="2:11">
      <c r="B1988" s="1070"/>
      <c r="C1988" s="1070"/>
      <c r="D1988" s="1070"/>
      <c r="E1988" s="1070"/>
      <c r="F1988" s="1346"/>
      <c r="G1988" s="1346"/>
      <c r="H1988" s="1346"/>
      <c r="I1988" s="1346"/>
      <c r="J1988" s="1346"/>
      <c r="K1988" s="1346"/>
    </row>
    <row r="1989" spans="2:11">
      <c r="B1989" s="1070"/>
      <c r="C1989" s="1070"/>
      <c r="D1989" s="1070"/>
      <c r="E1989" s="1070"/>
      <c r="F1989" s="1346"/>
      <c r="G1989" s="1346"/>
      <c r="H1989" s="1346"/>
      <c r="I1989" s="1346"/>
      <c r="J1989" s="1346"/>
      <c r="K1989" s="1346"/>
    </row>
    <row r="1990" spans="2:11">
      <c r="B1990" s="1070"/>
      <c r="C1990" s="1070"/>
      <c r="D1990" s="1070"/>
      <c r="E1990" s="1070"/>
      <c r="F1990" s="1346"/>
      <c r="G1990" s="1346"/>
      <c r="H1990" s="1346"/>
      <c r="I1990" s="1346"/>
      <c r="J1990" s="1346"/>
      <c r="K1990" s="1346"/>
    </row>
    <row r="1991" spans="2:11">
      <c r="B1991" s="1070"/>
      <c r="C1991" s="1070"/>
      <c r="D1991" s="1070"/>
      <c r="E1991" s="1070"/>
      <c r="F1991" s="1346"/>
      <c r="G1991" s="1346"/>
      <c r="H1991" s="1346"/>
      <c r="I1991" s="1346"/>
      <c r="J1991" s="1346"/>
      <c r="K1991" s="1346"/>
    </row>
    <row r="1992" spans="2:11">
      <c r="B1992" s="1070"/>
      <c r="C1992" s="1070"/>
      <c r="D1992" s="1070"/>
      <c r="E1992" s="1070"/>
      <c r="F1992" s="1346"/>
      <c r="G1992" s="1346"/>
      <c r="H1992" s="1346"/>
      <c r="I1992" s="1346"/>
      <c r="J1992" s="1346"/>
      <c r="K1992" s="1346"/>
    </row>
    <row r="1993" spans="2:11">
      <c r="B1993" s="1070"/>
      <c r="C1993" s="1070"/>
      <c r="D1993" s="1070"/>
      <c r="E1993" s="1070"/>
      <c r="F1993" s="1346"/>
      <c r="G1993" s="1346"/>
      <c r="H1993" s="1346"/>
      <c r="I1993" s="1346"/>
      <c r="J1993" s="1346"/>
      <c r="K1993" s="1346"/>
    </row>
    <row r="1994" spans="2:11">
      <c r="B1994" s="1070"/>
      <c r="C1994" s="1070"/>
      <c r="D1994" s="1070"/>
      <c r="E1994" s="1070"/>
      <c r="F1994" s="1346"/>
      <c r="G1994" s="1346"/>
      <c r="H1994" s="1346"/>
      <c r="I1994" s="1346"/>
      <c r="J1994" s="1346"/>
      <c r="K1994" s="1346"/>
    </row>
    <row r="1995" spans="2:11">
      <c r="B1995" s="1070"/>
      <c r="C1995" s="1070"/>
      <c r="D1995" s="1070"/>
      <c r="E1995" s="1070"/>
      <c r="F1995" s="1346"/>
      <c r="G1995" s="1346"/>
      <c r="H1995" s="1346"/>
      <c r="I1995" s="1346"/>
      <c r="J1995" s="1346"/>
      <c r="K1995" s="1346"/>
    </row>
    <row r="1996" spans="2:11">
      <c r="B1996" s="1070"/>
      <c r="C1996" s="1070"/>
      <c r="D1996" s="1070"/>
      <c r="E1996" s="1070"/>
      <c r="F1996" s="1346"/>
      <c r="G1996" s="1346"/>
      <c r="H1996" s="1346"/>
      <c r="I1996" s="1346"/>
      <c r="J1996" s="1346"/>
      <c r="K1996" s="1346"/>
    </row>
    <row r="1997" spans="2:11">
      <c r="B1997" s="1070"/>
      <c r="C1997" s="1070"/>
      <c r="D1997" s="1070"/>
      <c r="E1997" s="1070"/>
      <c r="F1997" s="1346"/>
      <c r="G1997" s="1346"/>
      <c r="H1997" s="1346"/>
      <c r="I1997" s="1346"/>
      <c r="J1997" s="1346"/>
      <c r="K1997" s="1346"/>
    </row>
    <row r="1998" spans="2:11">
      <c r="B1998" s="1070"/>
      <c r="C1998" s="1070"/>
      <c r="D1998" s="1070"/>
      <c r="E1998" s="1070"/>
      <c r="F1998" s="1346"/>
      <c r="G1998" s="1346"/>
      <c r="H1998" s="1346"/>
      <c r="I1998" s="1346"/>
      <c r="J1998" s="1346"/>
      <c r="K1998" s="1346"/>
    </row>
    <row r="1999" spans="2:11">
      <c r="B1999" s="1070"/>
      <c r="C1999" s="1070"/>
      <c r="D1999" s="1070"/>
      <c r="E1999" s="1070"/>
      <c r="F1999" s="1346"/>
      <c r="G1999" s="1346"/>
      <c r="H1999" s="1346"/>
      <c r="I1999" s="1346"/>
      <c r="J1999" s="1346"/>
      <c r="K1999" s="1346"/>
    </row>
    <row r="2000" spans="2:11">
      <c r="B2000" s="1070"/>
      <c r="C2000" s="1070"/>
      <c r="D2000" s="1070"/>
      <c r="E2000" s="1070"/>
      <c r="F2000" s="1346"/>
      <c r="G2000" s="1346"/>
      <c r="H2000" s="1346"/>
      <c r="I2000" s="1346"/>
      <c r="J2000" s="1346"/>
      <c r="K2000" s="1346"/>
    </row>
    <row r="2001" spans="2:11">
      <c r="B2001" s="1070"/>
      <c r="C2001" s="1070"/>
      <c r="D2001" s="1070"/>
      <c r="E2001" s="1070"/>
      <c r="F2001" s="1346"/>
      <c r="G2001" s="1346"/>
      <c r="H2001" s="1346"/>
      <c r="I2001" s="1346"/>
      <c r="J2001" s="1346"/>
      <c r="K2001" s="1346"/>
    </row>
    <row r="2002" spans="2:11">
      <c r="B2002" s="1070"/>
      <c r="C2002" s="1070"/>
      <c r="D2002" s="1070"/>
      <c r="E2002" s="1070"/>
      <c r="F2002" s="1346"/>
      <c r="G2002" s="1346"/>
      <c r="H2002" s="1346"/>
      <c r="I2002" s="1346"/>
      <c r="J2002" s="1346"/>
      <c r="K2002" s="1346"/>
    </row>
    <row r="2003" spans="2:11">
      <c r="B2003" s="1070"/>
      <c r="C2003" s="1070"/>
      <c r="D2003" s="1070"/>
      <c r="E2003" s="1070"/>
      <c r="F2003" s="1346"/>
      <c r="G2003" s="1346"/>
      <c r="H2003" s="1346"/>
      <c r="I2003" s="1346"/>
      <c r="J2003" s="1346"/>
      <c r="K2003" s="1346"/>
    </row>
    <row r="2004" spans="2:11">
      <c r="B2004" s="1070"/>
      <c r="C2004" s="1070"/>
      <c r="D2004" s="1070"/>
      <c r="E2004" s="1070"/>
      <c r="F2004" s="1346"/>
      <c r="G2004" s="1346"/>
      <c r="H2004" s="1346"/>
      <c r="I2004" s="1346"/>
      <c r="J2004" s="1346"/>
      <c r="K2004" s="1346"/>
    </row>
    <row r="2005" spans="2:11">
      <c r="B2005" s="1070"/>
      <c r="C2005" s="1070"/>
      <c r="D2005" s="1070"/>
      <c r="E2005" s="1070"/>
      <c r="F2005" s="1346"/>
      <c r="G2005" s="1346"/>
      <c r="H2005" s="1346"/>
      <c r="I2005" s="1346"/>
      <c r="J2005" s="1346"/>
      <c r="K2005" s="1346"/>
    </row>
    <row r="2006" spans="2:11">
      <c r="B2006" s="1070"/>
      <c r="C2006" s="1070"/>
      <c r="D2006" s="1070"/>
      <c r="E2006" s="1070"/>
      <c r="F2006" s="1346"/>
      <c r="G2006" s="1346"/>
      <c r="H2006" s="1346"/>
      <c r="I2006" s="1346"/>
      <c r="J2006" s="1346"/>
      <c r="K2006" s="1346"/>
    </row>
    <row r="2007" spans="2:11">
      <c r="B2007" s="1070"/>
      <c r="C2007" s="1070"/>
      <c r="D2007" s="1070"/>
      <c r="E2007" s="1070"/>
      <c r="F2007" s="1346"/>
      <c r="G2007" s="1346"/>
      <c r="H2007" s="1346"/>
      <c r="I2007" s="1346"/>
      <c r="J2007" s="1346"/>
      <c r="K2007" s="1346"/>
    </row>
    <row r="2008" spans="2:11">
      <c r="B2008" s="1070"/>
      <c r="C2008" s="1070"/>
      <c r="D2008" s="1070"/>
      <c r="E2008" s="1070"/>
      <c r="F2008" s="1346"/>
      <c r="G2008" s="1346"/>
      <c r="H2008" s="1346"/>
      <c r="I2008" s="1346"/>
      <c r="J2008" s="1346"/>
      <c r="K2008" s="1346"/>
    </row>
    <row r="2009" spans="2:11">
      <c r="B2009" s="1070"/>
      <c r="C2009" s="1070"/>
      <c r="D2009" s="1070"/>
      <c r="E2009" s="1070"/>
      <c r="F2009" s="1346"/>
      <c r="G2009" s="1346"/>
      <c r="H2009" s="1346"/>
      <c r="I2009" s="1346"/>
      <c r="J2009" s="1346"/>
      <c r="K2009" s="1346"/>
    </row>
    <row r="2010" spans="2:11">
      <c r="B2010" s="1070"/>
      <c r="C2010" s="1070"/>
      <c r="D2010" s="1070"/>
      <c r="E2010" s="1070"/>
      <c r="F2010" s="1346"/>
      <c r="G2010" s="1346"/>
      <c r="H2010" s="1346"/>
      <c r="I2010" s="1346"/>
      <c r="J2010" s="1346"/>
      <c r="K2010" s="1346"/>
    </row>
    <row r="2011" spans="2:11">
      <c r="B2011" s="1070"/>
      <c r="C2011" s="1070"/>
      <c r="D2011" s="1070"/>
      <c r="E2011" s="1070"/>
    </row>
    <row r="2012" spans="2:11">
      <c r="B2012" s="1070"/>
      <c r="C2012" s="1070"/>
      <c r="D2012" s="1070"/>
      <c r="E2012" s="1070"/>
    </row>
    <row r="2013" spans="2:11">
      <c r="B2013" s="1070"/>
      <c r="C2013" s="1070"/>
      <c r="D2013" s="1070"/>
      <c r="E2013" s="1070"/>
    </row>
    <row r="2014" spans="2:11">
      <c r="B2014" s="1070"/>
      <c r="C2014" s="1070"/>
      <c r="D2014" s="1070"/>
      <c r="E2014" s="1070"/>
    </row>
    <row r="2015" spans="2:11">
      <c r="B2015" s="1070"/>
      <c r="C2015" s="1070"/>
      <c r="D2015" s="1070"/>
      <c r="E2015" s="1070"/>
    </row>
    <row r="2016" spans="2:11">
      <c r="B2016" s="1070"/>
      <c r="C2016" s="1070"/>
      <c r="D2016" s="1070"/>
      <c r="E2016" s="1070"/>
    </row>
    <row r="2017" spans="2:5">
      <c r="B2017" s="1070"/>
      <c r="C2017" s="1070"/>
      <c r="D2017" s="1070"/>
      <c r="E2017" s="1070"/>
    </row>
    <row r="2018" spans="2:5">
      <c r="B2018" s="1070"/>
      <c r="C2018" s="1070"/>
      <c r="D2018" s="1070"/>
      <c r="E2018" s="1070"/>
    </row>
    <row r="2019" spans="2:5">
      <c r="B2019" s="1070"/>
      <c r="C2019" s="1070"/>
      <c r="D2019" s="1070"/>
      <c r="E2019" s="1070"/>
    </row>
    <row r="2020" spans="2:5">
      <c r="B2020" s="1070"/>
      <c r="C2020" s="1070"/>
      <c r="D2020" s="1070"/>
      <c r="E2020" s="1070"/>
    </row>
    <row r="2021" spans="2:5">
      <c r="B2021" s="1070"/>
      <c r="C2021" s="1070"/>
      <c r="D2021" s="1070"/>
      <c r="E2021" s="1070"/>
    </row>
    <row r="2022" spans="2:5">
      <c r="B2022" s="1070"/>
      <c r="C2022" s="1070"/>
      <c r="D2022" s="1070"/>
      <c r="E2022" s="1070"/>
    </row>
    <row r="2023" spans="2:5">
      <c r="B2023" s="1070"/>
      <c r="C2023" s="1070"/>
      <c r="D2023" s="1070"/>
      <c r="E2023" s="1070"/>
    </row>
    <row r="2024" spans="2:5">
      <c r="B2024" s="1070"/>
      <c r="C2024" s="1070"/>
      <c r="D2024" s="1070"/>
      <c r="E2024" s="1070"/>
    </row>
    <row r="2025" spans="2:5">
      <c r="B2025" s="1070"/>
      <c r="C2025" s="1070"/>
      <c r="D2025" s="1070"/>
      <c r="E2025" s="1070"/>
    </row>
    <row r="2026" spans="2:5">
      <c r="B2026" s="1070"/>
      <c r="C2026" s="1070"/>
      <c r="D2026" s="1070"/>
      <c r="E2026" s="1070"/>
    </row>
    <row r="2027" spans="2:5">
      <c r="B2027" s="1070"/>
      <c r="C2027" s="1070"/>
      <c r="D2027" s="1070"/>
      <c r="E2027" s="1070"/>
    </row>
    <row r="2028" spans="2:5">
      <c r="B2028" s="1070"/>
      <c r="C2028" s="1070"/>
      <c r="D2028" s="1070"/>
      <c r="E2028" s="1070"/>
    </row>
    <row r="2029" spans="2:5">
      <c r="B2029" s="1070"/>
      <c r="C2029" s="1070"/>
      <c r="D2029" s="1070"/>
      <c r="E2029" s="1070"/>
    </row>
    <row r="2030" spans="2:5">
      <c r="B2030" s="1070"/>
      <c r="C2030" s="1070"/>
      <c r="D2030" s="1070"/>
      <c r="E2030" s="1070"/>
    </row>
    <row r="2031" spans="2:5">
      <c r="B2031" s="1070"/>
      <c r="C2031" s="1070"/>
      <c r="D2031" s="1070"/>
      <c r="E2031" s="1070"/>
    </row>
    <row r="2032" spans="2:5">
      <c r="B2032" s="1070"/>
      <c r="C2032" s="1070"/>
      <c r="D2032" s="1070"/>
      <c r="E2032" s="1070"/>
    </row>
    <row r="2033" spans="2:5">
      <c r="B2033" s="1070"/>
      <c r="C2033" s="1070"/>
      <c r="D2033" s="1070"/>
      <c r="E2033" s="1070"/>
    </row>
    <row r="2034" spans="2:5">
      <c r="B2034" s="1070"/>
      <c r="C2034" s="1070"/>
      <c r="D2034" s="1070"/>
      <c r="E2034" s="1070"/>
    </row>
    <row r="2035" spans="2:5">
      <c r="B2035" s="1070"/>
      <c r="C2035" s="1070"/>
      <c r="D2035" s="1070"/>
      <c r="E2035" s="1070"/>
    </row>
    <row r="2036" spans="2:5">
      <c r="B2036" s="1070"/>
      <c r="C2036" s="1070"/>
      <c r="D2036" s="1070"/>
      <c r="E2036" s="1070"/>
    </row>
    <row r="2037" spans="2:5">
      <c r="B2037" s="1070"/>
      <c r="C2037" s="1070"/>
      <c r="D2037" s="1070"/>
      <c r="E2037" s="1070"/>
    </row>
    <row r="2038" spans="2:5">
      <c r="B2038" s="1070"/>
      <c r="C2038" s="1070"/>
      <c r="D2038" s="1070"/>
      <c r="E2038" s="1070"/>
    </row>
    <row r="2039" spans="2:5">
      <c r="B2039" s="1070"/>
      <c r="C2039" s="1070"/>
      <c r="D2039" s="1070"/>
      <c r="E2039" s="1070"/>
    </row>
    <row r="2040" spans="2:5">
      <c r="B2040" s="1070"/>
      <c r="C2040" s="1070"/>
      <c r="D2040" s="1070"/>
      <c r="E2040" s="1070"/>
    </row>
    <row r="2041" spans="2:5">
      <c r="B2041" s="1070"/>
      <c r="C2041" s="1070"/>
      <c r="D2041" s="1070"/>
      <c r="E2041" s="1070"/>
    </row>
    <row r="2042" spans="2:5">
      <c r="B2042" s="1070"/>
      <c r="C2042" s="1070"/>
      <c r="D2042" s="1070"/>
      <c r="E2042" s="1070"/>
    </row>
    <row r="2043" spans="2:5">
      <c r="B2043" s="1070"/>
      <c r="C2043" s="1070"/>
      <c r="D2043" s="1070"/>
      <c r="E2043" s="1070"/>
    </row>
    <row r="2044" spans="2:5">
      <c r="B2044" s="1070"/>
      <c r="C2044" s="1070"/>
      <c r="D2044" s="1070"/>
      <c r="E2044" s="1070"/>
    </row>
    <row r="2045" spans="2:5">
      <c r="B2045" s="1070"/>
      <c r="C2045" s="1070"/>
      <c r="D2045" s="1070"/>
      <c r="E2045" s="1070"/>
    </row>
    <row r="2046" spans="2:5">
      <c r="B2046" s="1070"/>
      <c r="C2046" s="1070"/>
      <c r="D2046" s="1070"/>
      <c r="E2046" s="1070"/>
    </row>
    <row r="2047" spans="2:5">
      <c r="B2047" s="1070"/>
      <c r="C2047" s="1070"/>
      <c r="D2047" s="1070"/>
      <c r="E2047" s="1070"/>
    </row>
    <row r="2048" spans="2:5">
      <c r="B2048" s="1070"/>
      <c r="C2048" s="1070"/>
      <c r="D2048" s="1070"/>
      <c r="E2048" s="1070"/>
    </row>
    <row r="2049" spans="2:5">
      <c r="B2049" s="1070"/>
      <c r="C2049" s="1070"/>
      <c r="D2049" s="1070"/>
      <c r="E2049" s="1070"/>
    </row>
    <row r="2050" spans="2:5">
      <c r="B2050" s="1070"/>
      <c r="C2050" s="1070"/>
      <c r="D2050" s="1070"/>
      <c r="E2050" s="1070"/>
    </row>
    <row r="2051" spans="2:5">
      <c r="B2051" s="1070"/>
      <c r="C2051" s="1070"/>
      <c r="D2051" s="1070"/>
      <c r="E2051" s="1070"/>
    </row>
    <row r="2052" spans="2:5">
      <c r="B2052" s="1070"/>
      <c r="C2052" s="1070"/>
      <c r="D2052" s="1070"/>
      <c r="E2052" s="1070"/>
    </row>
    <row r="2053" spans="2:5">
      <c r="B2053" s="1070"/>
      <c r="C2053" s="1070"/>
      <c r="D2053" s="1070"/>
      <c r="E2053" s="1070"/>
    </row>
    <row r="2054" spans="2:5">
      <c r="B2054" s="1070"/>
      <c r="C2054" s="1070"/>
      <c r="D2054" s="1070"/>
      <c r="E2054" s="1070"/>
    </row>
    <row r="2055" spans="2:5">
      <c r="B2055" s="1070"/>
      <c r="C2055" s="1070"/>
      <c r="D2055" s="1070"/>
      <c r="E2055" s="1070"/>
    </row>
    <row r="2056" spans="2:5">
      <c r="B2056" s="1070"/>
      <c r="C2056" s="1070"/>
      <c r="D2056" s="1070"/>
      <c r="E2056" s="1070"/>
    </row>
    <row r="2057" spans="2:5">
      <c r="B2057" s="1070"/>
      <c r="C2057" s="1070"/>
      <c r="D2057" s="1070"/>
      <c r="E2057" s="1070"/>
    </row>
    <row r="2058" spans="2:5">
      <c r="B2058" s="1070"/>
      <c r="C2058" s="1070"/>
      <c r="D2058" s="1070"/>
      <c r="E2058" s="1070"/>
    </row>
    <row r="2059" spans="2:5">
      <c r="B2059" s="1070"/>
      <c r="C2059" s="1070"/>
      <c r="D2059" s="1070"/>
      <c r="E2059" s="1070"/>
    </row>
    <row r="2060" spans="2:5">
      <c r="B2060" s="1070"/>
      <c r="C2060" s="1070"/>
      <c r="D2060" s="1070"/>
      <c r="E2060" s="1070"/>
    </row>
    <row r="2061" spans="2:5">
      <c r="B2061" s="1070"/>
      <c r="C2061" s="1070"/>
      <c r="D2061" s="1070"/>
      <c r="E2061" s="1070"/>
    </row>
    <row r="2062" spans="2:5">
      <c r="B2062" s="1070"/>
      <c r="C2062" s="1070"/>
      <c r="D2062" s="1070"/>
      <c r="E2062" s="1070"/>
    </row>
    <row r="2063" spans="2:5">
      <c r="B2063" s="1070"/>
      <c r="C2063" s="1070"/>
      <c r="D2063" s="1070"/>
      <c r="E2063" s="1070"/>
    </row>
    <row r="2064" spans="2:5">
      <c r="B2064" s="1070"/>
      <c r="C2064" s="1070"/>
      <c r="D2064" s="1070"/>
      <c r="E2064" s="1070"/>
    </row>
    <row r="2065" spans="2:5">
      <c r="B2065" s="1070"/>
      <c r="C2065" s="1070"/>
      <c r="D2065" s="1070"/>
      <c r="E2065" s="1070"/>
    </row>
    <row r="2066" spans="2:5">
      <c r="B2066" s="1070"/>
      <c r="C2066" s="1070"/>
      <c r="D2066" s="1070"/>
      <c r="E2066" s="1070"/>
    </row>
    <row r="2067" spans="2:5">
      <c r="B2067" s="1070"/>
      <c r="C2067" s="1070"/>
      <c r="D2067" s="1070"/>
      <c r="E2067" s="1070"/>
    </row>
    <row r="2068" spans="2:5">
      <c r="B2068" s="1070"/>
      <c r="C2068" s="1070"/>
      <c r="D2068" s="1070"/>
      <c r="E2068" s="1070"/>
    </row>
    <row r="2069" spans="2:5">
      <c r="B2069" s="1070"/>
      <c r="C2069" s="1070"/>
      <c r="D2069" s="1070"/>
      <c r="E2069" s="1070"/>
    </row>
    <row r="2070" spans="2:5">
      <c r="B2070" s="1070"/>
      <c r="C2070" s="1070"/>
      <c r="D2070" s="1070"/>
      <c r="E2070" s="1070"/>
    </row>
    <row r="2071" spans="2:5">
      <c r="B2071" s="1070"/>
      <c r="C2071" s="1070"/>
      <c r="D2071" s="1070"/>
      <c r="E2071" s="1070"/>
    </row>
    <row r="2072" spans="2:5">
      <c r="B2072" s="1070"/>
      <c r="C2072" s="1070"/>
      <c r="D2072" s="1070"/>
      <c r="E2072" s="1070"/>
    </row>
    <row r="2073" spans="2:5">
      <c r="B2073" s="1070"/>
      <c r="C2073" s="1070"/>
      <c r="D2073" s="1070"/>
      <c r="E2073" s="1070"/>
    </row>
    <row r="2074" spans="2:5">
      <c r="B2074" s="1070"/>
      <c r="C2074" s="1070"/>
      <c r="D2074" s="1070"/>
      <c r="E2074" s="1070"/>
    </row>
    <row r="2075" spans="2:5">
      <c r="B2075" s="1070"/>
      <c r="C2075" s="1070"/>
      <c r="D2075" s="1070"/>
      <c r="E2075" s="1070"/>
    </row>
    <row r="2076" spans="2:5">
      <c r="B2076" s="1070"/>
      <c r="C2076" s="1070"/>
      <c r="D2076" s="1070"/>
      <c r="E2076" s="1070"/>
    </row>
    <row r="2077" spans="2:5">
      <c r="B2077" s="1070"/>
      <c r="C2077" s="1070"/>
      <c r="D2077" s="1070"/>
      <c r="E2077" s="1070"/>
    </row>
    <row r="2078" spans="2:5">
      <c r="B2078" s="1070"/>
      <c r="C2078" s="1070"/>
      <c r="D2078" s="1070"/>
      <c r="E2078" s="1070"/>
    </row>
    <row r="2079" spans="2:5">
      <c r="B2079" s="1070"/>
      <c r="C2079" s="1070"/>
      <c r="D2079" s="1070"/>
      <c r="E2079" s="1070"/>
    </row>
    <row r="2080" spans="2:5">
      <c r="B2080" s="1070"/>
      <c r="C2080" s="1070"/>
      <c r="D2080" s="1070"/>
      <c r="E2080" s="1070"/>
    </row>
    <row r="2081" spans="2:5">
      <c r="B2081" s="1070"/>
      <c r="C2081" s="1070"/>
      <c r="D2081" s="1070"/>
      <c r="E2081" s="1070"/>
    </row>
    <row r="2082" spans="2:5">
      <c r="B2082" s="1070"/>
      <c r="C2082" s="1070"/>
      <c r="D2082" s="1070"/>
      <c r="E2082" s="1070"/>
    </row>
    <row r="2083" spans="2:5">
      <c r="B2083" s="1070"/>
      <c r="C2083" s="1070"/>
      <c r="D2083" s="1070"/>
      <c r="E2083" s="1070"/>
    </row>
    <row r="2084" spans="2:5">
      <c r="B2084" s="1070"/>
      <c r="C2084" s="1070"/>
      <c r="D2084" s="1070"/>
      <c r="E2084" s="1070"/>
    </row>
    <row r="2085" spans="2:5">
      <c r="B2085" s="1070"/>
      <c r="C2085" s="1070"/>
      <c r="D2085" s="1070"/>
      <c r="E2085" s="1070"/>
    </row>
    <row r="2086" spans="2:5">
      <c r="B2086" s="1070"/>
      <c r="C2086" s="1070"/>
      <c r="D2086" s="1070"/>
      <c r="E2086" s="1070"/>
    </row>
    <row r="2087" spans="2:5">
      <c r="B2087" s="1070"/>
      <c r="C2087" s="1070"/>
      <c r="D2087" s="1070"/>
      <c r="E2087" s="1070"/>
    </row>
    <row r="2088" spans="2:5">
      <c r="B2088" s="1070"/>
      <c r="C2088" s="1070"/>
      <c r="D2088" s="1070"/>
      <c r="E2088" s="1070"/>
    </row>
    <row r="2089" spans="2:5">
      <c r="B2089" s="1070"/>
      <c r="C2089" s="1070"/>
      <c r="D2089" s="1070"/>
      <c r="E2089" s="1070"/>
    </row>
    <row r="2090" spans="2:5">
      <c r="B2090" s="1070"/>
      <c r="C2090" s="1070"/>
      <c r="D2090" s="1070"/>
      <c r="E2090" s="1070"/>
    </row>
    <row r="2091" spans="2:5">
      <c r="B2091" s="1070"/>
      <c r="C2091" s="1070"/>
      <c r="D2091" s="1070"/>
      <c r="E2091" s="1070"/>
    </row>
    <row r="2092" spans="2:5">
      <c r="B2092" s="1070"/>
      <c r="C2092" s="1070"/>
      <c r="D2092" s="1070"/>
      <c r="E2092" s="1070"/>
    </row>
    <row r="2093" spans="2:5">
      <c r="B2093" s="1070"/>
      <c r="C2093" s="1070"/>
      <c r="D2093" s="1070"/>
      <c r="E2093" s="1070"/>
    </row>
    <row r="2094" spans="2:5">
      <c r="B2094" s="1070"/>
      <c r="C2094" s="1070"/>
      <c r="D2094" s="1070"/>
      <c r="E2094" s="1070"/>
    </row>
    <row r="2095" spans="2:5">
      <c r="B2095" s="1070"/>
      <c r="C2095" s="1070"/>
      <c r="D2095" s="1070"/>
      <c r="E2095" s="1070"/>
    </row>
    <row r="2096" spans="2:5">
      <c r="B2096" s="1070"/>
      <c r="C2096" s="1070"/>
      <c r="D2096" s="1070"/>
      <c r="E2096" s="1070"/>
    </row>
    <row r="2097" spans="2:5">
      <c r="B2097" s="1070"/>
      <c r="C2097" s="1070"/>
      <c r="D2097" s="1070"/>
      <c r="E2097" s="1070"/>
    </row>
    <row r="2098" spans="2:5">
      <c r="B2098" s="1070"/>
      <c r="C2098" s="1070"/>
      <c r="D2098" s="1070"/>
      <c r="E2098" s="1070"/>
    </row>
    <row r="2099" spans="2:5">
      <c r="B2099" s="1070"/>
      <c r="C2099" s="1070"/>
      <c r="D2099" s="1070"/>
      <c r="E2099" s="1070"/>
    </row>
    <row r="2100" spans="2:5">
      <c r="B2100" s="1070"/>
      <c r="C2100" s="1070"/>
      <c r="D2100" s="1070"/>
      <c r="E2100" s="1070"/>
    </row>
    <row r="2101" spans="2:5">
      <c r="B2101" s="1070"/>
      <c r="C2101" s="1070"/>
      <c r="D2101" s="1070"/>
      <c r="E2101" s="1070"/>
    </row>
    <row r="2102" spans="2:5">
      <c r="B2102" s="1070"/>
      <c r="C2102" s="1070"/>
      <c r="D2102" s="1070"/>
      <c r="E2102" s="1070"/>
    </row>
    <row r="2103" spans="2:5">
      <c r="B2103" s="1070"/>
      <c r="C2103" s="1070"/>
      <c r="D2103" s="1070"/>
      <c r="E2103" s="1070"/>
    </row>
    <row r="2104" spans="2:5">
      <c r="B2104" s="1070"/>
      <c r="C2104" s="1070"/>
      <c r="D2104" s="1070"/>
      <c r="E2104" s="1070"/>
    </row>
  </sheetData>
  <protectedRanges>
    <protectedRange sqref="Q12:R13" name="Oblast1_1_1"/>
  </protectedRanges>
  <mergeCells count="14">
    <mergeCell ref="G28:K28"/>
    <mergeCell ref="B28:B29"/>
    <mergeCell ref="C28:C29"/>
    <mergeCell ref="D28:D29"/>
    <mergeCell ref="E28:E29"/>
    <mergeCell ref="F28:F29"/>
    <mergeCell ref="L7:R7"/>
    <mergeCell ref="I4:J4"/>
    <mergeCell ref="B6:B7"/>
    <mergeCell ref="C6:C7"/>
    <mergeCell ref="D6:D7"/>
    <mergeCell ref="E6:E7"/>
    <mergeCell ref="F6:F7"/>
    <mergeCell ref="G6:K6"/>
  </mergeCells>
  <conditionalFormatting sqref="J2:J3 F4">
    <cfRule type="cellIs" dxfId="0" priority="1" stopIfTrue="1" operator="equal">
      <formula>"CHYBA"</formula>
    </cfRule>
  </conditionalFormatting>
  <dataValidations count="1">
    <dataValidation type="list" allowBlank="1" showInputMessage="1" showErrorMessage="1" sqref="I2" xr:uid="{40158BDE-3FE3-49BE-A1D6-38BE8FAB505D}">
      <formula1>$L$2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1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E718-7C8F-45E4-A21F-A8FFBDC1B9C9}">
  <dimension ref="A1:R30"/>
  <sheetViews>
    <sheetView showGridLines="0" zoomScale="80" zoomScaleNormal="80" workbookViewId="0"/>
  </sheetViews>
  <sheetFormatPr defaultColWidth="9.140625" defaultRowHeight="15"/>
  <cols>
    <col min="1" max="1" width="2.7109375" style="419" customWidth="1"/>
    <col min="2" max="2" width="3.5703125" style="419" customWidth="1"/>
    <col min="3" max="3" width="23.42578125" style="419" customWidth="1"/>
    <col min="4" max="15" width="15.42578125" style="419" customWidth="1"/>
    <col min="16" max="16384" width="9.140625" style="419"/>
  </cols>
  <sheetData>
    <row r="1" spans="1:18" ht="15.75" thickBot="1"/>
    <row r="2" spans="1:18" ht="15.75" thickBot="1">
      <c r="A2" s="416"/>
      <c r="B2" s="434"/>
      <c r="D2" s="433"/>
      <c r="L2" s="421" t="s">
        <v>0</v>
      </c>
      <c r="M2" s="422"/>
      <c r="N2" s="423" t="s">
        <v>1</v>
      </c>
      <c r="O2" s="1228">
        <f>Identifikace!$B$11</f>
        <v>2025</v>
      </c>
      <c r="P2" s="1607" t="s">
        <v>977</v>
      </c>
    </row>
    <row r="3" spans="1:18" ht="15.75">
      <c r="A3" s="417"/>
      <c r="B3" s="424" t="s">
        <v>901</v>
      </c>
      <c r="C3" s="424"/>
      <c r="D3" s="424"/>
      <c r="E3" s="424"/>
      <c r="F3" s="424"/>
      <c r="G3" s="424"/>
      <c r="H3" s="424"/>
      <c r="I3" s="424"/>
    </row>
    <row r="4" spans="1:18" ht="15.75" thickBot="1">
      <c r="A4" s="417"/>
      <c r="B4" s="417"/>
      <c r="C4" s="417"/>
      <c r="D4" s="418"/>
      <c r="E4" s="418"/>
      <c r="F4" s="418"/>
      <c r="G4" s="418"/>
      <c r="H4" s="418"/>
      <c r="I4" s="418"/>
    </row>
    <row r="5" spans="1:18" ht="19.5" customHeight="1" thickBot="1">
      <c r="A5" s="417"/>
      <c r="B5" s="1673"/>
      <c r="C5" s="1674"/>
      <c r="D5" s="1677" t="s">
        <v>762</v>
      </c>
      <c r="E5" s="1678"/>
      <c r="F5" s="1678"/>
      <c r="G5" s="1678"/>
      <c r="H5" s="1678"/>
      <c r="I5" s="1679"/>
      <c r="J5" s="1680" t="s">
        <v>763</v>
      </c>
      <c r="K5" s="1681"/>
      <c r="L5" s="1681"/>
      <c r="M5" s="1681"/>
      <c r="N5" s="1681"/>
      <c r="O5" s="1682"/>
    </row>
    <row r="6" spans="1:18" ht="15.75" customHeight="1">
      <c r="A6" s="417"/>
      <c r="B6" s="1675"/>
      <c r="C6" s="1676"/>
      <c r="D6" s="906" t="s">
        <v>84</v>
      </c>
      <c r="E6" s="907" t="s">
        <v>744</v>
      </c>
      <c r="F6" s="907" t="s">
        <v>764</v>
      </c>
      <c r="G6" s="907" t="s">
        <v>743</v>
      </c>
      <c r="H6" s="907" t="s">
        <v>742</v>
      </c>
      <c r="I6" s="907" t="s">
        <v>761</v>
      </c>
      <c r="J6" s="908" t="s">
        <v>84</v>
      </c>
      <c r="K6" s="905" t="s">
        <v>744</v>
      </c>
      <c r="L6" s="905" t="s">
        <v>764</v>
      </c>
      <c r="M6" s="905" t="s">
        <v>743</v>
      </c>
      <c r="N6" s="905" t="s">
        <v>742</v>
      </c>
      <c r="O6" s="905" t="s">
        <v>761</v>
      </c>
    </row>
    <row r="7" spans="1:18" ht="15.75" customHeight="1" thickBot="1">
      <c r="A7" s="417"/>
      <c r="B7" s="1794"/>
      <c r="C7" s="1795"/>
      <c r="D7" s="892" t="s">
        <v>249</v>
      </c>
      <c r="E7" s="312" t="s">
        <v>249</v>
      </c>
      <c r="F7" s="904" t="s">
        <v>249</v>
      </c>
      <c r="G7" s="442" t="s">
        <v>249</v>
      </c>
      <c r="H7" s="442" t="s">
        <v>249</v>
      </c>
      <c r="I7" s="442" t="s">
        <v>249</v>
      </c>
      <c r="J7" s="892" t="s">
        <v>249</v>
      </c>
      <c r="K7" s="312" t="s">
        <v>249</v>
      </c>
      <c r="L7" s="904" t="s">
        <v>249</v>
      </c>
      <c r="M7" s="442" t="s">
        <v>249</v>
      </c>
      <c r="N7" s="442" t="s">
        <v>249</v>
      </c>
      <c r="O7" s="442" t="s">
        <v>249</v>
      </c>
      <c r="P7" s="1567"/>
      <c r="Q7" s="1567"/>
      <c r="R7" s="1567"/>
    </row>
    <row r="8" spans="1:18" ht="15.75" customHeight="1" thickBot="1">
      <c r="A8" s="418"/>
      <c r="B8" s="425"/>
      <c r="C8" s="426" t="s">
        <v>12</v>
      </c>
      <c r="D8" s="435" t="s">
        <v>13</v>
      </c>
      <c r="E8" s="425" t="s">
        <v>14</v>
      </c>
      <c r="F8" s="425" t="s">
        <v>15</v>
      </c>
      <c r="G8" s="425" t="s">
        <v>16</v>
      </c>
      <c r="H8" s="425" t="s">
        <v>17</v>
      </c>
      <c r="I8" s="425" t="s">
        <v>18</v>
      </c>
      <c r="J8" s="435" t="s">
        <v>19</v>
      </c>
      <c r="K8" s="425" t="s">
        <v>20</v>
      </c>
      <c r="L8" s="425" t="s">
        <v>21</v>
      </c>
      <c r="M8" s="425" t="s">
        <v>22</v>
      </c>
      <c r="N8" s="425" t="s">
        <v>23</v>
      </c>
      <c r="O8" s="425" t="s">
        <v>24</v>
      </c>
      <c r="P8" s="1568"/>
      <c r="Q8" s="1567"/>
      <c r="R8" s="1567"/>
    </row>
    <row r="9" spans="1:18" ht="15.75" customHeight="1">
      <c r="A9" s="418"/>
      <c r="B9" s="427">
        <v>1</v>
      </c>
      <c r="C9" s="431" t="s">
        <v>95</v>
      </c>
      <c r="D9" s="702" t="s">
        <v>60</v>
      </c>
      <c r="E9" s="703" t="s">
        <v>60</v>
      </c>
      <c r="F9" s="703" t="s">
        <v>60</v>
      </c>
      <c r="G9" s="703" t="s">
        <v>60</v>
      </c>
      <c r="H9" s="703" t="s">
        <v>60</v>
      </c>
      <c r="I9" s="703" t="s">
        <v>60</v>
      </c>
      <c r="J9" s="702" t="s">
        <v>60</v>
      </c>
      <c r="K9" s="703" t="s">
        <v>60</v>
      </c>
      <c r="L9" s="703" t="s">
        <v>60</v>
      </c>
      <c r="M9" s="703" t="s">
        <v>60</v>
      </c>
      <c r="N9" s="703" t="s">
        <v>60</v>
      </c>
      <c r="O9" s="703" t="s">
        <v>60</v>
      </c>
      <c r="P9" s="1567"/>
      <c r="Q9" s="1567"/>
      <c r="R9" s="1567"/>
    </row>
    <row r="10" spans="1:18" ht="15.75" customHeight="1">
      <c r="A10" s="418"/>
      <c r="B10" s="428">
        <v>2</v>
      </c>
      <c r="C10" s="429" t="s">
        <v>252</v>
      </c>
      <c r="D10" s="894">
        <f>SUM(E10:I10)</f>
        <v>0</v>
      </c>
      <c r="E10" s="893"/>
      <c r="F10" s="436"/>
      <c r="G10" s="436"/>
      <c r="H10" s="436"/>
      <c r="I10" s="437"/>
      <c r="J10" s="894">
        <f>SUM(K10:O10)</f>
        <v>0</v>
      </c>
      <c r="K10" s="893"/>
      <c r="L10" s="436"/>
      <c r="M10" s="436"/>
      <c r="N10" s="436"/>
      <c r="O10" s="437"/>
    </row>
    <row r="11" spans="1:18" ht="15.75" customHeight="1">
      <c r="A11" s="418"/>
      <c r="B11" s="428">
        <v>3</v>
      </c>
      <c r="C11" s="429" t="s">
        <v>252</v>
      </c>
      <c r="D11" s="894">
        <f t="shared" ref="D11:D13" si="0">SUM(E11:I11)</f>
        <v>0</v>
      </c>
      <c r="E11" s="893"/>
      <c r="F11" s="436"/>
      <c r="G11" s="436"/>
      <c r="H11" s="436"/>
      <c r="I11" s="437"/>
      <c r="J11" s="894">
        <f t="shared" ref="J11:J13" si="1">SUM(K11:O11)</f>
        <v>0</v>
      </c>
      <c r="K11" s="893"/>
      <c r="L11" s="436"/>
      <c r="M11" s="436"/>
      <c r="N11" s="436"/>
      <c r="O11" s="437"/>
    </row>
    <row r="12" spans="1:18" ht="15.75" customHeight="1">
      <c r="A12" s="418"/>
      <c r="B12" s="428">
        <v>4</v>
      </c>
      <c r="C12" s="429" t="s">
        <v>252</v>
      </c>
      <c r="D12" s="894">
        <f t="shared" si="0"/>
        <v>0</v>
      </c>
      <c r="E12" s="893"/>
      <c r="F12" s="436"/>
      <c r="G12" s="436"/>
      <c r="H12" s="436"/>
      <c r="I12" s="437"/>
      <c r="J12" s="894">
        <f>SUM(K12:O12)</f>
        <v>0</v>
      </c>
      <c r="K12" s="893"/>
      <c r="L12" s="436"/>
      <c r="M12" s="436"/>
      <c r="N12" s="436"/>
      <c r="O12" s="437"/>
    </row>
    <row r="13" spans="1:18" ht="15.75" customHeight="1">
      <c r="A13" s="418"/>
      <c r="B13" s="428">
        <v>5</v>
      </c>
      <c r="C13" s="429" t="s">
        <v>252</v>
      </c>
      <c r="D13" s="894">
        <f t="shared" si="0"/>
        <v>0</v>
      </c>
      <c r="E13" s="893"/>
      <c r="F13" s="436"/>
      <c r="G13" s="436"/>
      <c r="H13" s="436"/>
      <c r="I13" s="437"/>
      <c r="J13" s="894">
        <f t="shared" si="1"/>
        <v>0</v>
      </c>
      <c r="K13" s="893"/>
      <c r="L13" s="436"/>
      <c r="M13" s="436"/>
      <c r="N13" s="436"/>
      <c r="O13" s="437"/>
    </row>
    <row r="14" spans="1:18" ht="15.75" customHeight="1" thickBot="1">
      <c r="A14" s="418"/>
      <c r="B14" s="909">
        <v>6</v>
      </c>
      <c r="C14" s="430" t="s">
        <v>250</v>
      </c>
      <c r="D14" s="895">
        <f>SUM(D10:D13)</f>
        <v>0</v>
      </c>
      <c r="E14" s="895">
        <f>SUM(E10:E13)</f>
        <v>0</v>
      </c>
      <c r="F14" s="895">
        <f t="shared" ref="F14" si="2">SUM(F10:F13)</f>
        <v>0</v>
      </c>
      <c r="G14" s="895">
        <f t="shared" ref="G14" si="3">SUM(G10:G13)</f>
        <v>0</v>
      </c>
      <c r="H14" s="895">
        <f t="shared" ref="H14" si="4">SUM(H10:H13)</f>
        <v>0</v>
      </c>
      <c r="I14" s="895">
        <f t="shared" ref="I14" si="5">SUM(I10:I13)</f>
        <v>0</v>
      </c>
      <c r="J14" s="895">
        <f>SUM(J10:J13)</f>
        <v>0</v>
      </c>
      <c r="K14" s="895">
        <f t="shared" ref="K14" si="6">SUM(K10:K13)</f>
        <v>0</v>
      </c>
      <c r="L14" s="895">
        <f t="shared" ref="L14" si="7">SUM(L10:L13)</f>
        <v>0</v>
      </c>
      <c r="M14" s="895">
        <f t="shared" ref="M14" si="8">SUM(M10:M13)</f>
        <v>0</v>
      </c>
      <c r="N14" s="895">
        <f t="shared" ref="N14" si="9">SUM(N10:N13)</f>
        <v>0</v>
      </c>
      <c r="O14" s="895">
        <f>SUM(O10:O13)</f>
        <v>0</v>
      </c>
    </row>
    <row r="15" spans="1:18" ht="15.75" customHeight="1">
      <c r="A15" s="418"/>
      <c r="B15" s="427">
        <v>7</v>
      </c>
      <c r="C15" s="431" t="s">
        <v>97</v>
      </c>
      <c r="D15" s="702" t="s">
        <v>60</v>
      </c>
      <c r="E15" s="703" t="s">
        <v>60</v>
      </c>
      <c r="F15" s="703" t="s">
        <v>60</v>
      </c>
      <c r="G15" s="703" t="s">
        <v>60</v>
      </c>
      <c r="H15" s="703" t="s">
        <v>60</v>
      </c>
      <c r="I15" s="703" t="s">
        <v>60</v>
      </c>
      <c r="J15" s="702" t="s">
        <v>60</v>
      </c>
      <c r="K15" s="703" t="s">
        <v>60</v>
      </c>
      <c r="L15" s="703" t="s">
        <v>60</v>
      </c>
      <c r="M15" s="703" t="s">
        <v>60</v>
      </c>
      <c r="N15" s="703" t="s">
        <v>60</v>
      </c>
      <c r="O15" s="703" t="s">
        <v>60</v>
      </c>
    </row>
    <row r="16" spans="1:18" ht="15.75" customHeight="1">
      <c r="A16" s="418"/>
      <c r="B16" s="428">
        <v>8</v>
      </c>
      <c r="C16" s="429" t="s">
        <v>252</v>
      </c>
      <c r="D16" s="894">
        <f>SUM(E16:I16)</f>
        <v>0</v>
      </c>
      <c r="E16" s="893"/>
      <c r="F16" s="436"/>
      <c r="G16" s="436"/>
      <c r="H16" s="436"/>
      <c r="I16" s="437"/>
      <c r="J16" s="894">
        <f>SUM(K16:O16)</f>
        <v>0</v>
      </c>
      <c r="K16" s="893"/>
      <c r="L16" s="436"/>
      <c r="M16" s="436"/>
      <c r="N16" s="436"/>
      <c r="O16" s="437"/>
    </row>
    <row r="17" spans="1:15" ht="15.75" customHeight="1">
      <c r="A17" s="418"/>
      <c r="B17" s="428">
        <v>9</v>
      </c>
      <c r="C17" s="429" t="s">
        <v>252</v>
      </c>
      <c r="D17" s="894">
        <f t="shared" ref="D17:D19" si="10">SUM(E17:I17)</f>
        <v>0</v>
      </c>
      <c r="E17" s="893"/>
      <c r="F17" s="436"/>
      <c r="G17" s="436"/>
      <c r="H17" s="436"/>
      <c r="I17" s="437"/>
      <c r="J17" s="894">
        <f>SUM(K17:O17)</f>
        <v>0</v>
      </c>
      <c r="K17" s="893"/>
      <c r="L17" s="436"/>
      <c r="M17" s="436"/>
      <c r="N17" s="436"/>
      <c r="O17" s="437"/>
    </row>
    <row r="18" spans="1:15" ht="15.75" customHeight="1">
      <c r="A18" s="418"/>
      <c r="B18" s="428">
        <v>10</v>
      </c>
      <c r="C18" s="429" t="s">
        <v>252</v>
      </c>
      <c r="D18" s="894">
        <f t="shared" si="10"/>
        <v>0</v>
      </c>
      <c r="E18" s="893"/>
      <c r="F18" s="436"/>
      <c r="G18" s="436"/>
      <c r="H18" s="436"/>
      <c r="I18" s="437"/>
      <c r="J18" s="894">
        <f>SUM(K18:O18)</f>
        <v>0</v>
      </c>
      <c r="K18" s="893"/>
      <c r="L18" s="436"/>
      <c r="M18" s="436"/>
      <c r="N18" s="436"/>
      <c r="O18" s="437"/>
    </row>
    <row r="19" spans="1:15" ht="15.75" customHeight="1">
      <c r="A19" s="418"/>
      <c r="B19" s="444">
        <v>11</v>
      </c>
      <c r="C19" s="886" t="s">
        <v>252</v>
      </c>
      <c r="D19" s="896">
        <f t="shared" si="10"/>
        <v>0</v>
      </c>
      <c r="E19" s="910"/>
      <c r="F19" s="890"/>
      <c r="G19" s="890"/>
      <c r="H19" s="890"/>
      <c r="I19" s="891"/>
      <c r="J19" s="896">
        <f t="shared" ref="J19" si="11">SUM(K19:O19)</f>
        <v>0</v>
      </c>
      <c r="K19" s="910"/>
      <c r="L19" s="890"/>
      <c r="M19" s="890"/>
      <c r="N19" s="890"/>
      <c r="O19" s="891"/>
    </row>
    <row r="20" spans="1:15" ht="15.75" customHeight="1" thickBot="1">
      <c r="A20" s="418"/>
      <c r="B20" s="432">
        <v>12</v>
      </c>
      <c r="C20" s="911" t="s">
        <v>250</v>
      </c>
      <c r="D20" s="895">
        <f>SUM(D16:D19)</f>
        <v>0</v>
      </c>
      <c r="E20" s="895">
        <f>SUM(E16:E19)</f>
        <v>0</v>
      </c>
      <c r="F20" s="895">
        <f t="shared" ref="F20:N20" si="12">SUM(F16:F19)</f>
        <v>0</v>
      </c>
      <c r="G20" s="895">
        <f t="shared" si="12"/>
        <v>0</v>
      </c>
      <c r="H20" s="895">
        <f t="shared" si="12"/>
        <v>0</v>
      </c>
      <c r="I20" s="895">
        <f t="shared" si="12"/>
        <v>0</v>
      </c>
      <c r="J20" s="895">
        <f>SUM(J16:J19)</f>
        <v>0</v>
      </c>
      <c r="K20" s="895">
        <f t="shared" si="12"/>
        <v>0</v>
      </c>
      <c r="L20" s="895">
        <f t="shared" si="12"/>
        <v>0</v>
      </c>
      <c r="M20" s="895">
        <f t="shared" si="12"/>
        <v>0</v>
      </c>
      <c r="N20" s="895">
        <f t="shared" si="12"/>
        <v>0</v>
      </c>
      <c r="O20" s="895">
        <f>SUM(O16:O19)</f>
        <v>0</v>
      </c>
    </row>
    <row r="21" spans="1:15" ht="15.75" customHeight="1">
      <c r="A21" s="418"/>
      <c r="B21" s="438"/>
      <c r="C21" s="439"/>
      <c r="D21" s="142"/>
      <c r="E21" s="889"/>
      <c r="F21" s="889"/>
      <c r="G21" s="889"/>
      <c r="H21" s="889"/>
      <c r="I21" s="889"/>
    </row>
    <row r="24" spans="1:15" ht="15.75" thickBot="1"/>
    <row r="25" spans="1:15">
      <c r="L25" s="107" t="s">
        <v>63</v>
      </c>
      <c r="M25" s="108"/>
      <c r="N25" s="109" t="s">
        <v>64</v>
      </c>
      <c r="O25" s="110"/>
    </row>
    <row r="26" spans="1:15">
      <c r="L26" s="407" t="s">
        <v>236</v>
      </c>
      <c r="M26" s="408"/>
      <c r="N26" s="409" t="s">
        <v>236</v>
      </c>
      <c r="O26" s="410"/>
    </row>
    <row r="27" spans="1:15">
      <c r="L27" s="111"/>
      <c r="M27" s="112"/>
      <c r="N27" s="113"/>
      <c r="O27" s="114"/>
    </row>
    <row r="28" spans="1:15">
      <c r="L28" s="115"/>
      <c r="M28" s="112"/>
      <c r="N28" s="116"/>
      <c r="O28" s="114"/>
    </row>
    <row r="29" spans="1:15" ht="15.75" thickBot="1">
      <c r="L29" s="117" t="s">
        <v>65</v>
      </c>
      <c r="M29" s="118"/>
      <c r="N29" s="119" t="s">
        <v>65</v>
      </c>
      <c r="O29" s="120"/>
    </row>
    <row r="30" spans="1:15" ht="15.75" thickBot="1">
      <c r="L30" s="121" t="s">
        <v>66</v>
      </c>
      <c r="M30" s="122"/>
      <c r="N30" s="124"/>
      <c r="O30" s="4"/>
    </row>
  </sheetData>
  <mergeCells count="3">
    <mergeCell ref="B5:C7"/>
    <mergeCell ref="D5:I5"/>
    <mergeCell ref="J5:O5"/>
  </mergeCells>
  <dataValidations count="1">
    <dataValidation type="list" allowBlank="1" showInputMessage="1" showErrorMessage="1" sqref="M2" xr:uid="{376C049E-B991-4553-8A03-46CE3744C8EB}">
      <formula1>$P$2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0A49-A2E3-4676-B020-086898DBD828}">
  <dimension ref="A1:P29"/>
  <sheetViews>
    <sheetView showGridLines="0" zoomScale="80" zoomScaleNormal="80" workbookViewId="0">
      <selection activeCell="B1" sqref="B1"/>
    </sheetView>
  </sheetViews>
  <sheetFormatPr defaultColWidth="9.140625" defaultRowHeight="15"/>
  <cols>
    <col min="1" max="1" width="2.7109375" style="419" customWidth="1"/>
    <col min="2" max="2" width="3.5703125" style="419" customWidth="1"/>
    <col min="3" max="3" width="30" style="419" customWidth="1"/>
    <col min="4" max="4" width="17" style="419" customWidth="1"/>
    <col min="5" max="6" width="21.7109375" style="419" customWidth="1"/>
    <col min="7" max="7" width="16.140625" style="419" customWidth="1"/>
    <col min="8" max="8" width="16.7109375" style="419" customWidth="1"/>
    <col min="9" max="9" width="16.140625" style="419" customWidth="1"/>
    <col min="10" max="10" width="21.140625" style="419" customWidth="1"/>
    <col min="11" max="11" width="21.42578125" style="419" customWidth="1"/>
    <col min="12" max="12" width="15" style="419" customWidth="1"/>
    <col min="13" max="13" width="14.7109375" style="419" customWidth="1"/>
    <col min="14" max="16384" width="9.140625" style="419"/>
  </cols>
  <sheetData>
    <row r="1" spans="1:16" ht="15.75" thickBot="1">
      <c r="B1" s="88"/>
      <c r="C1" s="88"/>
      <c r="D1" s="88"/>
      <c r="E1" s="88"/>
      <c r="F1" s="88"/>
      <c r="G1" s="88"/>
      <c r="H1" s="88"/>
      <c r="L1" s="421"/>
    </row>
    <row r="2" spans="1:16" ht="15.75" thickBot="1">
      <c r="A2" s="416"/>
      <c r="B2" s="505"/>
      <c r="C2" s="505"/>
      <c r="D2" s="505"/>
      <c r="E2" s="505"/>
      <c r="J2" s="421" t="s">
        <v>0</v>
      </c>
      <c r="K2" s="443"/>
      <c r="L2" s="421" t="s">
        <v>1</v>
      </c>
      <c r="M2" s="1228">
        <f>Identifikace!$B$11</f>
        <v>2025</v>
      </c>
      <c r="N2" s="1607" t="s">
        <v>977</v>
      </c>
    </row>
    <row r="3" spans="1:16" ht="15.75">
      <c r="A3" s="417"/>
      <c r="B3" s="507" t="s">
        <v>902</v>
      </c>
      <c r="C3" s="453"/>
      <c r="D3" s="508"/>
      <c r="E3" s="508"/>
      <c r="F3" s="453"/>
      <c r="G3" s="453"/>
      <c r="H3" s="453"/>
    </row>
    <row r="4" spans="1:16" ht="15.75" thickBot="1"/>
    <row r="5" spans="1:16" ht="15.75" thickBot="1">
      <c r="B5" s="1673"/>
      <c r="C5" s="1674"/>
      <c r="D5" s="1677" t="s">
        <v>762</v>
      </c>
      <c r="E5" s="1678"/>
      <c r="F5" s="1678"/>
      <c r="G5" s="1678"/>
      <c r="H5" s="1679"/>
      <c r="I5" s="1680" t="s">
        <v>763</v>
      </c>
      <c r="J5" s="1681"/>
      <c r="K5" s="1681"/>
      <c r="L5" s="1681"/>
      <c r="M5" s="1682"/>
    </row>
    <row r="6" spans="1:16" ht="19.5" customHeight="1">
      <c r="B6" s="1675"/>
      <c r="C6" s="1676"/>
      <c r="D6" s="906" t="s">
        <v>84</v>
      </c>
      <c r="E6" s="907" t="s">
        <v>767</v>
      </c>
      <c r="F6" s="907" t="s">
        <v>768</v>
      </c>
      <c r="G6" s="907" t="s">
        <v>742</v>
      </c>
      <c r="H6" s="907" t="s">
        <v>761</v>
      </c>
      <c r="I6" s="908" t="s">
        <v>84</v>
      </c>
      <c r="J6" s="905" t="s">
        <v>767</v>
      </c>
      <c r="K6" s="905" t="s">
        <v>768</v>
      </c>
      <c r="L6" s="905" t="s">
        <v>742</v>
      </c>
      <c r="M6" s="905" t="s">
        <v>761</v>
      </c>
    </row>
    <row r="7" spans="1:16" ht="15.75" thickBot="1">
      <c r="B7" s="1794"/>
      <c r="C7" s="1795"/>
      <c r="D7" s="892" t="s">
        <v>249</v>
      </c>
      <c r="E7" s="312" t="s">
        <v>249</v>
      </c>
      <c r="F7" s="904" t="s">
        <v>249</v>
      </c>
      <c r="G7" s="442" t="s">
        <v>249</v>
      </c>
      <c r="H7" s="442" t="s">
        <v>249</v>
      </c>
      <c r="I7" s="892" t="s">
        <v>249</v>
      </c>
      <c r="J7" s="312" t="s">
        <v>249</v>
      </c>
      <c r="K7" s="904" t="s">
        <v>249</v>
      </c>
      <c r="L7" s="442" t="s">
        <v>249</v>
      </c>
      <c r="M7" s="442" t="s">
        <v>249</v>
      </c>
      <c r="N7" s="1567"/>
      <c r="O7" s="1567"/>
      <c r="P7" s="1567"/>
    </row>
    <row r="8" spans="1:16" ht="15.75" thickBot="1">
      <c r="B8" s="425"/>
      <c r="C8" s="426" t="s">
        <v>12</v>
      </c>
      <c r="D8" s="435" t="s">
        <v>13</v>
      </c>
      <c r="E8" s="425" t="s">
        <v>14</v>
      </c>
      <c r="F8" s="425" t="s">
        <v>15</v>
      </c>
      <c r="G8" s="425" t="s">
        <v>16</v>
      </c>
      <c r="H8" s="425" t="s">
        <v>17</v>
      </c>
      <c r="I8" s="435" t="s">
        <v>18</v>
      </c>
      <c r="J8" s="425" t="s">
        <v>19</v>
      </c>
      <c r="K8" s="425" t="s">
        <v>20</v>
      </c>
      <c r="L8" s="425" t="s">
        <v>21</v>
      </c>
      <c r="M8" s="425" t="s">
        <v>22</v>
      </c>
      <c r="N8" s="1568"/>
      <c r="O8" s="1567"/>
      <c r="P8" s="1567"/>
    </row>
    <row r="9" spans="1:16">
      <c r="B9" s="427">
        <v>1</v>
      </c>
      <c r="C9" s="431" t="s">
        <v>95</v>
      </c>
      <c r="D9" s="702" t="s">
        <v>60</v>
      </c>
      <c r="E9" s="703" t="s">
        <v>60</v>
      </c>
      <c r="F9" s="703" t="s">
        <v>60</v>
      </c>
      <c r="G9" s="703" t="s">
        <v>60</v>
      </c>
      <c r="H9" s="703" t="s">
        <v>60</v>
      </c>
      <c r="I9" s="702" t="s">
        <v>60</v>
      </c>
      <c r="J9" s="703" t="s">
        <v>60</v>
      </c>
      <c r="K9" s="703" t="s">
        <v>60</v>
      </c>
      <c r="L9" s="703" t="s">
        <v>60</v>
      </c>
      <c r="M9" s="703" t="s">
        <v>60</v>
      </c>
      <c r="N9" s="1567"/>
      <c r="O9" s="1567"/>
      <c r="P9" s="1567"/>
    </row>
    <row r="10" spans="1:16">
      <c r="B10" s="428">
        <v>2</v>
      </c>
      <c r="C10" s="509" t="s">
        <v>286</v>
      </c>
      <c r="D10" s="894">
        <f>SUM(E10:H10)</f>
        <v>0</v>
      </c>
      <c r="E10" s="893"/>
      <c r="F10" s="436"/>
      <c r="G10" s="436"/>
      <c r="H10" s="437"/>
      <c r="I10" s="894">
        <f>SUM(J10:M10)</f>
        <v>0</v>
      </c>
      <c r="J10" s="893"/>
      <c r="K10" s="436"/>
      <c r="L10" s="436"/>
      <c r="M10" s="437"/>
      <c r="N10" s="1567"/>
      <c r="O10" s="1567"/>
      <c r="P10" s="1567"/>
    </row>
    <row r="11" spans="1:16">
      <c r="B11" s="428">
        <v>3</v>
      </c>
      <c r="C11" s="509" t="s">
        <v>286</v>
      </c>
      <c r="D11" s="894">
        <f>SUM(E11:H11)</f>
        <v>0</v>
      </c>
      <c r="E11" s="893"/>
      <c r="F11" s="436"/>
      <c r="G11" s="436"/>
      <c r="H11" s="437"/>
      <c r="I11" s="894">
        <f>SUM(J11:M11)</f>
        <v>0</v>
      </c>
      <c r="J11" s="893"/>
      <c r="K11" s="436"/>
      <c r="L11" s="436"/>
      <c r="M11" s="437"/>
      <c r="N11" s="1567"/>
      <c r="O11" s="1567"/>
      <c r="P11" s="1567"/>
    </row>
    <row r="12" spans="1:16">
      <c r="B12" s="428">
        <v>4</v>
      </c>
      <c r="C12" s="509" t="s">
        <v>286</v>
      </c>
      <c r="D12" s="894">
        <f>SUM(E12:H12)</f>
        <v>0</v>
      </c>
      <c r="E12" s="893"/>
      <c r="F12" s="436"/>
      <c r="G12" s="436"/>
      <c r="H12" s="437"/>
      <c r="I12" s="894">
        <f>SUM(J12:M12)</f>
        <v>0</v>
      </c>
      <c r="J12" s="893"/>
      <c r="K12" s="436"/>
      <c r="L12" s="436"/>
      <c r="M12" s="437"/>
    </row>
    <row r="13" spans="1:16">
      <c r="B13" s="428">
        <v>5</v>
      </c>
      <c r="C13" s="509" t="s">
        <v>286</v>
      </c>
      <c r="D13" s="894">
        <f>SUM(E13:H13)</f>
        <v>0</v>
      </c>
      <c r="E13" s="893"/>
      <c r="F13" s="436"/>
      <c r="G13" s="436"/>
      <c r="H13" s="437"/>
      <c r="I13" s="894">
        <f>SUM(J13:M13)</f>
        <v>0</v>
      </c>
      <c r="J13" s="893"/>
      <c r="K13" s="436"/>
      <c r="L13" s="436"/>
      <c r="M13" s="437"/>
    </row>
    <row r="14" spans="1:16" ht="15.75" thickBot="1">
      <c r="B14" s="909">
        <v>6</v>
      </c>
      <c r="C14" s="700" t="s">
        <v>254</v>
      </c>
      <c r="D14" s="895">
        <f>SUM(D10:D13)</f>
        <v>0</v>
      </c>
      <c r="E14" s="895">
        <f>SUM(E10:E13)</f>
        <v>0</v>
      </c>
      <c r="F14" s="895">
        <f>SUM(F10:F13)</f>
        <v>0</v>
      </c>
      <c r="G14" s="895">
        <f t="shared" ref="G14:H14" si="0">SUM(G10:G13)</f>
        <v>0</v>
      </c>
      <c r="H14" s="895">
        <f t="shared" si="0"/>
        <v>0</v>
      </c>
      <c r="I14" s="895">
        <f>SUM(I10:I13)</f>
        <v>0</v>
      </c>
      <c r="J14" s="895">
        <f t="shared" ref="J14:M14" si="1">SUM(J10:J13)</f>
        <v>0</v>
      </c>
      <c r="K14" s="895">
        <f>SUM(K10:K13)</f>
        <v>0</v>
      </c>
      <c r="L14" s="895">
        <f t="shared" si="1"/>
        <v>0</v>
      </c>
      <c r="M14" s="895">
        <f t="shared" si="1"/>
        <v>0</v>
      </c>
    </row>
    <row r="15" spans="1:16">
      <c r="B15" s="427">
        <v>7</v>
      </c>
      <c r="C15" s="431" t="s">
        <v>97</v>
      </c>
      <c r="D15" s="702" t="s">
        <v>60</v>
      </c>
      <c r="E15" s="703" t="s">
        <v>60</v>
      </c>
      <c r="F15" s="703" t="s">
        <v>60</v>
      </c>
      <c r="G15" s="703" t="s">
        <v>60</v>
      </c>
      <c r="H15" s="703" t="s">
        <v>60</v>
      </c>
      <c r="I15" s="702" t="s">
        <v>60</v>
      </c>
      <c r="J15" s="703" t="s">
        <v>60</v>
      </c>
      <c r="K15" s="703" t="s">
        <v>60</v>
      </c>
      <c r="L15" s="703" t="s">
        <v>60</v>
      </c>
      <c r="M15" s="703" t="s">
        <v>60</v>
      </c>
    </row>
    <row r="16" spans="1:16">
      <c r="B16" s="428">
        <v>8</v>
      </c>
      <c r="C16" s="509" t="s">
        <v>286</v>
      </c>
      <c r="D16" s="894">
        <f>SUM(E16:H16)</f>
        <v>0</v>
      </c>
      <c r="E16" s="893"/>
      <c r="F16" s="436"/>
      <c r="G16" s="436"/>
      <c r="H16" s="437"/>
      <c r="I16" s="894">
        <f>SUM(J16:M16)</f>
        <v>0</v>
      </c>
      <c r="J16" s="893"/>
      <c r="K16" s="436"/>
      <c r="L16" s="436"/>
      <c r="M16" s="437"/>
    </row>
    <row r="17" spans="2:13">
      <c r="B17" s="428">
        <v>9</v>
      </c>
      <c r="C17" s="509" t="s">
        <v>286</v>
      </c>
      <c r="D17" s="894">
        <f>SUM(E17:H17)</f>
        <v>0</v>
      </c>
      <c r="E17" s="893"/>
      <c r="F17" s="436"/>
      <c r="G17" s="436"/>
      <c r="H17" s="437"/>
      <c r="I17" s="894">
        <f>SUM(J17:M17)</f>
        <v>0</v>
      </c>
      <c r="J17" s="893"/>
      <c r="K17" s="436"/>
      <c r="L17" s="436"/>
      <c r="M17" s="437"/>
    </row>
    <row r="18" spans="2:13">
      <c r="B18" s="428">
        <v>10</v>
      </c>
      <c r="C18" s="509" t="s">
        <v>286</v>
      </c>
      <c r="D18" s="894">
        <f>SUM(E18:H18)</f>
        <v>0</v>
      </c>
      <c r="E18" s="893"/>
      <c r="F18" s="436"/>
      <c r="G18" s="436"/>
      <c r="H18" s="437"/>
      <c r="I18" s="894">
        <f>SUM(J18:M18)</f>
        <v>0</v>
      </c>
      <c r="J18" s="893"/>
      <c r="K18" s="436"/>
      <c r="L18" s="436"/>
      <c r="M18" s="437"/>
    </row>
    <row r="19" spans="2:13">
      <c r="B19" s="444">
        <v>11</v>
      </c>
      <c r="C19" s="509" t="s">
        <v>286</v>
      </c>
      <c r="D19" s="896">
        <f>SUM(E19:H19)</f>
        <v>0</v>
      </c>
      <c r="E19" s="910"/>
      <c r="F19" s="890"/>
      <c r="G19" s="890"/>
      <c r="H19" s="891"/>
      <c r="I19" s="896">
        <f>SUM(J19:M19)</f>
        <v>0</v>
      </c>
      <c r="J19" s="910"/>
      <c r="K19" s="890"/>
      <c r="L19" s="890"/>
      <c r="M19" s="891"/>
    </row>
    <row r="20" spans="2:13" ht="15.75" thickBot="1">
      <c r="B20" s="432">
        <v>12</v>
      </c>
      <c r="C20" s="701" t="s">
        <v>254</v>
      </c>
      <c r="D20" s="895">
        <f>SUM(D16:D19)</f>
        <v>0</v>
      </c>
      <c r="E20" s="895">
        <f>SUM(E16:E19)</f>
        <v>0</v>
      </c>
      <c r="F20" s="895">
        <f t="shared" ref="F20:M20" si="2">SUM(F16:F19)</f>
        <v>0</v>
      </c>
      <c r="G20" s="895">
        <f t="shared" si="2"/>
        <v>0</v>
      </c>
      <c r="H20" s="895">
        <f t="shared" si="2"/>
        <v>0</v>
      </c>
      <c r="I20" s="895">
        <f>SUM(I16:I19)</f>
        <v>0</v>
      </c>
      <c r="J20" s="895">
        <f>SUM(J16:J19)</f>
        <v>0</v>
      </c>
      <c r="K20" s="895">
        <f t="shared" si="2"/>
        <v>0</v>
      </c>
      <c r="L20" s="895">
        <f t="shared" si="2"/>
        <v>0</v>
      </c>
      <c r="M20" s="895">
        <f t="shared" si="2"/>
        <v>0</v>
      </c>
    </row>
    <row r="23" spans="2:13" ht="15.75" thickBot="1"/>
    <row r="24" spans="2:13">
      <c r="J24" s="107" t="s">
        <v>63</v>
      </c>
      <c r="K24" s="108"/>
      <c r="L24" s="109" t="s">
        <v>64</v>
      </c>
      <c r="M24" s="110"/>
    </row>
    <row r="25" spans="2:13">
      <c r="J25" s="407" t="s">
        <v>236</v>
      </c>
      <c r="K25" s="408"/>
      <c r="L25" s="502" t="s">
        <v>236</v>
      </c>
      <c r="M25" s="478"/>
    </row>
    <row r="26" spans="2:13">
      <c r="J26" s="411"/>
      <c r="K26" s="112"/>
      <c r="L26" s="113"/>
      <c r="M26" s="114"/>
    </row>
    <row r="27" spans="2:13">
      <c r="J27" s="412"/>
      <c r="K27" s="112"/>
      <c r="L27" s="413"/>
      <c r="M27" s="114"/>
    </row>
    <row r="28" spans="2:13" ht="15.75" thickBot="1">
      <c r="J28" s="117" t="s">
        <v>65</v>
      </c>
      <c r="K28" s="118"/>
      <c r="L28" s="119" t="s">
        <v>65</v>
      </c>
      <c r="M28" s="120"/>
    </row>
    <row r="29" spans="2:13" ht="15.75" thickBot="1">
      <c r="J29" s="121" t="s">
        <v>66</v>
      </c>
      <c r="K29" s="414"/>
      <c r="L29" s="123"/>
      <c r="M29" s="124"/>
    </row>
  </sheetData>
  <protectedRanges>
    <protectedRange password="C521" sqref="J26:M26" name="Oblast1_1_1_1_1_1_1"/>
  </protectedRanges>
  <mergeCells count="3">
    <mergeCell ref="B5:C7"/>
    <mergeCell ref="D5:H5"/>
    <mergeCell ref="I5:M5"/>
  </mergeCells>
  <dataValidations count="1">
    <dataValidation type="list" allowBlank="1" showInputMessage="1" showErrorMessage="1" sqref="K2" xr:uid="{88DF28E8-F00C-4A51-BE2B-848C7D500021}">
      <formula1>$N$2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AN381"/>
  <sheetViews>
    <sheetView showGridLines="0" zoomScale="80" zoomScaleNormal="80" zoomScaleSheetLayoutView="70" workbookViewId="0">
      <pane xSplit="2" ySplit="8" topLeftCell="C9" activePane="bottomRight" state="frozen"/>
      <selection activeCell="L52" sqref="L52"/>
      <selection pane="topRight" activeCell="L52" sqref="L52"/>
      <selection pane="bottomLeft" activeCell="L52" sqref="L52"/>
      <selection pane="bottomRight"/>
    </sheetView>
  </sheetViews>
  <sheetFormatPr defaultColWidth="9.140625" defaultRowHeight="15"/>
  <cols>
    <col min="1" max="1" width="1.7109375" style="88" customWidth="1"/>
    <col min="2" max="2" width="12.7109375" customWidth="1"/>
    <col min="3" max="3" width="15.7109375" style="88" customWidth="1"/>
    <col min="4" max="10" width="15.85546875" style="88" customWidth="1"/>
    <col min="11" max="11" width="18.140625" style="88" customWidth="1"/>
    <col min="12" max="14" width="15.85546875" style="88" customWidth="1"/>
    <col min="15" max="15" width="15.42578125" style="88" customWidth="1"/>
    <col min="16" max="39" width="15.85546875" style="88" customWidth="1"/>
    <col min="40" max="16384" width="9.140625" style="88"/>
  </cols>
  <sheetData>
    <row r="1" spans="2:40" ht="13.5" thickBot="1">
      <c r="B1" s="434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</row>
    <row r="2" spans="2:40" ht="16.5" thickBot="1">
      <c r="B2" s="451"/>
      <c r="C2" s="452"/>
      <c r="D2" s="452"/>
      <c r="E2" s="452"/>
      <c r="F2" s="452"/>
      <c r="G2" s="452"/>
      <c r="H2" s="452"/>
      <c r="I2" s="452"/>
      <c r="J2" s="452"/>
      <c r="K2" s="453"/>
      <c r="L2" s="453"/>
      <c r="M2" s="453"/>
      <c r="N2" s="453"/>
      <c r="O2" s="453"/>
      <c r="P2" s="459"/>
      <c r="Q2" s="863"/>
      <c r="R2" s="453"/>
      <c r="S2" s="453"/>
      <c r="T2" s="453"/>
      <c r="U2" s="453"/>
      <c r="V2" s="452"/>
      <c r="W2" s="452"/>
      <c r="X2" s="452"/>
      <c r="Y2" s="452"/>
      <c r="Z2" s="452"/>
      <c r="AA2" s="453"/>
      <c r="AB2" s="453"/>
      <c r="AC2" s="453"/>
      <c r="AD2" s="452"/>
      <c r="AE2" s="452"/>
      <c r="AF2" s="452"/>
      <c r="AG2" s="452"/>
      <c r="AH2" s="452"/>
      <c r="AI2" s="452"/>
      <c r="AJ2" s="454" t="s">
        <v>0</v>
      </c>
      <c r="AK2" s="455"/>
      <c r="AL2" s="456" t="s">
        <v>1</v>
      </c>
      <c r="AM2" s="1228">
        <f>Identifikace!$B$11</f>
        <v>2025</v>
      </c>
      <c r="AN2" s="1607" t="s">
        <v>977</v>
      </c>
    </row>
    <row r="3" spans="2:40" ht="15.75">
      <c r="B3" s="457" t="s">
        <v>903</v>
      </c>
      <c r="C3" s="457"/>
      <c r="D3" s="457"/>
      <c r="E3" s="457"/>
      <c r="F3" s="457"/>
      <c r="G3" s="457"/>
      <c r="H3" s="457"/>
      <c r="I3" s="457"/>
      <c r="J3" s="458"/>
      <c r="K3" s="459"/>
      <c r="L3" s="863"/>
      <c r="M3" s="459"/>
      <c r="N3" s="453"/>
      <c r="O3" s="453"/>
      <c r="P3" s="459"/>
      <c r="Q3" s="459"/>
      <c r="R3" s="459"/>
      <c r="S3" s="459"/>
      <c r="T3" s="459"/>
      <c r="U3" s="459"/>
      <c r="V3" s="453"/>
      <c r="W3" s="453"/>
      <c r="X3" s="459"/>
      <c r="Y3" s="459"/>
      <c r="Z3" s="459"/>
      <c r="AA3" s="453"/>
      <c r="AB3" s="453"/>
      <c r="AC3" s="459"/>
      <c r="AD3" s="459"/>
      <c r="AE3" s="459"/>
      <c r="AF3" s="459"/>
      <c r="AG3" s="459"/>
      <c r="AH3" s="459"/>
      <c r="AI3" s="459"/>
      <c r="AJ3" s="459"/>
      <c r="AK3" s="453"/>
      <c r="AL3" s="453"/>
      <c r="AM3" s="453"/>
    </row>
    <row r="4" spans="2:40" ht="13.5" thickBot="1">
      <c r="B4" s="460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1120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L4" s="452"/>
      <c r="AM4" s="452"/>
    </row>
    <row r="5" spans="2:40" ht="37.5" customHeight="1" thickBot="1">
      <c r="B5" s="1800"/>
      <c r="C5" s="1801" t="s">
        <v>255</v>
      </c>
      <c r="D5" s="1802"/>
      <c r="E5" s="1802"/>
      <c r="F5" s="1802"/>
      <c r="G5" s="1802"/>
      <c r="H5" s="1803"/>
      <c r="I5" s="1803"/>
      <c r="J5" s="1804"/>
      <c r="K5" s="1801" t="s">
        <v>256</v>
      </c>
      <c r="L5" s="1802"/>
      <c r="M5" s="1802"/>
      <c r="N5" s="1803"/>
      <c r="O5" s="1804"/>
      <c r="P5" s="1796" t="s">
        <v>257</v>
      </c>
      <c r="Q5" s="1802" t="s">
        <v>258</v>
      </c>
      <c r="R5" s="1802"/>
      <c r="S5" s="1802"/>
      <c r="T5" s="1802"/>
      <c r="U5" s="1802"/>
      <c r="V5" s="1803"/>
      <c r="W5" s="1804"/>
      <c r="X5" s="1801" t="s">
        <v>259</v>
      </c>
      <c r="Y5" s="1802"/>
      <c r="Z5" s="1802"/>
      <c r="AA5" s="1803"/>
      <c r="AB5" s="1805"/>
      <c r="AC5" s="1796" t="s">
        <v>260</v>
      </c>
      <c r="AD5" s="1798" t="s">
        <v>261</v>
      </c>
      <c r="AE5" s="1798"/>
      <c r="AF5" s="1798"/>
      <c r="AG5" s="1798"/>
      <c r="AH5" s="1798"/>
      <c r="AI5" s="1798"/>
      <c r="AJ5" s="1798"/>
      <c r="AK5" s="1798"/>
      <c r="AL5" s="1798"/>
      <c r="AM5" s="1799"/>
    </row>
    <row r="6" spans="2:40" ht="34.5" customHeight="1" thickBot="1">
      <c r="B6" s="1675"/>
      <c r="C6" s="462" t="s">
        <v>252</v>
      </c>
      <c r="D6" s="609" t="s">
        <v>252</v>
      </c>
      <c r="E6" s="609" t="s">
        <v>252</v>
      </c>
      <c r="F6" s="609" t="s">
        <v>252</v>
      </c>
      <c r="G6" s="609" t="s">
        <v>252</v>
      </c>
      <c r="H6" s="609" t="s">
        <v>252</v>
      </c>
      <c r="I6" s="611" t="s">
        <v>252</v>
      </c>
      <c r="J6" s="461" t="s">
        <v>251</v>
      </c>
      <c r="K6" s="462" t="s">
        <v>207</v>
      </c>
      <c r="L6" s="609" t="s">
        <v>207</v>
      </c>
      <c r="M6" s="609" t="s">
        <v>207</v>
      </c>
      <c r="N6" s="463" t="s">
        <v>207</v>
      </c>
      <c r="O6" s="631" t="s">
        <v>251</v>
      </c>
      <c r="P6" s="1797"/>
      <c r="Q6" s="610" t="s">
        <v>252</v>
      </c>
      <c r="R6" s="609" t="s">
        <v>252</v>
      </c>
      <c r="S6" s="609" t="s">
        <v>252</v>
      </c>
      <c r="T6" s="609" t="s">
        <v>252</v>
      </c>
      <c r="U6" s="609" t="s">
        <v>252</v>
      </c>
      <c r="V6" s="611" t="s">
        <v>252</v>
      </c>
      <c r="W6" s="461" t="s">
        <v>251</v>
      </c>
      <c r="X6" s="462" t="s">
        <v>207</v>
      </c>
      <c r="Y6" s="609" t="s">
        <v>207</v>
      </c>
      <c r="Z6" s="609" t="s">
        <v>207</v>
      </c>
      <c r="AA6" s="611" t="s">
        <v>207</v>
      </c>
      <c r="AB6" s="461" t="s">
        <v>251</v>
      </c>
      <c r="AC6" s="1797"/>
      <c r="AD6" s="462" t="s">
        <v>262</v>
      </c>
      <c r="AE6" s="609" t="s">
        <v>262</v>
      </c>
      <c r="AF6" s="609" t="s">
        <v>262</v>
      </c>
      <c r="AG6" s="609" t="s">
        <v>262</v>
      </c>
      <c r="AH6" s="609" t="s">
        <v>262</v>
      </c>
      <c r="AI6" s="609" t="s">
        <v>262</v>
      </c>
      <c r="AJ6" s="609" t="s">
        <v>262</v>
      </c>
      <c r="AK6" s="609" t="s">
        <v>262</v>
      </c>
      <c r="AL6" s="611" t="s">
        <v>262</v>
      </c>
      <c r="AM6" s="461" t="s">
        <v>251</v>
      </c>
    </row>
    <row r="7" spans="2:40" ht="15.75" customHeight="1">
      <c r="B7" s="1675"/>
      <c r="C7" s="614" t="s">
        <v>264</v>
      </c>
      <c r="D7" s="615" t="s">
        <v>264</v>
      </c>
      <c r="E7" s="615" t="s">
        <v>264</v>
      </c>
      <c r="F7" s="615" t="s">
        <v>264</v>
      </c>
      <c r="G7" s="615" t="s">
        <v>264</v>
      </c>
      <c r="H7" s="615" t="s">
        <v>264</v>
      </c>
      <c r="I7" s="616" t="s">
        <v>264</v>
      </c>
      <c r="J7" s="464" t="s">
        <v>264</v>
      </c>
      <c r="K7" s="614" t="s">
        <v>264</v>
      </c>
      <c r="L7" s="615" t="s">
        <v>264</v>
      </c>
      <c r="M7" s="615" t="s">
        <v>264</v>
      </c>
      <c r="N7" s="622" t="s">
        <v>264</v>
      </c>
      <c r="O7" s="632" t="s">
        <v>264</v>
      </c>
      <c r="P7" s="464" t="s">
        <v>264</v>
      </c>
      <c r="Q7" s="615" t="s">
        <v>264</v>
      </c>
      <c r="R7" s="615" t="s">
        <v>264</v>
      </c>
      <c r="S7" s="615" t="s">
        <v>264</v>
      </c>
      <c r="T7" s="615" t="s">
        <v>264</v>
      </c>
      <c r="U7" s="615" t="s">
        <v>264</v>
      </c>
      <c r="V7" s="616" t="s">
        <v>264</v>
      </c>
      <c r="W7" s="464" t="s">
        <v>264</v>
      </c>
      <c r="X7" s="614" t="s">
        <v>264</v>
      </c>
      <c r="Y7" s="615" t="s">
        <v>264</v>
      </c>
      <c r="Z7" s="615" t="s">
        <v>264</v>
      </c>
      <c r="AA7" s="616" t="s">
        <v>264</v>
      </c>
      <c r="AB7" s="464" t="s">
        <v>264</v>
      </c>
      <c r="AC7" s="464" t="s">
        <v>264</v>
      </c>
      <c r="AD7" s="614" t="s">
        <v>264</v>
      </c>
      <c r="AE7" s="615" t="s">
        <v>264</v>
      </c>
      <c r="AF7" s="615" t="s">
        <v>264</v>
      </c>
      <c r="AG7" s="615" t="s">
        <v>264</v>
      </c>
      <c r="AH7" s="615" t="s">
        <v>264</v>
      </c>
      <c r="AI7" s="615" t="s">
        <v>264</v>
      </c>
      <c r="AJ7" s="615" t="s">
        <v>264</v>
      </c>
      <c r="AK7" s="615" t="s">
        <v>264</v>
      </c>
      <c r="AL7" s="616" t="s">
        <v>264</v>
      </c>
      <c r="AM7" s="464" t="s">
        <v>264</v>
      </c>
    </row>
    <row r="8" spans="2:40" ht="15.75" customHeight="1" thickBot="1">
      <c r="B8" s="620" t="s">
        <v>12</v>
      </c>
      <c r="C8" s="617" t="s">
        <v>13</v>
      </c>
      <c r="D8" s="465" t="s">
        <v>14</v>
      </c>
      <c r="E8" s="465" t="s">
        <v>15</v>
      </c>
      <c r="F8" s="465" t="s">
        <v>16</v>
      </c>
      <c r="G8" s="465" t="s">
        <v>17</v>
      </c>
      <c r="H8" s="465" t="s">
        <v>18</v>
      </c>
      <c r="I8" s="466" t="s">
        <v>19</v>
      </c>
      <c r="J8" s="467" t="s">
        <v>20</v>
      </c>
      <c r="K8" s="630" t="s">
        <v>21</v>
      </c>
      <c r="L8" s="618" t="s">
        <v>22</v>
      </c>
      <c r="M8" s="618" t="s">
        <v>23</v>
      </c>
      <c r="N8" s="623" t="s">
        <v>24</v>
      </c>
      <c r="O8" s="633" t="s">
        <v>25</v>
      </c>
      <c r="P8" s="469" t="s">
        <v>72</v>
      </c>
      <c r="Q8" s="468" t="s">
        <v>26</v>
      </c>
      <c r="R8" s="618" t="s">
        <v>73</v>
      </c>
      <c r="S8" s="618" t="s">
        <v>74</v>
      </c>
      <c r="T8" s="618" t="s">
        <v>75</v>
      </c>
      <c r="U8" s="618" t="s">
        <v>322</v>
      </c>
      <c r="V8" s="466" t="s">
        <v>323</v>
      </c>
      <c r="W8" s="467" t="s">
        <v>265</v>
      </c>
      <c r="X8" s="630" t="s">
        <v>266</v>
      </c>
      <c r="Y8" s="618" t="s">
        <v>60</v>
      </c>
      <c r="Z8" s="618" t="s">
        <v>324</v>
      </c>
      <c r="AA8" s="466" t="s">
        <v>325</v>
      </c>
      <c r="AB8" s="467" t="s">
        <v>267</v>
      </c>
      <c r="AC8" s="467" t="s">
        <v>268</v>
      </c>
      <c r="AD8" s="630" t="s">
        <v>269</v>
      </c>
      <c r="AE8" s="618" t="s">
        <v>270</v>
      </c>
      <c r="AF8" s="618" t="s">
        <v>326</v>
      </c>
      <c r="AG8" s="618" t="s">
        <v>327</v>
      </c>
      <c r="AH8" s="618" t="s">
        <v>328</v>
      </c>
      <c r="AI8" s="618" t="s">
        <v>329</v>
      </c>
      <c r="AJ8" s="618" t="s">
        <v>330</v>
      </c>
      <c r="AK8" s="619" t="s">
        <v>331</v>
      </c>
      <c r="AL8" s="470" t="s">
        <v>332</v>
      </c>
      <c r="AM8" s="467" t="s">
        <v>271</v>
      </c>
    </row>
    <row r="9" spans="2:40" ht="15" customHeight="1">
      <c r="B9" s="807" t="s">
        <v>353</v>
      </c>
      <c r="C9" s="624"/>
      <c r="D9" s="613"/>
      <c r="E9" s="613"/>
      <c r="F9" s="613"/>
      <c r="G9" s="613"/>
      <c r="H9" s="613"/>
      <c r="I9" s="472"/>
      <c r="J9" s="636">
        <f>SUM(C9:I9)</f>
        <v>0</v>
      </c>
      <c r="K9" s="624"/>
      <c r="L9" s="613"/>
      <c r="M9" s="613"/>
      <c r="N9" s="625"/>
      <c r="O9" s="636">
        <f>SUM(K9:N9)</f>
        <v>0</v>
      </c>
      <c r="P9" s="473"/>
      <c r="Q9" s="471"/>
      <c r="R9" s="613"/>
      <c r="S9" s="613"/>
      <c r="T9" s="613"/>
      <c r="U9" s="613"/>
      <c r="V9" s="472"/>
      <c r="W9" s="636">
        <f>SUM(Q9:V9)</f>
        <v>0</v>
      </c>
      <c r="X9" s="624"/>
      <c r="Y9" s="613"/>
      <c r="Z9" s="613"/>
      <c r="AA9" s="472"/>
      <c r="AB9" s="636">
        <f>SUM(X9:AA9)</f>
        <v>0</v>
      </c>
      <c r="AC9" s="473"/>
      <c r="AD9" s="624"/>
      <c r="AE9" s="613"/>
      <c r="AF9" s="613"/>
      <c r="AG9" s="613"/>
      <c r="AH9" s="613"/>
      <c r="AI9" s="613"/>
      <c r="AJ9" s="613"/>
      <c r="AK9" s="613"/>
      <c r="AL9" s="474"/>
      <c r="AM9" s="636">
        <f>SUM(AD9:AL9)</f>
        <v>0</v>
      </c>
    </row>
    <row r="10" spans="2:40" ht="15" customHeight="1">
      <c r="B10" s="807" t="s">
        <v>354</v>
      </c>
      <c r="C10" s="626"/>
      <c r="D10" s="612"/>
      <c r="E10" s="612"/>
      <c r="F10" s="612"/>
      <c r="G10" s="612"/>
      <c r="H10" s="612"/>
      <c r="I10" s="628"/>
      <c r="J10" s="637">
        <f t="shared" ref="J10:J73" si="0">SUM(C10:I10)</f>
        <v>0</v>
      </c>
      <c r="K10" s="626"/>
      <c r="L10" s="612"/>
      <c r="M10" s="612"/>
      <c r="N10" s="627"/>
      <c r="O10" s="637">
        <f t="shared" ref="O10:O73" si="1">SUM(K10:N10)</f>
        <v>0</v>
      </c>
      <c r="P10" s="629"/>
      <c r="Q10" s="621"/>
      <c r="R10" s="612"/>
      <c r="S10" s="612"/>
      <c r="T10" s="612"/>
      <c r="U10" s="612"/>
      <c r="V10" s="628"/>
      <c r="W10" s="637">
        <f t="shared" ref="W10:W73" si="2">SUM(Q10:V10)</f>
        <v>0</v>
      </c>
      <c r="X10" s="626"/>
      <c r="Y10" s="612"/>
      <c r="Z10" s="612"/>
      <c r="AA10" s="628"/>
      <c r="AB10" s="637">
        <f t="shared" ref="AB10:AB73" si="3">SUM(X10:AA10)</f>
        <v>0</v>
      </c>
      <c r="AC10" s="629"/>
      <c r="AD10" s="626"/>
      <c r="AE10" s="612"/>
      <c r="AF10" s="612"/>
      <c r="AG10" s="612"/>
      <c r="AH10" s="612"/>
      <c r="AI10" s="612"/>
      <c r="AJ10" s="612"/>
      <c r="AK10" s="612"/>
      <c r="AL10" s="635"/>
      <c r="AM10" s="637">
        <f t="shared" ref="AM10:AM73" si="4">SUM(AD10:AL10)</f>
        <v>0</v>
      </c>
    </row>
    <row r="11" spans="2:40" ht="15" customHeight="1">
      <c r="B11" s="807" t="s">
        <v>355</v>
      </c>
      <c r="C11" s="626"/>
      <c r="D11" s="612"/>
      <c r="E11" s="612"/>
      <c r="F11" s="612"/>
      <c r="G11" s="612"/>
      <c r="H11" s="612"/>
      <c r="I11" s="628"/>
      <c r="J11" s="637">
        <f t="shared" si="0"/>
        <v>0</v>
      </c>
      <c r="K11" s="626"/>
      <c r="L11" s="612"/>
      <c r="M11" s="612"/>
      <c r="N11" s="627"/>
      <c r="O11" s="637">
        <f t="shared" si="1"/>
        <v>0</v>
      </c>
      <c r="P11" s="629"/>
      <c r="Q11" s="621"/>
      <c r="R11" s="612"/>
      <c r="S11" s="612"/>
      <c r="T11" s="612"/>
      <c r="U11" s="612"/>
      <c r="V11" s="628"/>
      <c r="W11" s="637">
        <f t="shared" si="2"/>
        <v>0</v>
      </c>
      <c r="X11" s="626"/>
      <c r="Y11" s="612"/>
      <c r="Z11" s="612"/>
      <c r="AA11" s="628"/>
      <c r="AB11" s="637">
        <f t="shared" si="3"/>
        <v>0</v>
      </c>
      <c r="AC11" s="629"/>
      <c r="AD11" s="626"/>
      <c r="AE11" s="612"/>
      <c r="AF11" s="612"/>
      <c r="AG11" s="612"/>
      <c r="AH11" s="612"/>
      <c r="AI11" s="612"/>
      <c r="AJ11" s="612"/>
      <c r="AK11" s="612"/>
      <c r="AL11" s="635"/>
      <c r="AM11" s="637">
        <f t="shared" si="4"/>
        <v>0</v>
      </c>
    </row>
    <row r="12" spans="2:40" ht="15" customHeight="1">
      <c r="B12" s="807" t="s">
        <v>356</v>
      </c>
      <c r="C12" s="626"/>
      <c r="D12" s="612"/>
      <c r="E12" s="612"/>
      <c r="F12" s="612"/>
      <c r="G12" s="612"/>
      <c r="H12" s="612"/>
      <c r="I12" s="628"/>
      <c r="J12" s="637">
        <f t="shared" si="0"/>
        <v>0</v>
      </c>
      <c r="K12" s="626"/>
      <c r="L12" s="612"/>
      <c r="M12" s="612"/>
      <c r="N12" s="627"/>
      <c r="O12" s="637">
        <f t="shared" si="1"/>
        <v>0</v>
      </c>
      <c r="P12" s="629"/>
      <c r="Q12" s="621"/>
      <c r="R12" s="612"/>
      <c r="S12" s="612"/>
      <c r="T12" s="612"/>
      <c r="U12" s="612"/>
      <c r="V12" s="628"/>
      <c r="W12" s="637">
        <f t="shared" si="2"/>
        <v>0</v>
      </c>
      <c r="X12" s="626"/>
      <c r="Y12" s="612"/>
      <c r="Z12" s="612"/>
      <c r="AA12" s="628"/>
      <c r="AB12" s="637">
        <f t="shared" si="3"/>
        <v>0</v>
      </c>
      <c r="AC12" s="629"/>
      <c r="AD12" s="626"/>
      <c r="AE12" s="612"/>
      <c r="AF12" s="612"/>
      <c r="AG12" s="612"/>
      <c r="AH12" s="612"/>
      <c r="AI12" s="612"/>
      <c r="AJ12" s="612"/>
      <c r="AK12" s="612"/>
      <c r="AL12" s="635"/>
      <c r="AM12" s="637">
        <f t="shared" si="4"/>
        <v>0</v>
      </c>
    </row>
    <row r="13" spans="2:40" ht="15" customHeight="1">
      <c r="B13" s="807" t="s">
        <v>357</v>
      </c>
      <c r="C13" s="626"/>
      <c r="D13" s="612"/>
      <c r="E13" s="612"/>
      <c r="F13" s="612"/>
      <c r="G13" s="612"/>
      <c r="H13" s="612"/>
      <c r="I13" s="628"/>
      <c r="J13" s="637">
        <f t="shared" si="0"/>
        <v>0</v>
      </c>
      <c r="K13" s="626"/>
      <c r="L13" s="612"/>
      <c r="M13" s="612"/>
      <c r="N13" s="627"/>
      <c r="O13" s="637">
        <f t="shared" si="1"/>
        <v>0</v>
      </c>
      <c r="P13" s="629"/>
      <c r="Q13" s="621"/>
      <c r="R13" s="612"/>
      <c r="S13" s="612"/>
      <c r="T13" s="612"/>
      <c r="U13" s="612"/>
      <c r="V13" s="628"/>
      <c r="W13" s="637">
        <f t="shared" si="2"/>
        <v>0</v>
      </c>
      <c r="X13" s="626"/>
      <c r="Y13" s="612"/>
      <c r="Z13" s="612"/>
      <c r="AA13" s="628"/>
      <c r="AB13" s="637">
        <f t="shared" si="3"/>
        <v>0</v>
      </c>
      <c r="AC13" s="629"/>
      <c r="AD13" s="626"/>
      <c r="AE13" s="612"/>
      <c r="AF13" s="612"/>
      <c r="AG13" s="612"/>
      <c r="AH13" s="612"/>
      <c r="AI13" s="612"/>
      <c r="AJ13" s="612"/>
      <c r="AK13" s="612"/>
      <c r="AL13" s="635"/>
      <c r="AM13" s="637">
        <f t="shared" si="4"/>
        <v>0</v>
      </c>
    </row>
    <row r="14" spans="2:40" ht="15" customHeight="1">
      <c r="B14" s="807" t="s">
        <v>358</v>
      </c>
      <c r="C14" s="626"/>
      <c r="D14" s="612"/>
      <c r="E14" s="612"/>
      <c r="F14" s="612"/>
      <c r="G14" s="612"/>
      <c r="H14" s="612"/>
      <c r="I14" s="628"/>
      <c r="J14" s="637">
        <f t="shared" si="0"/>
        <v>0</v>
      </c>
      <c r="K14" s="626"/>
      <c r="L14" s="612"/>
      <c r="M14" s="612"/>
      <c r="N14" s="627"/>
      <c r="O14" s="637">
        <f t="shared" si="1"/>
        <v>0</v>
      </c>
      <c r="P14" s="629"/>
      <c r="Q14" s="621"/>
      <c r="R14" s="612"/>
      <c r="S14" s="612"/>
      <c r="T14" s="612"/>
      <c r="U14" s="612"/>
      <c r="V14" s="628"/>
      <c r="W14" s="637">
        <f t="shared" si="2"/>
        <v>0</v>
      </c>
      <c r="X14" s="626"/>
      <c r="Y14" s="612"/>
      <c r="Z14" s="612"/>
      <c r="AA14" s="628"/>
      <c r="AB14" s="637">
        <f t="shared" si="3"/>
        <v>0</v>
      </c>
      <c r="AC14" s="629"/>
      <c r="AD14" s="626"/>
      <c r="AE14" s="612"/>
      <c r="AF14" s="612"/>
      <c r="AG14" s="612"/>
      <c r="AH14" s="612"/>
      <c r="AI14" s="612"/>
      <c r="AJ14" s="612"/>
      <c r="AK14" s="612"/>
      <c r="AL14" s="635"/>
      <c r="AM14" s="637">
        <f t="shared" si="4"/>
        <v>0</v>
      </c>
    </row>
    <row r="15" spans="2:40" ht="15" customHeight="1">
      <c r="B15" s="807" t="s">
        <v>359</v>
      </c>
      <c r="C15" s="626"/>
      <c r="D15" s="612"/>
      <c r="E15" s="612"/>
      <c r="F15" s="612"/>
      <c r="G15" s="612"/>
      <c r="H15" s="612"/>
      <c r="I15" s="628"/>
      <c r="J15" s="637">
        <f t="shared" si="0"/>
        <v>0</v>
      </c>
      <c r="K15" s="626"/>
      <c r="L15" s="612"/>
      <c r="M15" s="612"/>
      <c r="N15" s="627"/>
      <c r="O15" s="637">
        <f t="shared" si="1"/>
        <v>0</v>
      </c>
      <c r="P15" s="629"/>
      <c r="Q15" s="621"/>
      <c r="R15" s="612"/>
      <c r="S15" s="612"/>
      <c r="T15" s="612"/>
      <c r="U15" s="612"/>
      <c r="V15" s="628"/>
      <c r="W15" s="637">
        <f t="shared" si="2"/>
        <v>0</v>
      </c>
      <c r="X15" s="626"/>
      <c r="Y15" s="612"/>
      <c r="Z15" s="612"/>
      <c r="AA15" s="628"/>
      <c r="AB15" s="637">
        <f t="shared" si="3"/>
        <v>0</v>
      </c>
      <c r="AC15" s="629"/>
      <c r="AD15" s="626"/>
      <c r="AE15" s="612"/>
      <c r="AF15" s="612"/>
      <c r="AG15" s="612"/>
      <c r="AH15" s="612"/>
      <c r="AI15" s="612"/>
      <c r="AJ15" s="612"/>
      <c r="AK15" s="612"/>
      <c r="AL15" s="635"/>
      <c r="AM15" s="637">
        <f t="shared" si="4"/>
        <v>0</v>
      </c>
    </row>
    <row r="16" spans="2:40" ht="15" customHeight="1">
      <c r="B16" s="807" t="s">
        <v>360</v>
      </c>
      <c r="C16" s="626"/>
      <c r="D16" s="612"/>
      <c r="E16" s="612"/>
      <c r="F16" s="612"/>
      <c r="G16" s="612"/>
      <c r="H16" s="612"/>
      <c r="I16" s="628"/>
      <c r="J16" s="637">
        <f t="shared" si="0"/>
        <v>0</v>
      </c>
      <c r="K16" s="626"/>
      <c r="L16" s="612"/>
      <c r="M16" s="612"/>
      <c r="N16" s="627"/>
      <c r="O16" s="637">
        <f t="shared" si="1"/>
        <v>0</v>
      </c>
      <c r="P16" s="629"/>
      <c r="Q16" s="621"/>
      <c r="R16" s="612"/>
      <c r="S16" s="612"/>
      <c r="T16" s="612"/>
      <c r="U16" s="612"/>
      <c r="V16" s="628"/>
      <c r="W16" s="637">
        <f t="shared" si="2"/>
        <v>0</v>
      </c>
      <c r="X16" s="626"/>
      <c r="Y16" s="612"/>
      <c r="Z16" s="612"/>
      <c r="AA16" s="628"/>
      <c r="AB16" s="637">
        <f t="shared" si="3"/>
        <v>0</v>
      </c>
      <c r="AC16" s="629"/>
      <c r="AD16" s="626"/>
      <c r="AE16" s="612"/>
      <c r="AF16" s="612"/>
      <c r="AG16" s="612"/>
      <c r="AH16" s="612"/>
      <c r="AI16" s="612"/>
      <c r="AJ16" s="612"/>
      <c r="AK16" s="612"/>
      <c r="AL16" s="635"/>
      <c r="AM16" s="637">
        <f t="shared" si="4"/>
        <v>0</v>
      </c>
    </row>
    <row r="17" spans="2:39" ht="15" customHeight="1">
      <c r="B17" s="807" t="s">
        <v>361</v>
      </c>
      <c r="C17" s="626"/>
      <c r="D17" s="612"/>
      <c r="E17" s="612"/>
      <c r="F17" s="612"/>
      <c r="G17" s="612"/>
      <c r="H17" s="612"/>
      <c r="I17" s="628"/>
      <c r="J17" s="637">
        <f t="shared" si="0"/>
        <v>0</v>
      </c>
      <c r="K17" s="626"/>
      <c r="L17" s="612"/>
      <c r="M17" s="612"/>
      <c r="N17" s="627"/>
      <c r="O17" s="637">
        <f t="shared" si="1"/>
        <v>0</v>
      </c>
      <c r="P17" s="629"/>
      <c r="Q17" s="621"/>
      <c r="R17" s="612"/>
      <c r="S17" s="612"/>
      <c r="T17" s="612"/>
      <c r="U17" s="612"/>
      <c r="V17" s="628"/>
      <c r="W17" s="637">
        <f t="shared" si="2"/>
        <v>0</v>
      </c>
      <c r="X17" s="626"/>
      <c r="Y17" s="612"/>
      <c r="Z17" s="612"/>
      <c r="AA17" s="628"/>
      <c r="AB17" s="637">
        <f t="shared" si="3"/>
        <v>0</v>
      </c>
      <c r="AC17" s="629"/>
      <c r="AD17" s="626"/>
      <c r="AE17" s="612"/>
      <c r="AF17" s="612"/>
      <c r="AG17" s="612"/>
      <c r="AH17" s="612"/>
      <c r="AI17" s="612"/>
      <c r="AJ17" s="612"/>
      <c r="AK17" s="612"/>
      <c r="AL17" s="635"/>
      <c r="AM17" s="637">
        <f t="shared" si="4"/>
        <v>0</v>
      </c>
    </row>
    <row r="18" spans="2:39" ht="15" customHeight="1">
      <c r="B18" s="807" t="s">
        <v>362</v>
      </c>
      <c r="C18" s="626"/>
      <c r="D18" s="612"/>
      <c r="E18" s="612"/>
      <c r="F18" s="612"/>
      <c r="G18" s="612"/>
      <c r="H18" s="612"/>
      <c r="I18" s="628"/>
      <c r="J18" s="637">
        <f t="shared" si="0"/>
        <v>0</v>
      </c>
      <c r="K18" s="626"/>
      <c r="L18" s="612"/>
      <c r="M18" s="612"/>
      <c r="N18" s="627"/>
      <c r="O18" s="637">
        <f t="shared" si="1"/>
        <v>0</v>
      </c>
      <c r="P18" s="629"/>
      <c r="Q18" s="621"/>
      <c r="R18" s="612"/>
      <c r="S18" s="612"/>
      <c r="T18" s="612"/>
      <c r="U18" s="612"/>
      <c r="V18" s="628"/>
      <c r="W18" s="637">
        <f t="shared" si="2"/>
        <v>0</v>
      </c>
      <c r="X18" s="626"/>
      <c r="Y18" s="612"/>
      <c r="Z18" s="612"/>
      <c r="AA18" s="628"/>
      <c r="AB18" s="637">
        <f t="shared" si="3"/>
        <v>0</v>
      </c>
      <c r="AC18" s="629"/>
      <c r="AD18" s="626"/>
      <c r="AE18" s="612"/>
      <c r="AF18" s="612"/>
      <c r="AG18" s="612"/>
      <c r="AH18" s="612"/>
      <c r="AI18" s="612"/>
      <c r="AJ18" s="612"/>
      <c r="AK18" s="612"/>
      <c r="AL18" s="635"/>
      <c r="AM18" s="637">
        <f t="shared" si="4"/>
        <v>0</v>
      </c>
    </row>
    <row r="19" spans="2:39" ht="15" customHeight="1">
      <c r="B19" s="807" t="s">
        <v>363</v>
      </c>
      <c r="C19" s="626"/>
      <c r="D19" s="612"/>
      <c r="E19" s="612"/>
      <c r="F19" s="612"/>
      <c r="G19" s="612"/>
      <c r="H19" s="612"/>
      <c r="I19" s="628"/>
      <c r="J19" s="637">
        <f t="shared" si="0"/>
        <v>0</v>
      </c>
      <c r="K19" s="626"/>
      <c r="L19" s="612"/>
      <c r="M19" s="612"/>
      <c r="N19" s="627"/>
      <c r="O19" s="637">
        <f t="shared" si="1"/>
        <v>0</v>
      </c>
      <c r="P19" s="629"/>
      <c r="Q19" s="621"/>
      <c r="R19" s="612"/>
      <c r="S19" s="612"/>
      <c r="T19" s="612"/>
      <c r="U19" s="612"/>
      <c r="V19" s="628"/>
      <c r="W19" s="637">
        <f t="shared" si="2"/>
        <v>0</v>
      </c>
      <c r="X19" s="626"/>
      <c r="Y19" s="612"/>
      <c r="Z19" s="612"/>
      <c r="AA19" s="628"/>
      <c r="AB19" s="637">
        <f t="shared" si="3"/>
        <v>0</v>
      </c>
      <c r="AC19" s="629"/>
      <c r="AD19" s="626"/>
      <c r="AE19" s="612"/>
      <c r="AF19" s="612"/>
      <c r="AG19" s="612"/>
      <c r="AH19" s="612"/>
      <c r="AI19" s="612"/>
      <c r="AJ19" s="612"/>
      <c r="AK19" s="612"/>
      <c r="AL19" s="635"/>
      <c r="AM19" s="637">
        <f t="shared" si="4"/>
        <v>0</v>
      </c>
    </row>
    <row r="20" spans="2:39" ht="15" customHeight="1">
      <c r="B20" s="807" t="s">
        <v>364</v>
      </c>
      <c r="C20" s="626"/>
      <c r="D20" s="612"/>
      <c r="E20" s="612"/>
      <c r="F20" s="612"/>
      <c r="G20" s="612"/>
      <c r="H20" s="612"/>
      <c r="I20" s="628"/>
      <c r="J20" s="637">
        <f t="shared" si="0"/>
        <v>0</v>
      </c>
      <c r="K20" s="626"/>
      <c r="L20" s="612"/>
      <c r="M20" s="612"/>
      <c r="N20" s="627"/>
      <c r="O20" s="637">
        <f t="shared" si="1"/>
        <v>0</v>
      </c>
      <c r="P20" s="629"/>
      <c r="Q20" s="621"/>
      <c r="R20" s="612"/>
      <c r="S20" s="612"/>
      <c r="T20" s="612"/>
      <c r="U20" s="612"/>
      <c r="V20" s="628"/>
      <c r="W20" s="637">
        <f t="shared" si="2"/>
        <v>0</v>
      </c>
      <c r="X20" s="626"/>
      <c r="Y20" s="612"/>
      <c r="Z20" s="612"/>
      <c r="AA20" s="628"/>
      <c r="AB20" s="637">
        <f t="shared" si="3"/>
        <v>0</v>
      </c>
      <c r="AC20" s="629"/>
      <c r="AD20" s="626"/>
      <c r="AE20" s="612"/>
      <c r="AF20" s="612"/>
      <c r="AG20" s="612"/>
      <c r="AH20" s="612"/>
      <c r="AI20" s="612"/>
      <c r="AJ20" s="612"/>
      <c r="AK20" s="612"/>
      <c r="AL20" s="635"/>
      <c r="AM20" s="637">
        <f t="shared" si="4"/>
        <v>0</v>
      </c>
    </row>
    <row r="21" spans="2:39" ht="15" customHeight="1">
      <c r="B21" s="807" t="s">
        <v>365</v>
      </c>
      <c r="C21" s="626"/>
      <c r="D21" s="612"/>
      <c r="E21" s="612"/>
      <c r="F21" s="612"/>
      <c r="G21" s="612"/>
      <c r="H21" s="612"/>
      <c r="I21" s="628"/>
      <c r="J21" s="637">
        <f t="shared" si="0"/>
        <v>0</v>
      </c>
      <c r="K21" s="626"/>
      <c r="L21" s="612"/>
      <c r="M21" s="612"/>
      <c r="N21" s="627"/>
      <c r="O21" s="637">
        <f t="shared" si="1"/>
        <v>0</v>
      </c>
      <c r="P21" s="629"/>
      <c r="Q21" s="621"/>
      <c r="R21" s="612"/>
      <c r="S21" s="612"/>
      <c r="T21" s="612"/>
      <c r="U21" s="612"/>
      <c r="V21" s="628"/>
      <c r="W21" s="637">
        <f t="shared" si="2"/>
        <v>0</v>
      </c>
      <c r="X21" s="626"/>
      <c r="Y21" s="612"/>
      <c r="Z21" s="612"/>
      <c r="AA21" s="628"/>
      <c r="AB21" s="637">
        <f t="shared" si="3"/>
        <v>0</v>
      </c>
      <c r="AC21" s="629"/>
      <c r="AD21" s="626"/>
      <c r="AE21" s="612"/>
      <c r="AF21" s="612"/>
      <c r="AG21" s="612"/>
      <c r="AH21" s="612"/>
      <c r="AI21" s="612"/>
      <c r="AJ21" s="612"/>
      <c r="AK21" s="612"/>
      <c r="AL21" s="635"/>
      <c r="AM21" s="637">
        <f t="shared" si="4"/>
        <v>0</v>
      </c>
    </row>
    <row r="22" spans="2:39" ht="15" customHeight="1">
      <c r="B22" s="807" t="s">
        <v>366</v>
      </c>
      <c r="C22" s="626"/>
      <c r="D22" s="612"/>
      <c r="E22" s="612"/>
      <c r="F22" s="612"/>
      <c r="G22" s="612"/>
      <c r="H22" s="612"/>
      <c r="I22" s="628"/>
      <c r="J22" s="637">
        <f t="shared" si="0"/>
        <v>0</v>
      </c>
      <c r="K22" s="626"/>
      <c r="L22" s="612"/>
      <c r="M22" s="612"/>
      <c r="N22" s="627"/>
      <c r="O22" s="637">
        <f t="shared" si="1"/>
        <v>0</v>
      </c>
      <c r="P22" s="629"/>
      <c r="Q22" s="621"/>
      <c r="R22" s="612"/>
      <c r="S22" s="612"/>
      <c r="T22" s="612"/>
      <c r="U22" s="612"/>
      <c r="V22" s="628"/>
      <c r="W22" s="637">
        <f t="shared" si="2"/>
        <v>0</v>
      </c>
      <c r="X22" s="626"/>
      <c r="Y22" s="612"/>
      <c r="Z22" s="612"/>
      <c r="AA22" s="628"/>
      <c r="AB22" s="637">
        <f t="shared" si="3"/>
        <v>0</v>
      </c>
      <c r="AC22" s="629"/>
      <c r="AD22" s="626"/>
      <c r="AE22" s="612"/>
      <c r="AF22" s="612"/>
      <c r="AG22" s="612"/>
      <c r="AH22" s="612"/>
      <c r="AI22" s="612"/>
      <c r="AJ22" s="612"/>
      <c r="AK22" s="612"/>
      <c r="AL22" s="635"/>
      <c r="AM22" s="637">
        <f t="shared" si="4"/>
        <v>0</v>
      </c>
    </row>
    <row r="23" spans="2:39" ht="15" customHeight="1">
      <c r="B23" s="807" t="s">
        <v>367</v>
      </c>
      <c r="C23" s="626"/>
      <c r="D23" s="612"/>
      <c r="E23" s="612"/>
      <c r="F23" s="612"/>
      <c r="G23" s="612"/>
      <c r="H23" s="612"/>
      <c r="I23" s="628"/>
      <c r="J23" s="637">
        <f t="shared" si="0"/>
        <v>0</v>
      </c>
      <c r="K23" s="626"/>
      <c r="L23" s="612"/>
      <c r="M23" s="612"/>
      <c r="N23" s="627"/>
      <c r="O23" s="637">
        <f t="shared" si="1"/>
        <v>0</v>
      </c>
      <c r="P23" s="629"/>
      <c r="Q23" s="621"/>
      <c r="R23" s="612"/>
      <c r="S23" s="612"/>
      <c r="T23" s="612"/>
      <c r="U23" s="612"/>
      <c r="V23" s="628"/>
      <c r="W23" s="637">
        <f t="shared" si="2"/>
        <v>0</v>
      </c>
      <c r="X23" s="626"/>
      <c r="Y23" s="612"/>
      <c r="Z23" s="612"/>
      <c r="AA23" s="628"/>
      <c r="AB23" s="637">
        <f t="shared" si="3"/>
        <v>0</v>
      </c>
      <c r="AC23" s="629"/>
      <c r="AD23" s="626"/>
      <c r="AE23" s="612"/>
      <c r="AF23" s="612"/>
      <c r="AG23" s="612"/>
      <c r="AH23" s="612"/>
      <c r="AI23" s="612"/>
      <c r="AJ23" s="612"/>
      <c r="AK23" s="612"/>
      <c r="AL23" s="635"/>
      <c r="AM23" s="637">
        <f t="shared" si="4"/>
        <v>0</v>
      </c>
    </row>
    <row r="24" spans="2:39" ht="15" customHeight="1">
      <c r="B24" s="807" t="s">
        <v>368</v>
      </c>
      <c r="C24" s="626"/>
      <c r="D24" s="612"/>
      <c r="E24" s="612"/>
      <c r="F24" s="612"/>
      <c r="G24" s="612"/>
      <c r="H24" s="612"/>
      <c r="I24" s="628"/>
      <c r="J24" s="637">
        <f t="shared" si="0"/>
        <v>0</v>
      </c>
      <c r="K24" s="626"/>
      <c r="L24" s="612"/>
      <c r="M24" s="612"/>
      <c r="N24" s="627"/>
      <c r="O24" s="637">
        <f t="shared" si="1"/>
        <v>0</v>
      </c>
      <c r="P24" s="629"/>
      <c r="Q24" s="621"/>
      <c r="R24" s="612"/>
      <c r="S24" s="612"/>
      <c r="T24" s="612"/>
      <c r="U24" s="612"/>
      <c r="V24" s="628"/>
      <c r="W24" s="637">
        <f t="shared" si="2"/>
        <v>0</v>
      </c>
      <c r="X24" s="626"/>
      <c r="Y24" s="612"/>
      <c r="Z24" s="612"/>
      <c r="AA24" s="628"/>
      <c r="AB24" s="637">
        <f t="shared" si="3"/>
        <v>0</v>
      </c>
      <c r="AC24" s="629"/>
      <c r="AD24" s="626"/>
      <c r="AE24" s="612"/>
      <c r="AF24" s="612"/>
      <c r="AG24" s="612"/>
      <c r="AH24" s="612"/>
      <c r="AI24" s="612"/>
      <c r="AJ24" s="612"/>
      <c r="AK24" s="612"/>
      <c r="AL24" s="635"/>
      <c r="AM24" s="637">
        <f t="shared" si="4"/>
        <v>0</v>
      </c>
    </row>
    <row r="25" spans="2:39" ht="15" customHeight="1">
      <c r="B25" s="807" t="s">
        <v>369</v>
      </c>
      <c r="C25" s="626"/>
      <c r="D25" s="612"/>
      <c r="E25" s="612"/>
      <c r="F25" s="612"/>
      <c r="G25" s="612"/>
      <c r="H25" s="612"/>
      <c r="I25" s="628"/>
      <c r="J25" s="637">
        <f t="shared" si="0"/>
        <v>0</v>
      </c>
      <c r="K25" s="626"/>
      <c r="L25" s="612"/>
      <c r="M25" s="612"/>
      <c r="N25" s="627"/>
      <c r="O25" s="637">
        <f t="shared" si="1"/>
        <v>0</v>
      </c>
      <c r="P25" s="629"/>
      <c r="Q25" s="621"/>
      <c r="R25" s="612"/>
      <c r="S25" s="612"/>
      <c r="T25" s="612"/>
      <c r="U25" s="612"/>
      <c r="V25" s="628"/>
      <c r="W25" s="637">
        <f t="shared" si="2"/>
        <v>0</v>
      </c>
      <c r="X25" s="626"/>
      <c r="Y25" s="612"/>
      <c r="Z25" s="612"/>
      <c r="AA25" s="628"/>
      <c r="AB25" s="637">
        <f t="shared" si="3"/>
        <v>0</v>
      </c>
      <c r="AC25" s="629"/>
      <c r="AD25" s="626"/>
      <c r="AE25" s="612"/>
      <c r="AF25" s="612"/>
      <c r="AG25" s="612"/>
      <c r="AH25" s="612"/>
      <c r="AI25" s="612"/>
      <c r="AJ25" s="612"/>
      <c r="AK25" s="612"/>
      <c r="AL25" s="635"/>
      <c r="AM25" s="637">
        <f t="shared" si="4"/>
        <v>0</v>
      </c>
    </row>
    <row r="26" spans="2:39" ht="15" customHeight="1">
      <c r="B26" s="807" t="s">
        <v>370</v>
      </c>
      <c r="C26" s="626"/>
      <c r="D26" s="612"/>
      <c r="E26" s="612"/>
      <c r="F26" s="612"/>
      <c r="G26" s="612"/>
      <c r="H26" s="612"/>
      <c r="I26" s="628"/>
      <c r="J26" s="637">
        <f t="shared" si="0"/>
        <v>0</v>
      </c>
      <c r="K26" s="626"/>
      <c r="L26" s="612"/>
      <c r="M26" s="612"/>
      <c r="N26" s="627"/>
      <c r="O26" s="637">
        <f t="shared" si="1"/>
        <v>0</v>
      </c>
      <c r="P26" s="629"/>
      <c r="Q26" s="621"/>
      <c r="R26" s="612"/>
      <c r="S26" s="612"/>
      <c r="T26" s="612"/>
      <c r="U26" s="612"/>
      <c r="V26" s="628"/>
      <c r="W26" s="637">
        <f t="shared" si="2"/>
        <v>0</v>
      </c>
      <c r="X26" s="626"/>
      <c r="Y26" s="612"/>
      <c r="Z26" s="612"/>
      <c r="AA26" s="628"/>
      <c r="AB26" s="637">
        <f t="shared" si="3"/>
        <v>0</v>
      </c>
      <c r="AC26" s="629"/>
      <c r="AD26" s="626"/>
      <c r="AE26" s="612"/>
      <c r="AF26" s="612"/>
      <c r="AG26" s="612"/>
      <c r="AH26" s="612"/>
      <c r="AI26" s="612"/>
      <c r="AJ26" s="612"/>
      <c r="AK26" s="612"/>
      <c r="AL26" s="635"/>
      <c r="AM26" s="637">
        <f t="shared" si="4"/>
        <v>0</v>
      </c>
    </row>
    <row r="27" spans="2:39" ht="15" customHeight="1">
      <c r="B27" s="807" t="s">
        <v>371</v>
      </c>
      <c r="C27" s="626"/>
      <c r="D27" s="612"/>
      <c r="E27" s="612"/>
      <c r="F27" s="612"/>
      <c r="G27" s="612"/>
      <c r="H27" s="612"/>
      <c r="I27" s="628"/>
      <c r="J27" s="637">
        <f t="shared" si="0"/>
        <v>0</v>
      </c>
      <c r="K27" s="626"/>
      <c r="L27" s="612"/>
      <c r="M27" s="612"/>
      <c r="N27" s="627"/>
      <c r="O27" s="637">
        <f t="shared" si="1"/>
        <v>0</v>
      </c>
      <c r="P27" s="629"/>
      <c r="Q27" s="621"/>
      <c r="R27" s="612"/>
      <c r="S27" s="612"/>
      <c r="T27" s="612"/>
      <c r="U27" s="612"/>
      <c r="V27" s="628"/>
      <c r="W27" s="637">
        <f t="shared" si="2"/>
        <v>0</v>
      </c>
      <c r="X27" s="626"/>
      <c r="Y27" s="612"/>
      <c r="Z27" s="612"/>
      <c r="AA27" s="628"/>
      <c r="AB27" s="637">
        <f t="shared" si="3"/>
        <v>0</v>
      </c>
      <c r="AC27" s="629"/>
      <c r="AD27" s="626"/>
      <c r="AE27" s="612"/>
      <c r="AF27" s="612"/>
      <c r="AG27" s="612"/>
      <c r="AH27" s="612"/>
      <c r="AI27" s="612"/>
      <c r="AJ27" s="612"/>
      <c r="AK27" s="612"/>
      <c r="AL27" s="635"/>
      <c r="AM27" s="637">
        <f t="shared" si="4"/>
        <v>0</v>
      </c>
    </row>
    <row r="28" spans="2:39" ht="15" customHeight="1">
      <c r="B28" s="807" t="s">
        <v>372</v>
      </c>
      <c r="C28" s="626"/>
      <c r="D28" s="612"/>
      <c r="E28" s="612"/>
      <c r="F28" s="612"/>
      <c r="G28" s="612"/>
      <c r="H28" s="612"/>
      <c r="I28" s="628"/>
      <c r="J28" s="637">
        <f t="shared" si="0"/>
        <v>0</v>
      </c>
      <c r="K28" s="626"/>
      <c r="L28" s="612"/>
      <c r="M28" s="612"/>
      <c r="N28" s="627"/>
      <c r="O28" s="637">
        <f t="shared" si="1"/>
        <v>0</v>
      </c>
      <c r="P28" s="629"/>
      <c r="Q28" s="621"/>
      <c r="R28" s="612"/>
      <c r="S28" s="612"/>
      <c r="T28" s="612"/>
      <c r="U28" s="612"/>
      <c r="V28" s="628"/>
      <c r="W28" s="637">
        <f t="shared" si="2"/>
        <v>0</v>
      </c>
      <c r="X28" s="626"/>
      <c r="Y28" s="612"/>
      <c r="Z28" s="612"/>
      <c r="AA28" s="628"/>
      <c r="AB28" s="637">
        <f t="shared" si="3"/>
        <v>0</v>
      </c>
      <c r="AC28" s="629"/>
      <c r="AD28" s="626"/>
      <c r="AE28" s="612"/>
      <c r="AF28" s="612"/>
      <c r="AG28" s="612"/>
      <c r="AH28" s="612"/>
      <c r="AI28" s="612"/>
      <c r="AJ28" s="612"/>
      <c r="AK28" s="612"/>
      <c r="AL28" s="635"/>
      <c r="AM28" s="637">
        <f t="shared" si="4"/>
        <v>0</v>
      </c>
    </row>
    <row r="29" spans="2:39" ht="15" customHeight="1">
      <c r="B29" s="807" t="s">
        <v>373</v>
      </c>
      <c r="C29" s="626"/>
      <c r="D29" s="612"/>
      <c r="E29" s="612"/>
      <c r="F29" s="612"/>
      <c r="G29" s="612"/>
      <c r="H29" s="612"/>
      <c r="I29" s="628"/>
      <c r="J29" s="637">
        <f t="shared" si="0"/>
        <v>0</v>
      </c>
      <c r="K29" s="626"/>
      <c r="L29" s="612"/>
      <c r="M29" s="612"/>
      <c r="N29" s="627"/>
      <c r="O29" s="637">
        <f t="shared" si="1"/>
        <v>0</v>
      </c>
      <c r="P29" s="629"/>
      <c r="Q29" s="621"/>
      <c r="R29" s="612"/>
      <c r="S29" s="612"/>
      <c r="T29" s="612"/>
      <c r="U29" s="612"/>
      <c r="V29" s="628"/>
      <c r="W29" s="637">
        <f t="shared" si="2"/>
        <v>0</v>
      </c>
      <c r="X29" s="626"/>
      <c r="Y29" s="612"/>
      <c r="Z29" s="612"/>
      <c r="AA29" s="628"/>
      <c r="AB29" s="637">
        <f t="shared" si="3"/>
        <v>0</v>
      </c>
      <c r="AC29" s="629"/>
      <c r="AD29" s="626"/>
      <c r="AE29" s="612"/>
      <c r="AF29" s="612"/>
      <c r="AG29" s="612"/>
      <c r="AH29" s="612"/>
      <c r="AI29" s="612"/>
      <c r="AJ29" s="612"/>
      <c r="AK29" s="612"/>
      <c r="AL29" s="635"/>
      <c r="AM29" s="637">
        <f t="shared" si="4"/>
        <v>0</v>
      </c>
    </row>
    <row r="30" spans="2:39" ht="15" customHeight="1">
      <c r="B30" s="807" t="s">
        <v>374</v>
      </c>
      <c r="C30" s="626"/>
      <c r="D30" s="612"/>
      <c r="E30" s="612"/>
      <c r="F30" s="612"/>
      <c r="G30" s="612"/>
      <c r="H30" s="612"/>
      <c r="I30" s="628"/>
      <c r="J30" s="637">
        <f t="shared" si="0"/>
        <v>0</v>
      </c>
      <c r="K30" s="626"/>
      <c r="L30" s="612"/>
      <c r="M30" s="612"/>
      <c r="N30" s="627"/>
      <c r="O30" s="637">
        <f t="shared" si="1"/>
        <v>0</v>
      </c>
      <c r="P30" s="629"/>
      <c r="Q30" s="621"/>
      <c r="R30" s="612"/>
      <c r="S30" s="612"/>
      <c r="T30" s="612"/>
      <c r="U30" s="612"/>
      <c r="V30" s="628"/>
      <c r="W30" s="637">
        <f t="shared" si="2"/>
        <v>0</v>
      </c>
      <c r="X30" s="626"/>
      <c r="Y30" s="612"/>
      <c r="Z30" s="612"/>
      <c r="AA30" s="628"/>
      <c r="AB30" s="637">
        <f t="shared" si="3"/>
        <v>0</v>
      </c>
      <c r="AC30" s="629"/>
      <c r="AD30" s="626"/>
      <c r="AE30" s="612"/>
      <c r="AF30" s="612"/>
      <c r="AG30" s="612"/>
      <c r="AH30" s="612"/>
      <c r="AI30" s="612"/>
      <c r="AJ30" s="612"/>
      <c r="AK30" s="612"/>
      <c r="AL30" s="635"/>
      <c r="AM30" s="637">
        <f t="shared" si="4"/>
        <v>0</v>
      </c>
    </row>
    <row r="31" spans="2:39" ht="15" customHeight="1">
      <c r="B31" s="807" t="s">
        <v>375</v>
      </c>
      <c r="C31" s="626"/>
      <c r="D31" s="612"/>
      <c r="E31" s="612"/>
      <c r="F31" s="612"/>
      <c r="G31" s="612"/>
      <c r="H31" s="612"/>
      <c r="I31" s="628"/>
      <c r="J31" s="637">
        <f t="shared" si="0"/>
        <v>0</v>
      </c>
      <c r="K31" s="626"/>
      <c r="L31" s="612"/>
      <c r="M31" s="612"/>
      <c r="N31" s="627"/>
      <c r="O31" s="637">
        <f t="shared" si="1"/>
        <v>0</v>
      </c>
      <c r="P31" s="629"/>
      <c r="Q31" s="621"/>
      <c r="R31" s="612"/>
      <c r="S31" s="612"/>
      <c r="T31" s="612"/>
      <c r="U31" s="612"/>
      <c r="V31" s="628"/>
      <c r="W31" s="637">
        <f t="shared" si="2"/>
        <v>0</v>
      </c>
      <c r="X31" s="626"/>
      <c r="Y31" s="612"/>
      <c r="Z31" s="612"/>
      <c r="AA31" s="628"/>
      <c r="AB31" s="637">
        <f t="shared" si="3"/>
        <v>0</v>
      </c>
      <c r="AC31" s="629"/>
      <c r="AD31" s="626"/>
      <c r="AE31" s="612"/>
      <c r="AF31" s="612"/>
      <c r="AG31" s="612"/>
      <c r="AH31" s="612"/>
      <c r="AI31" s="612"/>
      <c r="AJ31" s="612"/>
      <c r="AK31" s="612"/>
      <c r="AL31" s="635"/>
      <c r="AM31" s="637">
        <f t="shared" si="4"/>
        <v>0</v>
      </c>
    </row>
    <row r="32" spans="2:39" ht="15" customHeight="1">
      <c r="B32" s="807" t="s">
        <v>376</v>
      </c>
      <c r="C32" s="626"/>
      <c r="D32" s="612"/>
      <c r="E32" s="612"/>
      <c r="F32" s="612"/>
      <c r="G32" s="612"/>
      <c r="H32" s="612"/>
      <c r="I32" s="628"/>
      <c r="J32" s="637">
        <f t="shared" si="0"/>
        <v>0</v>
      </c>
      <c r="K32" s="626"/>
      <c r="L32" s="612"/>
      <c r="M32" s="612"/>
      <c r="N32" s="627"/>
      <c r="O32" s="637">
        <f t="shared" si="1"/>
        <v>0</v>
      </c>
      <c r="P32" s="629"/>
      <c r="Q32" s="621"/>
      <c r="R32" s="612"/>
      <c r="S32" s="612"/>
      <c r="T32" s="612"/>
      <c r="U32" s="612"/>
      <c r="V32" s="628"/>
      <c r="W32" s="637">
        <f t="shared" si="2"/>
        <v>0</v>
      </c>
      <c r="X32" s="626"/>
      <c r="Y32" s="612"/>
      <c r="Z32" s="612"/>
      <c r="AA32" s="628"/>
      <c r="AB32" s="637">
        <f t="shared" si="3"/>
        <v>0</v>
      </c>
      <c r="AC32" s="629"/>
      <c r="AD32" s="626"/>
      <c r="AE32" s="612"/>
      <c r="AF32" s="612"/>
      <c r="AG32" s="612"/>
      <c r="AH32" s="612"/>
      <c r="AI32" s="612"/>
      <c r="AJ32" s="612"/>
      <c r="AK32" s="612"/>
      <c r="AL32" s="635"/>
      <c r="AM32" s="637">
        <f t="shared" si="4"/>
        <v>0</v>
      </c>
    </row>
    <row r="33" spans="2:39" ht="15" customHeight="1">
      <c r="B33" s="807" t="s">
        <v>377</v>
      </c>
      <c r="C33" s="626"/>
      <c r="D33" s="612"/>
      <c r="E33" s="612"/>
      <c r="F33" s="612"/>
      <c r="G33" s="612"/>
      <c r="H33" s="612"/>
      <c r="I33" s="628"/>
      <c r="J33" s="637">
        <f t="shared" si="0"/>
        <v>0</v>
      </c>
      <c r="K33" s="626"/>
      <c r="L33" s="612"/>
      <c r="M33" s="612"/>
      <c r="N33" s="627"/>
      <c r="O33" s="637">
        <f t="shared" si="1"/>
        <v>0</v>
      </c>
      <c r="P33" s="629"/>
      <c r="Q33" s="621"/>
      <c r="R33" s="612"/>
      <c r="S33" s="612"/>
      <c r="T33" s="612"/>
      <c r="U33" s="612"/>
      <c r="V33" s="628"/>
      <c r="W33" s="637">
        <f t="shared" si="2"/>
        <v>0</v>
      </c>
      <c r="X33" s="626"/>
      <c r="Y33" s="612"/>
      <c r="Z33" s="612"/>
      <c r="AA33" s="628"/>
      <c r="AB33" s="637">
        <f t="shared" si="3"/>
        <v>0</v>
      </c>
      <c r="AC33" s="629"/>
      <c r="AD33" s="626"/>
      <c r="AE33" s="612"/>
      <c r="AF33" s="612"/>
      <c r="AG33" s="612"/>
      <c r="AH33" s="612"/>
      <c r="AI33" s="612"/>
      <c r="AJ33" s="612"/>
      <c r="AK33" s="612"/>
      <c r="AL33" s="635"/>
      <c r="AM33" s="637">
        <f t="shared" si="4"/>
        <v>0</v>
      </c>
    </row>
    <row r="34" spans="2:39" ht="15" customHeight="1">
      <c r="B34" s="807" t="s">
        <v>378</v>
      </c>
      <c r="C34" s="626"/>
      <c r="D34" s="612"/>
      <c r="E34" s="612"/>
      <c r="F34" s="612"/>
      <c r="G34" s="612"/>
      <c r="H34" s="612"/>
      <c r="I34" s="628"/>
      <c r="J34" s="637">
        <f t="shared" si="0"/>
        <v>0</v>
      </c>
      <c r="K34" s="626"/>
      <c r="L34" s="612"/>
      <c r="M34" s="612"/>
      <c r="N34" s="627"/>
      <c r="O34" s="637">
        <f t="shared" si="1"/>
        <v>0</v>
      </c>
      <c r="P34" s="629"/>
      <c r="Q34" s="621"/>
      <c r="R34" s="612"/>
      <c r="S34" s="612"/>
      <c r="T34" s="612"/>
      <c r="U34" s="612"/>
      <c r="V34" s="628"/>
      <c r="W34" s="637">
        <f t="shared" si="2"/>
        <v>0</v>
      </c>
      <c r="X34" s="626"/>
      <c r="Y34" s="612"/>
      <c r="Z34" s="612"/>
      <c r="AA34" s="628"/>
      <c r="AB34" s="637">
        <f t="shared" si="3"/>
        <v>0</v>
      </c>
      <c r="AC34" s="629"/>
      <c r="AD34" s="626"/>
      <c r="AE34" s="612"/>
      <c r="AF34" s="612"/>
      <c r="AG34" s="612"/>
      <c r="AH34" s="612"/>
      <c r="AI34" s="612"/>
      <c r="AJ34" s="612"/>
      <c r="AK34" s="612"/>
      <c r="AL34" s="635"/>
      <c r="AM34" s="637">
        <f t="shared" si="4"/>
        <v>0</v>
      </c>
    </row>
    <row r="35" spans="2:39" ht="15" customHeight="1">
      <c r="B35" s="807" t="s">
        <v>379</v>
      </c>
      <c r="C35" s="626"/>
      <c r="D35" s="612"/>
      <c r="E35" s="612"/>
      <c r="F35" s="612"/>
      <c r="G35" s="612"/>
      <c r="H35" s="612"/>
      <c r="I35" s="628"/>
      <c r="J35" s="637">
        <f t="shared" si="0"/>
        <v>0</v>
      </c>
      <c r="K35" s="626"/>
      <c r="L35" s="612"/>
      <c r="M35" s="612"/>
      <c r="N35" s="627"/>
      <c r="O35" s="637">
        <f t="shared" si="1"/>
        <v>0</v>
      </c>
      <c r="P35" s="629"/>
      <c r="Q35" s="621"/>
      <c r="R35" s="612"/>
      <c r="S35" s="612"/>
      <c r="T35" s="612"/>
      <c r="U35" s="612"/>
      <c r="V35" s="628"/>
      <c r="W35" s="637">
        <f t="shared" si="2"/>
        <v>0</v>
      </c>
      <c r="X35" s="626"/>
      <c r="Y35" s="612"/>
      <c r="Z35" s="612"/>
      <c r="AA35" s="628"/>
      <c r="AB35" s="637">
        <f t="shared" si="3"/>
        <v>0</v>
      </c>
      <c r="AC35" s="629"/>
      <c r="AD35" s="626"/>
      <c r="AE35" s="612"/>
      <c r="AF35" s="612"/>
      <c r="AG35" s="612"/>
      <c r="AH35" s="612"/>
      <c r="AI35" s="612"/>
      <c r="AJ35" s="612"/>
      <c r="AK35" s="612"/>
      <c r="AL35" s="635"/>
      <c r="AM35" s="637">
        <f t="shared" si="4"/>
        <v>0</v>
      </c>
    </row>
    <row r="36" spans="2:39" ht="15" customHeight="1">
      <c r="B36" s="807" t="s">
        <v>380</v>
      </c>
      <c r="C36" s="626"/>
      <c r="D36" s="612"/>
      <c r="E36" s="612"/>
      <c r="F36" s="612"/>
      <c r="G36" s="612"/>
      <c r="H36" s="612"/>
      <c r="I36" s="628"/>
      <c r="J36" s="637">
        <f t="shared" si="0"/>
        <v>0</v>
      </c>
      <c r="K36" s="626"/>
      <c r="L36" s="612"/>
      <c r="M36" s="612"/>
      <c r="N36" s="627"/>
      <c r="O36" s="637">
        <f t="shared" si="1"/>
        <v>0</v>
      </c>
      <c r="P36" s="629"/>
      <c r="Q36" s="621"/>
      <c r="R36" s="612"/>
      <c r="S36" s="612"/>
      <c r="T36" s="612"/>
      <c r="U36" s="612"/>
      <c r="V36" s="628"/>
      <c r="W36" s="637">
        <f t="shared" si="2"/>
        <v>0</v>
      </c>
      <c r="X36" s="626"/>
      <c r="Y36" s="612"/>
      <c r="Z36" s="612"/>
      <c r="AA36" s="628"/>
      <c r="AB36" s="637">
        <f t="shared" si="3"/>
        <v>0</v>
      </c>
      <c r="AC36" s="629"/>
      <c r="AD36" s="626"/>
      <c r="AE36" s="612"/>
      <c r="AF36" s="612"/>
      <c r="AG36" s="612"/>
      <c r="AH36" s="612"/>
      <c r="AI36" s="612"/>
      <c r="AJ36" s="612"/>
      <c r="AK36" s="612"/>
      <c r="AL36" s="635"/>
      <c r="AM36" s="637">
        <f t="shared" si="4"/>
        <v>0</v>
      </c>
    </row>
    <row r="37" spans="2:39" ht="15" customHeight="1">
      <c r="B37" s="807" t="s">
        <v>381</v>
      </c>
      <c r="C37" s="626"/>
      <c r="D37" s="612"/>
      <c r="E37" s="612"/>
      <c r="F37" s="612"/>
      <c r="G37" s="612"/>
      <c r="H37" s="612"/>
      <c r="I37" s="628"/>
      <c r="J37" s="637">
        <f t="shared" si="0"/>
        <v>0</v>
      </c>
      <c r="K37" s="626"/>
      <c r="L37" s="612"/>
      <c r="M37" s="612"/>
      <c r="N37" s="627"/>
      <c r="O37" s="637">
        <f t="shared" si="1"/>
        <v>0</v>
      </c>
      <c r="P37" s="629"/>
      <c r="Q37" s="621"/>
      <c r="R37" s="612"/>
      <c r="S37" s="612"/>
      <c r="T37" s="612"/>
      <c r="U37" s="612"/>
      <c r="V37" s="628"/>
      <c r="W37" s="637">
        <f t="shared" si="2"/>
        <v>0</v>
      </c>
      <c r="X37" s="626"/>
      <c r="Y37" s="612"/>
      <c r="Z37" s="612"/>
      <c r="AA37" s="628"/>
      <c r="AB37" s="637">
        <f t="shared" si="3"/>
        <v>0</v>
      </c>
      <c r="AC37" s="629"/>
      <c r="AD37" s="626"/>
      <c r="AE37" s="612"/>
      <c r="AF37" s="612"/>
      <c r="AG37" s="612"/>
      <c r="AH37" s="612"/>
      <c r="AI37" s="612"/>
      <c r="AJ37" s="612"/>
      <c r="AK37" s="612"/>
      <c r="AL37" s="635"/>
      <c r="AM37" s="637">
        <f t="shared" si="4"/>
        <v>0</v>
      </c>
    </row>
    <row r="38" spans="2:39" ht="15" customHeight="1">
      <c r="B38" s="807" t="s">
        <v>382</v>
      </c>
      <c r="C38" s="626"/>
      <c r="D38" s="612"/>
      <c r="E38" s="612"/>
      <c r="F38" s="612"/>
      <c r="G38" s="612"/>
      <c r="H38" s="612"/>
      <c r="I38" s="628"/>
      <c r="J38" s="637">
        <f t="shared" si="0"/>
        <v>0</v>
      </c>
      <c r="K38" s="626"/>
      <c r="L38" s="612"/>
      <c r="M38" s="612"/>
      <c r="N38" s="627"/>
      <c r="O38" s="637">
        <f t="shared" si="1"/>
        <v>0</v>
      </c>
      <c r="P38" s="629"/>
      <c r="Q38" s="621"/>
      <c r="R38" s="612"/>
      <c r="S38" s="612"/>
      <c r="T38" s="612"/>
      <c r="U38" s="612"/>
      <c r="V38" s="628"/>
      <c r="W38" s="637">
        <f t="shared" si="2"/>
        <v>0</v>
      </c>
      <c r="X38" s="626"/>
      <c r="Y38" s="612"/>
      <c r="Z38" s="612"/>
      <c r="AA38" s="628"/>
      <c r="AB38" s="637">
        <f t="shared" si="3"/>
        <v>0</v>
      </c>
      <c r="AC38" s="629"/>
      <c r="AD38" s="626"/>
      <c r="AE38" s="612"/>
      <c r="AF38" s="612"/>
      <c r="AG38" s="612"/>
      <c r="AH38" s="612"/>
      <c r="AI38" s="612"/>
      <c r="AJ38" s="612"/>
      <c r="AK38" s="612"/>
      <c r="AL38" s="635"/>
      <c r="AM38" s="637">
        <f t="shared" si="4"/>
        <v>0</v>
      </c>
    </row>
    <row r="39" spans="2:39" ht="15" customHeight="1">
      <c r="B39" s="807" t="s">
        <v>383</v>
      </c>
      <c r="C39" s="626"/>
      <c r="D39" s="612"/>
      <c r="E39" s="612"/>
      <c r="F39" s="612"/>
      <c r="G39" s="612"/>
      <c r="H39" s="612"/>
      <c r="I39" s="628"/>
      <c r="J39" s="637">
        <f t="shared" si="0"/>
        <v>0</v>
      </c>
      <c r="K39" s="626"/>
      <c r="L39" s="612"/>
      <c r="M39" s="612"/>
      <c r="N39" s="627"/>
      <c r="O39" s="637">
        <f t="shared" si="1"/>
        <v>0</v>
      </c>
      <c r="P39" s="629"/>
      <c r="Q39" s="621"/>
      <c r="R39" s="612"/>
      <c r="S39" s="612"/>
      <c r="T39" s="612"/>
      <c r="U39" s="612"/>
      <c r="V39" s="628"/>
      <c r="W39" s="637">
        <f t="shared" si="2"/>
        <v>0</v>
      </c>
      <c r="X39" s="626"/>
      <c r="Y39" s="612"/>
      <c r="Z39" s="612"/>
      <c r="AA39" s="628"/>
      <c r="AB39" s="637">
        <f t="shared" si="3"/>
        <v>0</v>
      </c>
      <c r="AC39" s="629"/>
      <c r="AD39" s="626"/>
      <c r="AE39" s="612"/>
      <c r="AF39" s="612"/>
      <c r="AG39" s="612"/>
      <c r="AH39" s="612"/>
      <c r="AI39" s="612"/>
      <c r="AJ39" s="612"/>
      <c r="AK39" s="612"/>
      <c r="AL39" s="635"/>
      <c r="AM39" s="637">
        <f t="shared" si="4"/>
        <v>0</v>
      </c>
    </row>
    <row r="40" spans="2:39" ht="15" customHeight="1">
      <c r="B40" s="441" t="s">
        <v>384</v>
      </c>
      <c r="C40" s="626"/>
      <c r="D40" s="612"/>
      <c r="E40" s="612"/>
      <c r="F40" s="612"/>
      <c r="G40" s="612"/>
      <c r="H40" s="612"/>
      <c r="I40" s="628"/>
      <c r="J40" s="637">
        <f t="shared" si="0"/>
        <v>0</v>
      </c>
      <c r="K40" s="626"/>
      <c r="L40" s="612"/>
      <c r="M40" s="612"/>
      <c r="N40" s="627"/>
      <c r="O40" s="637">
        <f t="shared" si="1"/>
        <v>0</v>
      </c>
      <c r="P40" s="629"/>
      <c r="Q40" s="621"/>
      <c r="R40" s="612"/>
      <c r="S40" s="612"/>
      <c r="T40" s="612"/>
      <c r="U40" s="612"/>
      <c r="V40" s="628"/>
      <c r="W40" s="637">
        <f t="shared" si="2"/>
        <v>0</v>
      </c>
      <c r="X40" s="626"/>
      <c r="Y40" s="612"/>
      <c r="Z40" s="612"/>
      <c r="AA40" s="628"/>
      <c r="AB40" s="637">
        <f t="shared" si="3"/>
        <v>0</v>
      </c>
      <c r="AC40" s="629"/>
      <c r="AD40" s="626"/>
      <c r="AE40" s="612"/>
      <c r="AF40" s="612"/>
      <c r="AG40" s="612"/>
      <c r="AH40" s="612"/>
      <c r="AI40" s="612"/>
      <c r="AJ40" s="612"/>
      <c r="AK40" s="612"/>
      <c r="AL40" s="635"/>
      <c r="AM40" s="637">
        <f t="shared" si="4"/>
        <v>0</v>
      </c>
    </row>
    <row r="41" spans="2:39" ht="15" customHeight="1">
      <c r="B41" s="441" t="s">
        <v>385</v>
      </c>
      <c r="C41" s="626"/>
      <c r="D41" s="612"/>
      <c r="E41" s="612"/>
      <c r="F41" s="612"/>
      <c r="G41" s="612"/>
      <c r="H41" s="612"/>
      <c r="I41" s="628"/>
      <c r="J41" s="637">
        <f t="shared" si="0"/>
        <v>0</v>
      </c>
      <c r="K41" s="626"/>
      <c r="L41" s="612"/>
      <c r="M41" s="612"/>
      <c r="N41" s="627"/>
      <c r="O41" s="637">
        <f t="shared" si="1"/>
        <v>0</v>
      </c>
      <c r="P41" s="629"/>
      <c r="Q41" s="621"/>
      <c r="R41" s="612"/>
      <c r="S41" s="612"/>
      <c r="T41" s="612"/>
      <c r="U41" s="612"/>
      <c r="V41" s="628"/>
      <c r="W41" s="637">
        <f t="shared" si="2"/>
        <v>0</v>
      </c>
      <c r="X41" s="626"/>
      <c r="Y41" s="612"/>
      <c r="Z41" s="612"/>
      <c r="AA41" s="628"/>
      <c r="AB41" s="637">
        <f t="shared" si="3"/>
        <v>0</v>
      </c>
      <c r="AC41" s="629"/>
      <c r="AD41" s="626"/>
      <c r="AE41" s="612"/>
      <c r="AF41" s="612"/>
      <c r="AG41" s="612"/>
      <c r="AH41" s="612"/>
      <c r="AI41" s="612"/>
      <c r="AJ41" s="612"/>
      <c r="AK41" s="612"/>
      <c r="AL41" s="635"/>
      <c r="AM41" s="637">
        <f t="shared" si="4"/>
        <v>0</v>
      </c>
    </row>
    <row r="42" spans="2:39" ht="15" customHeight="1">
      <c r="B42" s="441" t="s">
        <v>386</v>
      </c>
      <c r="C42" s="626"/>
      <c r="D42" s="612"/>
      <c r="E42" s="612"/>
      <c r="F42" s="612"/>
      <c r="G42" s="612"/>
      <c r="H42" s="612"/>
      <c r="I42" s="628"/>
      <c r="J42" s="637">
        <f t="shared" si="0"/>
        <v>0</v>
      </c>
      <c r="K42" s="626"/>
      <c r="L42" s="612"/>
      <c r="M42" s="612"/>
      <c r="N42" s="627"/>
      <c r="O42" s="637">
        <f t="shared" si="1"/>
        <v>0</v>
      </c>
      <c r="P42" s="629"/>
      <c r="Q42" s="621"/>
      <c r="R42" s="612"/>
      <c r="S42" s="612"/>
      <c r="T42" s="612"/>
      <c r="U42" s="612"/>
      <c r="V42" s="628"/>
      <c r="W42" s="637">
        <f t="shared" si="2"/>
        <v>0</v>
      </c>
      <c r="X42" s="626"/>
      <c r="Y42" s="612"/>
      <c r="Z42" s="612"/>
      <c r="AA42" s="628"/>
      <c r="AB42" s="637">
        <f t="shared" si="3"/>
        <v>0</v>
      </c>
      <c r="AC42" s="629"/>
      <c r="AD42" s="626"/>
      <c r="AE42" s="612"/>
      <c r="AF42" s="612"/>
      <c r="AG42" s="612"/>
      <c r="AH42" s="612"/>
      <c r="AI42" s="612"/>
      <c r="AJ42" s="612"/>
      <c r="AK42" s="612"/>
      <c r="AL42" s="635"/>
      <c r="AM42" s="637">
        <f t="shared" si="4"/>
        <v>0</v>
      </c>
    </row>
    <row r="43" spans="2:39" ht="15" customHeight="1">
      <c r="B43" s="441" t="s">
        <v>387</v>
      </c>
      <c r="C43" s="626"/>
      <c r="D43" s="612"/>
      <c r="E43" s="612"/>
      <c r="F43" s="612"/>
      <c r="G43" s="612"/>
      <c r="H43" s="612"/>
      <c r="I43" s="628"/>
      <c r="J43" s="637">
        <f t="shared" si="0"/>
        <v>0</v>
      </c>
      <c r="K43" s="626"/>
      <c r="L43" s="612"/>
      <c r="M43" s="612"/>
      <c r="N43" s="627"/>
      <c r="O43" s="637">
        <f t="shared" si="1"/>
        <v>0</v>
      </c>
      <c r="P43" s="629"/>
      <c r="Q43" s="621"/>
      <c r="R43" s="612"/>
      <c r="S43" s="612"/>
      <c r="T43" s="612"/>
      <c r="U43" s="612"/>
      <c r="V43" s="628"/>
      <c r="W43" s="637">
        <f t="shared" si="2"/>
        <v>0</v>
      </c>
      <c r="X43" s="626"/>
      <c r="Y43" s="612"/>
      <c r="Z43" s="612"/>
      <c r="AA43" s="628"/>
      <c r="AB43" s="637">
        <f t="shared" si="3"/>
        <v>0</v>
      </c>
      <c r="AC43" s="629"/>
      <c r="AD43" s="626"/>
      <c r="AE43" s="612"/>
      <c r="AF43" s="612"/>
      <c r="AG43" s="612"/>
      <c r="AH43" s="612"/>
      <c r="AI43" s="612"/>
      <c r="AJ43" s="612"/>
      <c r="AK43" s="612"/>
      <c r="AL43" s="635"/>
      <c r="AM43" s="637">
        <f t="shared" si="4"/>
        <v>0</v>
      </c>
    </row>
    <row r="44" spans="2:39" ht="15" customHeight="1">
      <c r="B44" s="441" t="s">
        <v>388</v>
      </c>
      <c r="C44" s="626"/>
      <c r="D44" s="612"/>
      <c r="E44" s="612"/>
      <c r="F44" s="612"/>
      <c r="G44" s="612"/>
      <c r="H44" s="612"/>
      <c r="I44" s="628"/>
      <c r="J44" s="637">
        <f t="shared" si="0"/>
        <v>0</v>
      </c>
      <c r="K44" s="626"/>
      <c r="L44" s="612"/>
      <c r="M44" s="612"/>
      <c r="N44" s="627"/>
      <c r="O44" s="637">
        <f t="shared" si="1"/>
        <v>0</v>
      </c>
      <c r="P44" s="629"/>
      <c r="Q44" s="621"/>
      <c r="R44" s="612"/>
      <c r="S44" s="612"/>
      <c r="T44" s="612"/>
      <c r="U44" s="612"/>
      <c r="V44" s="628"/>
      <c r="W44" s="637">
        <f t="shared" si="2"/>
        <v>0</v>
      </c>
      <c r="X44" s="626"/>
      <c r="Y44" s="612"/>
      <c r="Z44" s="612"/>
      <c r="AA44" s="628"/>
      <c r="AB44" s="637">
        <f t="shared" si="3"/>
        <v>0</v>
      </c>
      <c r="AC44" s="629"/>
      <c r="AD44" s="626"/>
      <c r="AE44" s="612"/>
      <c r="AF44" s="612"/>
      <c r="AG44" s="612"/>
      <c r="AH44" s="612"/>
      <c r="AI44" s="612"/>
      <c r="AJ44" s="612"/>
      <c r="AK44" s="612"/>
      <c r="AL44" s="635"/>
      <c r="AM44" s="637">
        <f t="shared" si="4"/>
        <v>0</v>
      </c>
    </row>
    <row r="45" spans="2:39" ht="15" customHeight="1">
      <c r="B45" s="441" t="s">
        <v>389</v>
      </c>
      <c r="C45" s="626"/>
      <c r="D45" s="612"/>
      <c r="E45" s="612"/>
      <c r="F45" s="612"/>
      <c r="G45" s="612"/>
      <c r="H45" s="612"/>
      <c r="I45" s="628"/>
      <c r="J45" s="637">
        <f t="shared" si="0"/>
        <v>0</v>
      </c>
      <c r="K45" s="626"/>
      <c r="L45" s="612"/>
      <c r="M45" s="612"/>
      <c r="N45" s="627"/>
      <c r="O45" s="637">
        <f t="shared" si="1"/>
        <v>0</v>
      </c>
      <c r="P45" s="629"/>
      <c r="Q45" s="621"/>
      <c r="R45" s="612"/>
      <c r="S45" s="612"/>
      <c r="T45" s="612"/>
      <c r="U45" s="612"/>
      <c r="V45" s="628"/>
      <c r="W45" s="637">
        <f t="shared" si="2"/>
        <v>0</v>
      </c>
      <c r="X45" s="626"/>
      <c r="Y45" s="612"/>
      <c r="Z45" s="612"/>
      <c r="AA45" s="628"/>
      <c r="AB45" s="637">
        <f t="shared" si="3"/>
        <v>0</v>
      </c>
      <c r="AC45" s="629"/>
      <c r="AD45" s="626"/>
      <c r="AE45" s="612"/>
      <c r="AF45" s="612"/>
      <c r="AG45" s="612"/>
      <c r="AH45" s="612"/>
      <c r="AI45" s="612"/>
      <c r="AJ45" s="612"/>
      <c r="AK45" s="612"/>
      <c r="AL45" s="635"/>
      <c r="AM45" s="637">
        <f t="shared" si="4"/>
        <v>0</v>
      </c>
    </row>
    <row r="46" spans="2:39" ht="15" customHeight="1">
      <c r="B46" s="441" t="s">
        <v>390</v>
      </c>
      <c r="C46" s="626"/>
      <c r="D46" s="612"/>
      <c r="E46" s="612"/>
      <c r="F46" s="612"/>
      <c r="G46" s="612"/>
      <c r="H46" s="612"/>
      <c r="I46" s="628"/>
      <c r="J46" s="637">
        <f t="shared" si="0"/>
        <v>0</v>
      </c>
      <c r="K46" s="626"/>
      <c r="L46" s="612"/>
      <c r="M46" s="612"/>
      <c r="N46" s="627"/>
      <c r="O46" s="637">
        <f t="shared" si="1"/>
        <v>0</v>
      </c>
      <c r="P46" s="629"/>
      <c r="Q46" s="621"/>
      <c r="R46" s="612"/>
      <c r="S46" s="612"/>
      <c r="T46" s="612"/>
      <c r="U46" s="612"/>
      <c r="V46" s="628"/>
      <c r="W46" s="637">
        <f t="shared" si="2"/>
        <v>0</v>
      </c>
      <c r="X46" s="626"/>
      <c r="Y46" s="612"/>
      <c r="Z46" s="612"/>
      <c r="AA46" s="628"/>
      <c r="AB46" s="637">
        <f t="shared" si="3"/>
        <v>0</v>
      </c>
      <c r="AC46" s="629"/>
      <c r="AD46" s="626"/>
      <c r="AE46" s="612"/>
      <c r="AF46" s="612"/>
      <c r="AG46" s="612"/>
      <c r="AH46" s="612"/>
      <c r="AI46" s="612"/>
      <c r="AJ46" s="612"/>
      <c r="AK46" s="612"/>
      <c r="AL46" s="635"/>
      <c r="AM46" s="637">
        <f t="shared" si="4"/>
        <v>0</v>
      </c>
    </row>
    <row r="47" spans="2:39" ht="15" customHeight="1">
      <c r="B47" s="441" t="s">
        <v>391</v>
      </c>
      <c r="C47" s="626"/>
      <c r="D47" s="612"/>
      <c r="E47" s="612"/>
      <c r="F47" s="612"/>
      <c r="G47" s="612"/>
      <c r="H47" s="612"/>
      <c r="I47" s="628"/>
      <c r="J47" s="637">
        <f t="shared" si="0"/>
        <v>0</v>
      </c>
      <c r="K47" s="626"/>
      <c r="L47" s="612"/>
      <c r="M47" s="612"/>
      <c r="N47" s="627"/>
      <c r="O47" s="637">
        <f t="shared" si="1"/>
        <v>0</v>
      </c>
      <c r="P47" s="629"/>
      <c r="Q47" s="621"/>
      <c r="R47" s="612"/>
      <c r="S47" s="612"/>
      <c r="T47" s="612"/>
      <c r="U47" s="612"/>
      <c r="V47" s="628"/>
      <c r="W47" s="637">
        <f t="shared" si="2"/>
        <v>0</v>
      </c>
      <c r="X47" s="626"/>
      <c r="Y47" s="612"/>
      <c r="Z47" s="612"/>
      <c r="AA47" s="628"/>
      <c r="AB47" s="637">
        <f t="shared" si="3"/>
        <v>0</v>
      </c>
      <c r="AC47" s="629"/>
      <c r="AD47" s="626"/>
      <c r="AE47" s="612"/>
      <c r="AF47" s="612"/>
      <c r="AG47" s="612"/>
      <c r="AH47" s="612"/>
      <c r="AI47" s="612"/>
      <c r="AJ47" s="612"/>
      <c r="AK47" s="612"/>
      <c r="AL47" s="635"/>
      <c r="AM47" s="637">
        <f t="shared" si="4"/>
        <v>0</v>
      </c>
    </row>
    <row r="48" spans="2:39" ht="15" customHeight="1">
      <c r="B48" s="441" t="s">
        <v>392</v>
      </c>
      <c r="C48" s="626"/>
      <c r="D48" s="612"/>
      <c r="E48" s="612"/>
      <c r="F48" s="612"/>
      <c r="G48" s="612"/>
      <c r="H48" s="612"/>
      <c r="I48" s="628"/>
      <c r="J48" s="637">
        <f t="shared" si="0"/>
        <v>0</v>
      </c>
      <c r="K48" s="626"/>
      <c r="L48" s="612"/>
      <c r="M48" s="612"/>
      <c r="N48" s="627"/>
      <c r="O48" s="637">
        <f t="shared" si="1"/>
        <v>0</v>
      </c>
      <c r="P48" s="629"/>
      <c r="Q48" s="621"/>
      <c r="R48" s="612"/>
      <c r="S48" s="612"/>
      <c r="T48" s="612"/>
      <c r="U48" s="612"/>
      <c r="V48" s="628"/>
      <c r="W48" s="637">
        <f t="shared" si="2"/>
        <v>0</v>
      </c>
      <c r="X48" s="626"/>
      <c r="Y48" s="612"/>
      <c r="Z48" s="612"/>
      <c r="AA48" s="628"/>
      <c r="AB48" s="637">
        <f t="shared" si="3"/>
        <v>0</v>
      </c>
      <c r="AC48" s="629"/>
      <c r="AD48" s="626"/>
      <c r="AE48" s="612"/>
      <c r="AF48" s="612"/>
      <c r="AG48" s="612"/>
      <c r="AH48" s="612"/>
      <c r="AI48" s="612"/>
      <c r="AJ48" s="612"/>
      <c r="AK48" s="612"/>
      <c r="AL48" s="635"/>
      <c r="AM48" s="637">
        <f t="shared" si="4"/>
        <v>0</v>
      </c>
    </row>
    <row r="49" spans="2:39" ht="15" customHeight="1">
      <c r="B49" s="441" t="s">
        <v>393</v>
      </c>
      <c r="C49" s="626"/>
      <c r="D49" s="612"/>
      <c r="E49" s="612"/>
      <c r="F49" s="612"/>
      <c r="G49" s="612"/>
      <c r="H49" s="612"/>
      <c r="I49" s="628"/>
      <c r="J49" s="637">
        <f t="shared" si="0"/>
        <v>0</v>
      </c>
      <c r="K49" s="626"/>
      <c r="L49" s="612"/>
      <c r="M49" s="612"/>
      <c r="N49" s="627"/>
      <c r="O49" s="637">
        <f t="shared" si="1"/>
        <v>0</v>
      </c>
      <c r="P49" s="629"/>
      <c r="Q49" s="621"/>
      <c r="R49" s="612"/>
      <c r="S49" s="612"/>
      <c r="T49" s="612"/>
      <c r="U49" s="612"/>
      <c r="V49" s="628"/>
      <c r="W49" s="637">
        <f t="shared" si="2"/>
        <v>0</v>
      </c>
      <c r="X49" s="626"/>
      <c r="Y49" s="612"/>
      <c r="Z49" s="612"/>
      <c r="AA49" s="628"/>
      <c r="AB49" s="637">
        <f t="shared" si="3"/>
        <v>0</v>
      </c>
      <c r="AC49" s="629"/>
      <c r="AD49" s="626"/>
      <c r="AE49" s="612"/>
      <c r="AF49" s="612"/>
      <c r="AG49" s="612"/>
      <c r="AH49" s="612"/>
      <c r="AI49" s="612"/>
      <c r="AJ49" s="612"/>
      <c r="AK49" s="612"/>
      <c r="AL49" s="635"/>
      <c r="AM49" s="637">
        <f t="shared" si="4"/>
        <v>0</v>
      </c>
    </row>
    <row r="50" spans="2:39" ht="15" customHeight="1">
      <c r="B50" s="441" t="s">
        <v>394</v>
      </c>
      <c r="C50" s="626"/>
      <c r="D50" s="612"/>
      <c r="E50" s="612"/>
      <c r="F50" s="612"/>
      <c r="G50" s="612"/>
      <c r="H50" s="612"/>
      <c r="I50" s="628"/>
      <c r="J50" s="637">
        <f t="shared" si="0"/>
        <v>0</v>
      </c>
      <c r="K50" s="626"/>
      <c r="L50" s="612"/>
      <c r="M50" s="612"/>
      <c r="N50" s="627"/>
      <c r="O50" s="637">
        <f t="shared" si="1"/>
        <v>0</v>
      </c>
      <c r="P50" s="629"/>
      <c r="Q50" s="621"/>
      <c r="R50" s="612"/>
      <c r="S50" s="612"/>
      <c r="T50" s="612"/>
      <c r="U50" s="612"/>
      <c r="V50" s="628"/>
      <c r="W50" s="637">
        <f t="shared" si="2"/>
        <v>0</v>
      </c>
      <c r="X50" s="626"/>
      <c r="Y50" s="612"/>
      <c r="Z50" s="612"/>
      <c r="AA50" s="628"/>
      <c r="AB50" s="637">
        <f t="shared" si="3"/>
        <v>0</v>
      </c>
      <c r="AC50" s="629"/>
      <c r="AD50" s="626"/>
      <c r="AE50" s="612"/>
      <c r="AF50" s="612"/>
      <c r="AG50" s="612"/>
      <c r="AH50" s="612"/>
      <c r="AI50" s="612"/>
      <c r="AJ50" s="612"/>
      <c r="AK50" s="612"/>
      <c r="AL50" s="635"/>
      <c r="AM50" s="637">
        <f t="shared" si="4"/>
        <v>0</v>
      </c>
    </row>
    <row r="51" spans="2:39" ht="15" customHeight="1">
      <c r="B51" s="441" t="s">
        <v>395</v>
      </c>
      <c r="C51" s="626"/>
      <c r="D51" s="612"/>
      <c r="E51" s="612"/>
      <c r="F51" s="612"/>
      <c r="G51" s="612"/>
      <c r="H51" s="612"/>
      <c r="I51" s="628"/>
      <c r="J51" s="637">
        <f t="shared" si="0"/>
        <v>0</v>
      </c>
      <c r="K51" s="626"/>
      <c r="L51" s="612"/>
      <c r="M51" s="612"/>
      <c r="N51" s="627"/>
      <c r="O51" s="637">
        <f t="shared" si="1"/>
        <v>0</v>
      </c>
      <c r="P51" s="629"/>
      <c r="Q51" s="621"/>
      <c r="R51" s="612"/>
      <c r="S51" s="612"/>
      <c r="T51" s="612"/>
      <c r="U51" s="612"/>
      <c r="V51" s="628"/>
      <c r="W51" s="637">
        <f t="shared" si="2"/>
        <v>0</v>
      </c>
      <c r="X51" s="626"/>
      <c r="Y51" s="612"/>
      <c r="Z51" s="612"/>
      <c r="AA51" s="628"/>
      <c r="AB51" s="637">
        <f t="shared" si="3"/>
        <v>0</v>
      </c>
      <c r="AC51" s="629"/>
      <c r="AD51" s="626"/>
      <c r="AE51" s="612"/>
      <c r="AF51" s="612"/>
      <c r="AG51" s="612"/>
      <c r="AH51" s="612"/>
      <c r="AI51" s="612"/>
      <c r="AJ51" s="612"/>
      <c r="AK51" s="612"/>
      <c r="AL51" s="635"/>
      <c r="AM51" s="637">
        <f t="shared" si="4"/>
        <v>0</v>
      </c>
    </row>
    <row r="52" spans="2:39" ht="15" customHeight="1">
      <c r="B52" s="441" t="s">
        <v>396</v>
      </c>
      <c r="C52" s="626"/>
      <c r="D52" s="612"/>
      <c r="E52" s="612"/>
      <c r="F52" s="612"/>
      <c r="G52" s="612"/>
      <c r="H52" s="612"/>
      <c r="I52" s="628"/>
      <c r="J52" s="637">
        <f t="shared" si="0"/>
        <v>0</v>
      </c>
      <c r="K52" s="626"/>
      <c r="L52" s="612"/>
      <c r="M52" s="612"/>
      <c r="N52" s="627"/>
      <c r="O52" s="637">
        <f t="shared" si="1"/>
        <v>0</v>
      </c>
      <c r="P52" s="629"/>
      <c r="Q52" s="621"/>
      <c r="R52" s="612"/>
      <c r="S52" s="612"/>
      <c r="T52" s="612"/>
      <c r="U52" s="612"/>
      <c r="V52" s="628"/>
      <c r="W52" s="637">
        <f t="shared" si="2"/>
        <v>0</v>
      </c>
      <c r="X52" s="626"/>
      <c r="Y52" s="612"/>
      <c r="Z52" s="612"/>
      <c r="AA52" s="628"/>
      <c r="AB52" s="637">
        <f t="shared" si="3"/>
        <v>0</v>
      </c>
      <c r="AC52" s="629"/>
      <c r="AD52" s="626"/>
      <c r="AE52" s="612"/>
      <c r="AF52" s="612"/>
      <c r="AG52" s="612"/>
      <c r="AH52" s="612"/>
      <c r="AI52" s="612"/>
      <c r="AJ52" s="612"/>
      <c r="AK52" s="612"/>
      <c r="AL52" s="635"/>
      <c r="AM52" s="637">
        <f t="shared" si="4"/>
        <v>0</v>
      </c>
    </row>
    <row r="53" spans="2:39" ht="15" customHeight="1">
      <c r="B53" s="441" t="s">
        <v>397</v>
      </c>
      <c r="C53" s="626"/>
      <c r="D53" s="612"/>
      <c r="E53" s="612"/>
      <c r="F53" s="612"/>
      <c r="G53" s="612"/>
      <c r="H53" s="612"/>
      <c r="I53" s="628"/>
      <c r="J53" s="637">
        <f t="shared" si="0"/>
        <v>0</v>
      </c>
      <c r="K53" s="626"/>
      <c r="L53" s="612"/>
      <c r="M53" s="612"/>
      <c r="N53" s="627"/>
      <c r="O53" s="637">
        <f t="shared" si="1"/>
        <v>0</v>
      </c>
      <c r="P53" s="629"/>
      <c r="Q53" s="621"/>
      <c r="R53" s="612"/>
      <c r="S53" s="612"/>
      <c r="T53" s="612"/>
      <c r="U53" s="612"/>
      <c r="V53" s="628"/>
      <c r="W53" s="637">
        <f t="shared" si="2"/>
        <v>0</v>
      </c>
      <c r="X53" s="626"/>
      <c r="Y53" s="612"/>
      <c r="Z53" s="612"/>
      <c r="AA53" s="628"/>
      <c r="AB53" s="637">
        <f t="shared" si="3"/>
        <v>0</v>
      </c>
      <c r="AC53" s="629"/>
      <c r="AD53" s="626"/>
      <c r="AE53" s="612"/>
      <c r="AF53" s="612"/>
      <c r="AG53" s="612"/>
      <c r="AH53" s="612"/>
      <c r="AI53" s="612"/>
      <c r="AJ53" s="612"/>
      <c r="AK53" s="612"/>
      <c r="AL53" s="635"/>
      <c r="AM53" s="637">
        <f t="shared" si="4"/>
        <v>0</v>
      </c>
    </row>
    <row r="54" spans="2:39" ht="15" customHeight="1">
      <c r="B54" s="441" t="s">
        <v>398</v>
      </c>
      <c r="C54" s="626"/>
      <c r="D54" s="612"/>
      <c r="E54" s="612"/>
      <c r="F54" s="612"/>
      <c r="G54" s="612"/>
      <c r="H54" s="612"/>
      <c r="I54" s="628"/>
      <c r="J54" s="637">
        <f t="shared" si="0"/>
        <v>0</v>
      </c>
      <c r="K54" s="626"/>
      <c r="L54" s="612"/>
      <c r="M54" s="612"/>
      <c r="N54" s="627"/>
      <c r="O54" s="637">
        <f t="shared" si="1"/>
        <v>0</v>
      </c>
      <c r="P54" s="629"/>
      <c r="Q54" s="621"/>
      <c r="R54" s="612"/>
      <c r="S54" s="612"/>
      <c r="T54" s="612"/>
      <c r="U54" s="612"/>
      <c r="V54" s="628"/>
      <c r="W54" s="637">
        <f t="shared" si="2"/>
        <v>0</v>
      </c>
      <c r="X54" s="626"/>
      <c r="Y54" s="612"/>
      <c r="Z54" s="612"/>
      <c r="AA54" s="628"/>
      <c r="AB54" s="637">
        <f t="shared" si="3"/>
        <v>0</v>
      </c>
      <c r="AC54" s="629"/>
      <c r="AD54" s="626"/>
      <c r="AE54" s="612"/>
      <c r="AF54" s="612"/>
      <c r="AG54" s="612"/>
      <c r="AH54" s="612"/>
      <c r="AI54" s="612"/>
      <c r="AJ54" s="612"/>
      <c r="AK54" s="612"/>
      <c r="AL54" s="635"/>
      <c r="AM54" s="637">
        <f t="shared" si="4"/>
        <v>0</v>
      </c>
    </row>
    <row r="55" spans="2:39" ht="15" customHeight="1">
      <c r="B55" s="441" t="s">
        <v>399</v>
      </c>
      <c r="C55" s="626"/>
      <c r="D55" s="612"/>
      <c r="E55" s="612"/>
      <c r="F55" s="612"/>
      <c r="G55" s="612"/>
      <c r="H55" s="612"/>
      <c r="I55" s="628"/>
      <c r="J55" s="637">
        <f t="shared" si="0"/>
        <v>0</v>
      </c>
      <c r="K55" s="626"/>
      <c r="L55" s="612"/>
      <c r="M55" s="612"/>
      <c r="N55" s="627"/>
      <c r="O55" s="637">
        <f t="shared" si="1"/>
        <v>0</v>
      </c>
      <c r="P55" s="629"/>
      <c r="Q55" s="621"/>
      <c r="R55" s="612"/>
      <c r="S55" s="612"/>
      <c r="T55" s="612"/>
      <c r="U55" s="612"/>
      <c r="V55" s="628"/>
      <c r="W55" s="637">
        <f t="shared" si="2"/>
        <v>0</v>
      </c>
      <c r="X55" s="626"/>
      <c r="Y55" s="612"/>
      <c r="Z55" s="612"/>
      <c r="AA55" s="628"/>
      <c r="AB55" s="637">
        <f t="shared" si="3"/>
        <v>0</v>
      </c>
      <c r="AC55" s="629"/>
      <c r="AD55" s="626"/>
      <c r="AE55" s="612"/>
      <c r="AF55" s="612"/>
      <c r="AG55" s="612"/>
      <c r="AH55" s="612"/>
      <c r="AI55" s="612"/>
      <c r="AJ55" s="612"/>
      <c r="AK55" s="612"/>
      <c r="AL55" s="635"/>
      <c r="AM55" s="637">
        <f t="shared" si="4"/>
        <v>0</v>
      </c>
    </row>
    <row r="56" spans="2:39" ht="15" customHeight="1">
      <c r="B56" s="441" t="s">
        <v>400</v>
      </c>
      <c r="C56" s="626"/>
      <c r="D56" s="612"/>
      <c r="E56" s="612"/>
      <c r="F56" s="612"/>
      <c r="G56" s="612"/>
      <c r="H56" s="612"/>
      <c r="I56" s="628"/>
      <c r="J56" s="637">
        <f t="shared" si="0"/>
        <v>0</v>
      </c>
      <c r="K56" s="626"/>
      <c r="L56" s="612"/>
      <c r="M56" s="612"/>
      <c r="N56" s="627"/>
      <c r="O56" s="637">
        <f t="shared" si="1"/>
        <v>0</v>
      </c>
      <c r="P56" s="629"/>
      <c r="Q56" s="621"/>
      <c r="R56" s="612"/>
      <c r="S56" s="612"/>
      <c r="T56" s="612"/>
      <c r="U56" s="612"/>
      <c r="V56" s="628"/>
      <c r="W56" s="637">
        <f t="shared" si="2"/>
        <v>0</v>
      </c>
      <c r="X56" s="626"/>
      <c r="Y56" s="612"/>
      <c r="Z56" s="612"/>
      <c r="AA56" s="628"/>
      <c r="AB56" s="637">
        <f t="shared" si="3"/>
        <v>0</v>
      </c>
      <c r="AC56" s="629"/>
      <c r="AD56" s="626"/>
      <c r="AE56" s="612"/>
      <c r="AF56" s="612"/>
      <c r="AG56" s="612"/>
      <c r="AH56" s="612"/>
      <c r="AI56" s="612"/>
      <c r="AJ56" s="612"/>
      <c r="AK56" s="612"/>
      <c r="AL56" s="635"/>
      <c r="AM56" s="637">
        <f t="shared" si="4"/>
        <v>0</v>
      </c>
    </row>
    <row r="57" spans="2:39" ht="15" customHeight="1">
      <c r="B57" s="441" t="s">
        <v>401</v>
      </c>
      <c r="C57" s="626"/>
      <c r="D57" s="612"/>
      <c r="E57" s="612"/>
      <c r="F57" s="612"/>
      <c r="G57" s="612"/>
      <c r="H57" s="612"/>
      <c r="I57" s="628"/>
      <c r="J57" s="637">
        <f t="shared" si="0"/>
        <v>0</v>
      </c>
      <c r="K57" s="626"/>
      <c r="L57" s="612"/>
      <c r="M57" s="612"/>
      <c r="N57" s="627"/>
      <c r="O57" s="637">
        <f t="shared" si="1"/>
        <v>0</v>
      </c>
      <c r="P57" s="629"/>
      <c r="Q57" s="621"/>
      <c r="R57" s="612"/>
      <c r="S57" s="612"/>
      <c r="T57" s="612"/>
      <c r="U57" s="612"/>
      <c r="V57" s="628"/>
      <c r="W57" s="637">
        <f t="shared" si="2"/>
        <v>0</v>
      </c>
      <c r="X57" s="626"/>
      <c r="Y57" s="612"/>
      <c r="Z57" s="612"/>
      <c r="AA57" s="628"/>
      <c r="AB57" s="637">
        <f t="shared" si="3"/>
        <v>0</v>
      </c>
      <c r="AC57" s="629"/>
      <c r="AD57" s="626"/>
      <c r="AE57" s="612"/>
      <c r="AF57" s="612"/>
      <c r="AG57" s="612"/>
      <c r="AH57" s="612"/>
      <c r="AI57" s="612"/>
      <c r="AJ57" s="612"/>
      <c r="AK57" s="612"/>
      <c r="AL57" s="635"/>
      <c r="AM57" s="637">
        <f t="shared" si="4"/>
        <v>0</v>
      </c>
    </row>
    <row r="58" spans="2:39" ht="15" customHeight="1">
      <c r="B58" s="441" t="s">
        <v>402</v>
      </c>
      <c r="C58" s="626"/>
      <c r="D58" s="612"/>
      <c r="E58" s="612"/>
      <c r="F58" s="612"/>
      <c r="G58" s="612"/>
      <c r="H58" s="612"/>
      <c r="I58" s="628"/>
      <c r="J58" s="637">
        <f t="shared" si="0"/>
        <v>0</v>
      </c>
      <c r="K58" s="626"/>
      <c r="L58" s="612"/>
      <c r="M58" s="612"/>
      <c r="N58" s="627"/>
      <c r="O58" s="637">
        <f t="shared" si="1"/>
        <v>0</v>
      </c>
      <c r="P58" s="629"/>
      <c r="Q58" s="621"/>
      <c r="R58" s="612"/>
      <c r="S58" s="612"/>
      <c r="T58" s="612"/>
      <c r="U58" s="612"/>
      <c r="V58" s="628"/>
      <c r="W58" s="637">
        <f t="shared" si="2"/>
        <v>0</v>
      </c>
      <c r="X58" s="626"/>
      <c r="Y58" s="612"/>
      <c r="Z58" s="612"/>
      <c r="AA58" s="628"/>
      <c r="AB58" s="637">
        <f t="shared" si="3"/>
        <v>0</v>
      </c>
      <c r="AC58" s="629"/>
      <c r="AD58" s="626"/>
      <c r="AE58" s="612"/>
      <c r="AF58" s="612"/>
      <c r="AG58" s="612"/>
      <c r="AH58" s="612"/>
      <c r="AI58" s="612"/>
      <c r="AJ58" s="612"/>
      <c r="AK58" s="612"/>
      <c r="AL58" s="635"/>
      <c r="AM58" s="637">
        <f t="shared" si="4"/>
        <v>0</v>
      </c>
    </row>
    <row r="59" spans="2:39" ht="15" customHeight="1">
      <c r="B59" s="441" t="s">
        <v>403</v>
      </c>
      <c r="C59" s="626"/>
      <c r="D59" s="612"/>
      <c r="E59" s="612"/>
      <c r="F59" s="612"/>
      <c r="G59" s="612"/>
      <c r="H59" s="612"/>
      <c r="I59" s="628"/>
      <c r="J59" s="637">
        <f t="shared" si="0"/>
        <v>0</v>
      </c>
      <c r="K59" s="626"/>
      <c r="L59" s="612"/>
      <c r="M59" s="612"/>
      <c r="N59" s="627"/>
      <c r="O59" s="637">
        <f t="shared" si="1"/>
        <v>0</v>
      </c>
      <c r="P59" s="629"/>
      <c r="Q59" s="621"/>
      <c r="R59" s="612"/>
      <c r="S59" s="612"/>
      <c r="T59" s="612"/>
      <c r="U59" s="612"/>
      <c r="V59" s="628"/>
      <c r="W59" s="637">
        <f t="shared" si="2"/>
        <v>0</v>
      </c>
      <c r="X59" s="626"/>
      <c r="Y59" s="612"/>
      <c r="Z59" s="612"/>
      <c r="AA59" s="628"/>
      <c r="AB59" s="637">
        <f t="shared" si="3"/>
        <v>0</v>
      </c>
      <c r="AC59" s="629"/>
      <c r="AD59" s="626"/>
      <c r="AE59" s="612"/>
      <c r="AF59" s="612"/>
      <c r="AG59" s="612"/>
      <c r="AH59" s="612"/>
      <c r="AI59" s="612"/>
      <c r="AJ59" s="612"/>
      <c r="AK59" s="612"/>
      <c r="AL59" s="635"/>
      <c r="AM59" s="637">
        <f t="shared" si="4"/>
        <v>0</v>
      </c>
    </row>
    <row r="60" spans="2:39" ht="15" customHeight="1">
      <c r="B60" s="441" t="s">
        <v>404</v>
      </c>
      <c r="C60" s="626"/>
      <c r="D60" s="612"/>
      <c r="E60" s="612"/>
      <c r="F60" s="612"/>
      <c r="G60" s="612"/>
      <c r="H60" s="612"/>
      <c r="I60" s="628"/>
      <c r="J60" s="637">
        <f t="shared" si="0"/>
        <v>0</v>
      </c>
      <c r="K60" s="626"/>
      <c r="L60" s="612"/>
      <c r="M60" s="612"/>
      <c r="N60" s="627"/>
      <c r="O60" s="637">
        <f t="shared" si="1"/>
        <v>0</v>
      </c>
      <c r="P60" s="629"/>
      <c r="Q60" s="621"/>
      <c r="R60" s="612"/>
      <c r="S60" s="612"/>
      <c r="T60" s="612"/>
      <c r="U60" s="612"/>
      <c r="V60" s="628"/>
      <c r="W60" s="637">
        <f t="shared" si="2"/>
        <v>0</v>
      </c>
      <c r="X60" s="626"/>
      <c r="Y60" s="612"/>
      <c r="Z60" s="612"/>
      <c r="AA60" s="628"/>
      <c r="AB60" s="637">
        <f t="shared" si="3"/>
        <v>0</v>
      </c>
      <c r="AC60" s="629"/>
      <c r="AD60" s="626"/>
      <c r="AE60" s="612"/>
      <c r="AF60" s="612"/>
      <c r="AG60" s="612"/>
      <c r="AH60" s="612"/>
      <c r="AI60" s="612"/>
      <c r="AJ60" s="612"/>
      <c r="AK60" s="612"/>
      <c r="AL60" s="635"/>
      <c r="AM60" s="637">
        <f t="shared" si="4"/>
        <v>0</v>
      </c>
    </row>
    <row r="61" spans="2:39" ht="15" customHeight="1">
      <c r="B61" s="441" t="s">
        <v>405</v>
      </c>
      <c r="C61" s="626"/>
      <c r="D61" s="612"/>
      <c r="E61" s="612"/>
      <c r="F61" s="612"/>
      <c r="G61" s="612"/>
      <c r="H61" s="612"/>
      <c r="I61" s="628"/>
      <c r="J61" s="637">
        <f t="shared" si="0"/>
        <v>0</v>
      </c>
      <c r="K61" s="626"/>
      <c r="L61" s="612"/>
      <c r="M61" s="612"/>
      <c r="N61" s="627"/>
      <c r="O61" s="637">
        <f t="shared" si="1"/>
        <v>0</v>
      </c>
      <c r="P61" s="629"/>
      <c r="Q61" s="621"/>
      <c r="R61" s="612"/>
      <c r="S61" s="612"/>
      <c r="T61" s="612"/>
      <c r="U61" s="612"/>
      <c r="V61" s="628"/>
      <c r="W61" s="637">
        <f t="shared" si="2"/>
        <v>0</v>
      </c>
      <c r="X61" s="626"/>
      <c r="Y61" s="612"/>
      <c r="Z61" s="612"/>
      <c r="AA61" s="628"/>
      <c r="AB61" s="637">
        <f t="shared" si="3"/>
        <v>0</v>
      </c>
      <c r="AC61" s="629"/>
      <c r="AD61" s="626"/>
      <c r="AE61" s="612"/>
      <c r="AF61" s="612"/>
      <c r="AG61" s="612"/>
      <c r="AH61" s="612"/>
      <c r="AI61" s="612"/>
      <c r="AJ61" s="612"/>
      <c r="AK61" s="612"/>
      <c r="AL61" s="635"/>
      <c r="AM61" s="637">
        <f t="shared" si="4"/>
        <v>0</v>
      </c>
    </row>
    <row r="62" spans="2:39" ht="15" customHeight="1">
      <c r="B62" s="441" t="s">
        <v>406</v>
      </c>
      <c r="C62" s="626"/>
      <c r="D62" s="612"/>
      <c r="E62" s="612"/>
      <c r="F62" s="612"/>
      <c r="G62" s="612"/>
      <c r="H62" s="612"/>
      <c r="I62" s="628"/>
      <c r="J62" s="637">
        <f t="shared" si="0"/>
        <v>0</v>
      </c>
      <c r="K62" s="626"/>
      <c r="L62" s="612"/>
      <c r="M62" s="612"/>
      <c r="N62" s="627"/>
      <c r="O62" s="637">
        <f t="shared" si="1"/>
        <v>0</v>
      </c>
      <c r="P62" s="629"/>
      <c r="Q62" s="621"/>
      <c r="R62" s="612"/>
      <c r="S62" s="612"/>
      <c r="T62" s="612"/>
      <c r="U62" s="612"/>
      <c r="V62" s="628"/>
      <c r="W62" s="637">
        <f t="shared" si="2"/>
        <v>0</v>
      </c>
      <c r="X62" s="626"/>
      <c r="Y62" s="612"/>
      <c r="Z62" s="612"/>
      <c r="AA62" s="628"/>
      <c r="AB62" s="637">
        <f t="shared" si="3"/>
        <v>0</v>
      </c>
      <c r="AC62" s="629"/>
      <c r="AD62" s="626"/>
      <c r="AE62" s="612"/>
      <c r="AF62" s="612"/>
      <c r="AG62" s="612"/>
      <c r="AH62" s="612"/>
      <c r="AI62" s="612"/>
      <c r="AJ62" s="612"/>
      <c r="AK62" s="612"/>
      <c r="AL62" s="635"/>
      <c r="AM62" s="637">
        <f t="shared" si="4"/>
        <v>0</v>
      </c>
    </row>
    <row r="63" spans="2:39" ht="15" customHeight="1">
      <c r="B63" s="441" t="s">
        <v>407</v>
      </c>
      <c r="C63" s="626"/>
      <c r="D63" s="612"/>
      <c r="E63" s="612"/>
      <c r="F63" s="612"/>
      <c r="G63" s="612"/>
      <c r="H63" s="612"/>
      <c r="I63" s="628"/>
      <c r="J63" s="637">
        <f t="shared" si="0"/>
        <v>0</v>
      </c>
      <c r="K63" s="626"/>
      <c r="L63" s="612"/>
      <c r="M63" s="612"/>
      <c r="N63" s="627"/>
      <c r="O63" s="637">
        <f t="shared" si="1"/>
        <v>0</v>
      </c>
      <c r="P63" s="629"/>
      <c r="Q63" s="621"/>
      <c r="R63" s="612"/>
      <c r="S63" s="612"/>
      <c r="T63" s="612"/>
      <c r="U63" s="612"/>
      <c r="V63" s="628"/>
      <c r="W63" s="637">
        <f t="shared" si="2"/>
        <v>0</v>
      </c>
      <c r="X63" s="626"/>
      <c r="Y63" s="612"/>
      <c r="Z63" s="612"/>
      <c r="AA63" s="628"/>
      <c r="AB63" s="637">
        <f t="shared" si="3"/>
        <v>0</v>
      </c>
      <c r="AC63" s="629"/>
      <c r="AD63" s="626"/>
      <c r="AE63" s="612"/>
      <c r="AF63" s="612"/>
      <c r="AG63" s="612"/>
      <c r="AH63" s="612"/>
      <c r="AI63" s="612"/>
      <c r="AJ63" s="612"/>
      <c r="AK63" s="612"/>
      <c r="AL63" s="635"/>
      <c r="AM63" s="637">
        <f t="shared" si="4"/>
        <v>0</v>
      </c>
    </row>
    <row r="64" spans="2:39" ht="15" customHeight="1">
      <c r="B64" s="441" t="s">
        <v>408</v>
      </c>
      <c r="C64" s="626"/>
      <c r="D64" s="612"/>
      <c r="E64" s="612"/>
      <c r="F64" s="612"/>
      <c r="G64" s="612"/>
      <c r="H64" s="612"/>
      <c r="I64" s="628"/>
      <c r="J64" s="637">
        <f t="shared" si="0"/>
        <v>0</v>
      </c>
      <c r="K64" s="626"/>
      <c r="L64" s="612"/>
      <c r="M64" s="612"/>
      <c r="N64" s="627"/>
      <c r="O64" s="637">
        <f t="shared" si="1"/>
        <v>0</v>
      </c>
      <c r="P64" s="629"/>
      <c r="Q64" s="621"/>
      <c r="R64" s="612"/>
      <c r="S64" s="612"/>
      <c r="T64" s="612"/>
      <c r="U64" s="612"/>
      <c r="V64" s="628"/>
      <c r="W64" s="637">
        <f t="shared" si="2"/>
        <v>0</v>
      </c>
      <c r="X64" s="626"/>
      <c r="Y64" s="612"/>
      <c r="Z64" s="612"/>
      <c r="AA64" s="628"/>
      <c r="AB64" s="637">
        <f t="shared" si="3"/>
        <v>0</v>
      </c>
      <c r="AC64" s="629"/>
      <c r="AD64" s="626"/>
      <c r="AE64" s="612"/>
      <c r="AF64" s="612"/>
      <c r="AG64" s="612"/>
      <c r="AH64" s="612"/>
      <c r="AI64" s="612"/>
      <c r="AJ64" s="612"/>
      <c r="AK64" s="612"/>
      <c r="AL64" s="635"/>
      <c r="AM64" s="637">
        <f t="shared" si="4"/>
        <v>0</v>
      </c>
    </row>
    <row r="65" spans="2:39" ht="15" customHeight="1">
      <c r="B65" s="441" t="s">
        <v>409</v>
      </c>
      <c r="C65" s="626"/>
      <c r="D65" s="612"/>
      <c r="E65" s="612"/>
      <c r="F65" s="612"/>
      <c r="G65" s="612"/>
      <c r="H65" s="612"/>
      <c r="I65" s="628"/>
      <c r="J65" s="637">
        <f t="shared" si="0"/>
        <v>0</v>
      </c>
      <c r="K65" s="626"/>
      <c r="L65" s="612"/>
      <c r="M65" s="612"/>
      <c r="N65" s="627"/>
      <c r="O65" s="637">
        <f t="shared" si="1"/>
        <v>0</v>
      </c>
      <c r="P65" s="629"/>
      <c r="Q65" s="621"/>
      <c r="R65" s="612"/>
      <c r="S65" s="612"/>
      <c r="T65" s="612"/>
      <c r="U65" s="612"/>
      <c r="V65" s="628"/>
      <c r="W65" s="637">
        <f t="shared" si="2"/>
        <v>0</v>
      </c>
      <c r="X65" s="626"/>
      <c r="Y65" s="612"/>
      <c r="Z65" s="612"/>
      <c r="AA65" s="628"/>
      <c r="AB65" s="637">
        <f t="shared" si="3"/>
        <v>0</v>
      </c>
      <c r="AC65" s="629"/>
      <c r="AD65" s="626"/>
      <c r="AE65" s="612"/>
      <c r="AF65" s="612"/>
      <c r="AG65" s="612"/>
      <c r="AH65" s="612"/>
      <c r="AI65" s="612"/>
      <c r="AJ65" s="612"/>
      <c r="AK65" s="612"/>
      <c r="AL65" s="635"/>
      <c r="AM65" s="637">
        <f t="shared" si="4"/>
        <v>0</v>
      </c>
    </row>
    <row r="66" spans="2:39" ht="15" customHeight="1">
      <c r="B66" s="441" t="s">
        <v>410</v>
      </c>
      <c r="C66" s="626"/>
      <c r="D66" s="612"/>
      <c r="E66" s="612"/>
      <c r="F66" s="612"/>
      <c r="G66" s="612"/>
      <c r="H66" s="612"/>
      <c r="I66" s="628"/>
      <c r="J66" s="637">
        <f t="shared" si="0"/>
        <v>0</v>
      </c>
      <c r="K66" s="626"/>
      <c r="L66" s="612"/>
      <c r="M66" s="612"/>
      <c r="N66" s="627"/>
      <c r="O66" s="637">
        <f t="shared" si="1"/>
        <v>0</v>
      </c>
      <c r="P66" s="629"/>
      <c r="Q66" s="621"/>
      <c r="R66" s="612"/>
      <c r="S66" s="612"/>
      <c r="T66" s="612"/>
      <c r="U66" s="612"/>
      <c r="V66" s="628"/>
      <c r="W66" s="637">
        <f t="shared" si="2"/>
        <v>0</v>
      </c>
      <c r="X66" s="626"/>
      <c r="Y66" s="612"/>
      <c r="Z66" s="612"/>
      <c r="AA66" s="628"/>
      <c r="AB66" s="637">
        <f t="shared" si="3"/>
        <v>0</v>
      </c>
      <c r="AC66" s="629"/>
      <c r="AD66" s="626"/>
      <c r="AE66" s="612"/>
      <c r="AF66" s="612"/>
      <c r="AG66" s="612"/>
      <c r="AH66" s="612"/>
      <c r="AI66" s="612"/>
      <c r="AJ66" s="612"/>
      <c r="AK66" s="612"/>
      <c r="AL66" s="635"/>
      <c r="AM66" s="637">
        <f t="shared" si="4"/>
        <v>0</v>
      </c>
    </row>
    <row r="67" spans="2:39" ht="15" customHeight="1">
      <c r="B67" s="441" t="s">
        <v>411</v>
      </c>
      <c r="C67" s="626"/>
      <c r="D67" s="612"/>
      <c r="E67" s="612"/>
      <c r="F67" s="612"/>
      <c r="G67" s="612"/>
      <c r="H67" s="612"/>
      <c r="I67" s="628"/>
      <c r="J67" s="637">
        <f t="shared" si="0"/>
        <v>0</v>
      </c>
      <c r="K67" s="626"/>
      <c r="L67" s="612"/>
      <c r="M67" s="612"/>
      <c r="N67" s="627"/>
      <c r="O67" s="637">
        <f t="shared" si="1"/>
        <v>0</v>
      </c>
      <c r="P67" s="629"/>
      <c r="Q67" s="621"/>
      <c r="R67" s="612"/>
      <c r="S67" s="612"/>
      <c r="T67" s="612"/>
      <c r="U67" s="612"/>
      <c r="V67" s="628"/>
      <c r="W67" s="637">
        <f t="shared" si="2"/>
        <v>0</v>
      </c>
      <c r="X67" s="626"/>
      <c r="Y67" s="612"/>
      <c r="Z67" s="612"/>
      <c r="AA67" s="628"/>
      <c r="AB67" s="637">
        <f t="shared" si="3"/>
        <v>0</v>
      </c>
      <c r="AC67" s="629"/>
      <c r="AD67" s="626"/>
      <c r="AE67" s="612"/>
      <c r="AF67" s="612"/>
      <c r="AG67" s="612"/>
      <c r="AH67" s="612"/>
      <c r="AI67" s="612"/>
      <c r="AJ67" s="612"/>
      <c r="AK67" s="612"/>
      <c r="AL67" s="635"/>
      <c r="AM67" s="637">
        <f t="shared" si="4"/>
        <v>0</v>
      </c>
    </row>
    <row r="68" spans="2:39" ht="15" customHeight="1">
      <c r="B68" s="441" t="s">
        <v>412</v>
      </c>
      <c r="C68" s="626"/>
      <c r="D68" s="612"/>
      <c r="E68" s="612"/>
      <c r="F68" s="612"/>
      <c r="G68" s="612"/>
      <c r="H68" s="612"/>
      <c r="I68" s="628"/>
      <c r="J68" s="637">
        <f t="shared" si="0"/>
        <v>0</v>
      </c>
      <c r="K68" s="626"/>
      <c r="L68" s="612"/>
      <c r="M68" s="612"/>
      <c r="N68" s="627"/>
      <c r="O68" s="637">
        <f t="shared" si="1"/>
        <v>0</v>
      </c>
      <c r="P68" s="629"/>
      <c r="Q68" s="621"/>
      <c r="R68" s="612"/>
      <c r="S68" s="612"/>
      <c r="T68" s="612"/>
      <c r="U68" s="612"/>
      <c r="V68" s="628"/>
      <c r="W68" s="637">
        <f t="shared" si="2"/>
        <v>0</v>
      </c>
      <c r="X68" s="626"/>
      <c r="Y68" s="612"/>
      <c r="Z68" s="612"/>
      <c r="AA68" s="628"/>
      <c r="AB68" s="637">
        <f t="shared" si="3"/>
        <v>0</v>
      </c>
      <c r="AC68" s="629"/>
      <c r="AD68" s="626"/>
      <c r="AE68" s="612"/>
      <c r="AF68" s="612"/>
      <c r="AG68" s="612"/>
      <c r="AH68" s="612"/>
      <c r="AI68" s="612"/>
      <c r="AJ68" s="612"/>
      <c r="AK68" s="612"/>
      <c r="AL68" s="635"/>
      <c r="AM68" s="637">
        <f t="shared" si="4"/>
        <v>0</v>
      </c>
    </row>
    <row r="69" spans="2:39" ht="15" customHeight="1">
      <c r="B69" s="441" t="s">
        <v>413</v>
      </c>
      <c r="C69" s="626"/>
      <c r="D69" s="612"/>
      <c r="E69" s="612"/>
      <c r="F69" s="612"/>
      <c r="G69" s="612"/>
      <c r="H69" s="612"/>
      <c r="I69" s="628"/>
      <c r="J69" s="637">
        <f t="shared" si="0"/>
        <v>0</v>
      </c>
      <c r="K69" s="626"/>
      <c r="L69" s="612"/>
      <c r="M69" s="612"/>
      <c r="N69" s="627"/>
      <c r="O69" s="637">
        <f t="shared" si="1"/>
        <v>0</v>
      </c>
      <c r="P69" s="629"/>
      <c r="Q69" s="621"/>
      <c r="R69" s="612"/>
      <c r="S69" s="612"/>
      <c r="T69" s="612"/>
      <c r="U69" s="612"/>
      <c r="V69" s="628"/>
      <c r="W69" s="637">
        <f t="shared" si="2"/>
        <v>0</v>
      </c>
      <c r="X69" s="626"/>
      <c r="Y69" s="612"/>
      <c r="Z69" s="612"/>
      <c r="AA69" s="628"/>
      <c r="AB69" s="637">
        <f t="shared" si="3"/>
        <v>0</v>
      </c>
      <c r="AC69" s="629"/>
      <c r="AD69" s="626"/>
      <c r="AE69" s="612"/>
      <c r="AF69" s="612"/>
      <c r="AG69" s="612"/>
      <c r="AH69" s="612"/>
      <c r="AI69" s="612"/>
      <c r="AJ69" s="612"/>
      <c r="AK69" s="612"/>
      <c r="AL69" s="635"/>
      <c r="AM69" s="637">
        <f t="shared" si="4"/>
        <v>0</v>
      </c>
    </row>
    <row r="70" spans="2:39" ht="15" customHeight="1">
      <c r="B70" s="441" t="s">
        <v>414</v>
      </c>
      <c r="C70" s="626"/>
      <c r="D70" s="612"/>
      <c r="E70" s="612"/>
      <c r="F70" s="612"/>
      <c r="G70" s="612"/>
      <c r="H70" s="612"/>
      <c r="I70" s="628"/>
      <c r="J70" s="637">
        <f t="shared" si="0"/>
        <v>0</v>
      </c>
      <c r="K70" s="626"/>
      <c r="L70" s="612"/>
      <c r="M70" s="612"/>
      <c r="N70" s="627"/>
      <c r="O70" s="637">
        <f t="shared" si="1"/>
        <v>0</v>
      </c>
      <c r="P70" s="629"/>
      <c r="Q70" s="621"/>
      <c r="R70" s="612"/>
      <c r="S70" s="612"/>
      <c r="T70" s="612"/>
      <c r="U70" s="612"/>
      <c r="V70" s="628"/>
      <c r="W70" s="637">
        <f t="shared" si="2"/>
        <v>0</v>
      </c>
      <c r="X70" s="626"/>
      <c r="Y70" s="612"/>
      <c r="Z70" s="612"/>
      <c r="AA70" s="628"/>
      <c r="AB70" s="637">
        <f t="shared" si="3"/>
        <v>0</v>
      </c>
      <c r="AC70" s="629"/>
      <c r="AD70" s="626"/>
      <c r="AE70" s="612"/>
      <c r="AF70" s="612"/>
      <c r="AG70" s="612"/>
      <c r="AH70" s="612"/>
      <c r="AI70" s="612"/>
      <c r="AJ70" s="612"/>
      <c r="AK70" s="612"/>
      <c r="AL70" s="635"/>
      <c r="AM70" s="637">
        <f t="shared" si="4"/>
        <v>0</v>
      </c>
    </row>
    <row r="71" spans="2:39" ht="15" customHeight="1">
      <c r="B71" s="441" t="s">
        <v>415</v>
      </c>
      <c r="C71" s="626"/>
      <c r="D71" s="612"/>
      <c r="E71" s="612"/>
      <c r="F71" s="612"/>
      <c r="G71" s="612"/>
      <c r="H71" s="612"/>
      <c r="I71" s="628"/>
      <c r="J71" s="637">
        <f t="shared" si="0"/>
        <v>0</v>
      </c>
      <c r="K71" s="626"/>
      <c r="L71" s="612"/>
      <c r="M71" s="612"/>
      <c r="N71" s="627"/>
      <c r="O71" s="637">
        <f t="shared" si="1"/>
        <v>0</v>
      </c>
      <c r="P71" s="629"/>
      <c r="Q71" s="621"/>
      <c r="R71" s="612"/>
      <c r="S71" s="612"/>
      <c r="T71" s="612"/>
      <c r="U71" s="612"/>
      <c r="V71" s="628"/>
      <c r="W71" s="637">
        <f t="shared" si="2"/>
        <v>0</v>
      </c>
      <c r="X71" s="626"/>
      <c r="Y71" s="612"/>
      <c r="Z71" s="612"/>
      <c r="AA71" s="628"/>
      <c r="AB71" s="637">
        <f t="shared" si="3"/>
        <v>0</v>
      </c>
      <c r="AC71" s="629"/>
      <c r="AD71" s="626"/>
      <c r="AE71" s="612"/>
      <c r="AF71" s="612"/>
      <c r="AG71" s="612"/>
      <c r="AH71" s="612"/>
      <c r="AI71" s="612"/>
      <c r="AJ71" s="612"/>
      <c r="AK71" s="612"/>
      <c r="AL71" s="635"/>
      <c r="AM71" s="637">
        <f t="shared" si="4"/>
        <v>0</v>
      </c>
    </row>
    <row r="72" spans="2:39" ht="15" customHeight="1">
      <c r="B72" s="441" t="s">
        <v>416</v>
      </c>
      <c r="C72" s="626"/>
      <c r="D72" s="612"/>
      <c r="E72" s="612"/>
      <c r="F72" s="612"/>
      <c r="G72" s="612"/>
      <c r="H72" s="612"/>
      <c r="I72" s="628"/>
      <c r="J72" s="637">
        <f t="shared" si="0"/>
        <v>0</v>
      </c>
      <c r="K72" s="626"/>
      <c r="L72" s="612"/>
      <c r="M72" s="612"/>
      <c r="N72" s="627"/>
      <c r="O72" s="637">
        <f t="shared" si="1"/>
        <v>0</v>
      </c>
      <c r="P72" s="629"/>
      <c r="Q72" s="621"/>
      <c r="R72" s="612"/>
      <c r="S72" s="612"/>
      <c r="T72" s="612"/>
      <c r="U72" s="612"/>
      <c r="V72" s="628"/>
      <c r="W72" s="637">
        <f t="shared" si="2"/>
        <v>0</v>
      </c>
      <c r="X72" s="626"/>
      <c r="Y72" s="612"/>
      <c r="Z72" s="612"/>
      <c r="AA72" s="628"/>
      <c r="AB72" s="637">
        <f t="shared" si="3"/>
        <v>0</v>
      </c>
      <c r="AC72" s="629"/>
      <c r="AD72" s="626"/>
      <c r="AE72" s="612"/>
      <c r="AF72" s="612"/>
      <c r="AG72" s="612"/>
      <c r="AH72" s="612"/>
      <c r="AI72" s="612"/>
      <c r="AJ72" s="612"/>
      <c r="AK72" s="612"/>
      <c r="AL72" s="635"/>
      <c r="AM72" s="637">
        <f t="shared" si="4"/>
        <v>0</v>
      </c>
    </row>
    <row r="73" spans="2:39" ht="15" customHeight="1">
      <c r="B73" s="441" t="s">
        <v>417</v>
      </c>
      <c r="C73" s="626"/>
      <c r="D73" s="612"/>
      <c r="E73" s="612"/>
      <c r="F73" s="612"/>
      <c r="G73" s="612"/>
      <c r="H73" s="612"/>
      <c r="I73" s="628"/>
      <c r="J73" s="637">
        <f t="shared" si="0"/>
        <v>0</v>
      </c>
      <c r="K73" s="626"/>
      <c r="L73" s="612"/>
      <c r="M73" s="612"/>
      <c r="N73" s="627"/>
      <c r="O73" s="637">
        <f t="shared" si="1"/>
        <v>0</v>
      </c>
      <c r="P73" s="629"/>
      <c r="Q73" s="621"/>
      <c r="R73" s="612"/>
      <c r="S73" s="612"/>
      <c r="T73" s="612"/>
      <c r="U73" s="612"/>
      <c r="V73" s="628"/>
      <c r="W73" s="637">
        <f t="shared" si="2"/>
        <v>0</v>
      </c>
      <c r="X73" s="626"/>
      <c r="Y73" s="612"/>
      <c r="Z73" s="612"/>
      <c r="AA73" s="628"/>
      <c r="AB73" s="637">
        <f t="shared" si="3"/>
        <v>0</v>
      </c>
      <c r="AC73" s="629"/>
      <c r="AD73" s="626"/>
      <c r="AE73" s="612"/>
      <c r="AF73" s="612"/>
      <c r="AG73" s="612"/>
      <c r="AH73" s="612"/>
      <c r="AI73" s="612"/>
      <c r="AJ73" s="612"/>
      <c r="AK73" s="612"/>
      <c r="AL73" s="635"/>
      <c r="AM73" s="637">
        <f t="shared" si="4"/>
        <v>0</v>
      </c>
    </row>
    <row r="74" spans="2:39" ht="15" customHeight="1">
      <c r="B74" s="441" t="s">
        <v>418</v>
      </c>
      <c r="C74" s="626"/>
      <c r="D74" s="612"/>
      <c r="E74" s="612"/>
      <c r="F74" s="612"/>
      <c r="G74" s="612"/>
      <c r="H74" s="612"/>
      <c r="I74" s="628"/>
      <c r="J74" s="637">
        <f t="shared" ref="J74:J137" si="5">SUM(C74:I74)</f>
        <v>0</v>
      </c>
      <c r="K74" s="626"/>
      <c r="L74" s="612"/>
      <c r="M74" s="612"/>
      <c r="N74" s="627"/>
      <c r="O74" s="637">
        <f t="shared" ref="O74:O137" si="6">SUM(K74:N74)</f>
        <v>0</v>
      </c>
      <c r="P74" s="629"/>
      <c r="Q74" s="621"/>
      <c r="R74" s="612"/>
      <c r="S74" s="612"/>
      <c r="T74" s="612"/>
      <c r="U74" s="612"/>
      <c r="V74" s="628"/>
      <c r="W74" s="637">
        <f t="shared" ref="W74:W137" si="7">SUM(Q74:V74)</f>
        <v>0</v>
      </c>
      <c r="X74" s="626"/>
      <c r="Y74" s="612"/>
      <c r="Z74" s="612"/>
      <c r="AA74" s="628"/>
      <c r="AB74" s="637">
        <f t="shared" ref="AB74:AB137" si="8">SUM(X74:AA74)</f>
        <v>0</v>
      </c>
      <c r="AC74" s="629"/>
      <c r="AD74" s="626"/>
      <c r="AE74" s="612"/>
      <c r="AF74" s="612"/>
      <c r="AG74" s="612"/>
      <c r="AH74" s="612"/>
      <c r="AI74" s="612"/>
      <c r="AJ74" s="612"/>
      <c r="AK74" s="612"/>
      <c r="AL74" s="635"/>
      <c r="AM74" s="637">
        <f t="shared" ref="AM74:AM137" si="9">SUM(AD74:AL74)</f>
        <v>0</v>
      </c>
    </row>
    <row r="75" spans="2:39" ht="15" customHeight="1">
      <c r="B75" s="441" t="s">
        <v>419</v>
      </c>
      <c r="C75" s="626"/>
      <c r="D75" s="612"/>
      <c r="E75" s="612"/>
      <c r="F75" s="612"/>
      <c r="G75" s="612"/>
      <c r="H75" s="612"/>
      <c r="I75" s="628"/>
      <c r="J75" s="637">
        <f t="shared" si="5"/>
        <v>0</v>
      </c>
      <c r="K75" s="626"/>
      <c r="L75" s="612"/>
      <c r="M75" s="612"/>
      <c r="N75" s="627"/>
      <c r="O75" s="637">
        <f t="shared" si="6"/>
        <v>0</v>
      </c>
      <c r="P75" s="629"/>
      <c r="Q75" s="621"/>
      <c r="R75" s="612"/>
      <c r="S75" s="612"/>
      <c r="T75" s="612"/>
      <c r="U75" s="612"/>
      <c r="V75" s="628"/>
      <c r="W75" s="637">
        <f t="shared" si="7"/>
        <v>0</v>
      </c>
      <c r="X75" s="626"/>
      <c r="Y75" s="612"/>
      <c r="Z75" s="612"/>
      <c r="AA75" s="628"/>
      <c r="AB75" s="637">
        <f t="shared" si="8"/>
        <v>0</v>
      </c>
      <c r="AC75" s="629"/>
      <c r="AD75" s="626"/>
      <c r="AE75" s="612"/>
      <c r="AF75" s="612"/>
      <c r="AG75" s="612"/>
      <c r="AH75" s="612"/>
      <c r="AI75" s="612"/>
      <c r="AJ75" s="612"/>
      <c r="AK75" s="612"/>
      <c r="AL75" s="635"/>
      <c r="AM75" s="637">
        <f t="shared" si="9"/>
        <v>0</v>
      </c>
    </row>
    <row r="76" spans="2:39" ht="15" customHeight="1">
      <c r="B76" s="441" t="s">
        <v>420</v>
      </c>
      <c r="C76" s="626"/>
      <c r="D76" s="612"/>
      <c r="E76" s="612"/>
      <c r="F76" s="612"/>
      <c r="G76" s="612"/>
      <c r="H76" s="612"/>
      <c r="I76" s="628"/>
      <c r="J76" s="637">
        <f t="shared" si="5"/>
        <v>0</v>
      </c>
      <c r="K76" s="626"/>
      <c r="L76" s="612"/>
      <c r="M76" s="612"/>
      <c r="N76" s="627"/>
      <c r="O76" s="637">
        <f t="shared" si="6"/>
        <v>0</v>
      </c>
      <c r="P76" s="629"/>
      <c r="Q76" s="621"/>
      <c r="R76" s="612"/>
      <c r="S76" s="612"/>
      <c r="T76" s="612"/>
      <c r="U76" s="612"/>
      <c r="V76" s="628"/>
      <c r="W76" s="637">
        <f t="shared" si="7"/>
        <v>0</v>
      </c>
      <c r="X76" s="626"/>
      <c r="Y76" s="612"/>
      <c r="Z76" s="612"/>
      <c r="AA76" s="628"/>
      <c r="AB76" s="637">
        <f t="shared" si="8"/>
        <v>0</v>
      </c>
      <c r="AC76" s="629"/>
      <c r="AD76" s="626"/>
      <c r="AE76" s="612"/>
      <c r="AF76" s="612"/>
      <c r="AG76" s="612"/>
      <c r="AH76" s="612"/>
      <c r="AI76" s="612"/>
      <c r="AJ76" s="612"/>
      <c r="AK76" s="612"/>
      <c r="AL76" s="635"/>
      <c r="AM76" s="637">
        <f t="shared" si="9"/>
        <v>0</v>
      </c>
    </row>
    <row r="77" spans="2:39" ht="15" customHeight="1">
      <c r="B77" s="441" t="s">
        <v>421</v>
      </c>
      <c r="C77" s="626"/>
      <c r="D77" s="612"/>
      <c r="E77" s="612"/>
      <c r="F77" s="612"/>
      <c r="G77" s="612"/>
      <c r="H77" s="612"/>
      <c r="I77" s="628"/>
      <c r="J77" s="637">
        <f t="shared" si="5"/>
        <v>0</v>
      </c>
      <c r="K77" s="626"/>
      <c r="L77" s="612"/>
      <c r="M77" s="612"/>
      <c r="N77" s="627"/>
      <c r="O77" s="637">
        <f t="shared" si="6"/>
        <v>0</v>
      </c>
      <c r="P77" s="629"/>
      <c r="Q77" s="621"/>
      <c r="R77" s="612"/>
      <c r="S77" s="612"/>
      <c r="T77" s="612"/>
      <c r="U77" s="612"/>
      <c r="V77" s="628"/>
      <c r="W77" s="637">
        <f t="shared" si="7"/>
        <v>0</v>
      </c>
      <c r="X77" s="626"/>
      <c r="Y77" s="612"/>
      <c r="Z77" s="612"/>
      <c r="AA77" s="628"/>
      <c r="AB77" s="637">
        <f t="shared" si="8"/>
        <v>0</v>
      </c>
      <c r="AC77" s="629"/>
      <c r="AD77" s="626"/>
      <c r="AE77" s="612"/>
      <c r="AF77" s="612"/>
      <c r="AG77" s="612"/>
      <c r="AH77" s="612"/>
      <c r="AI77" s="612"/>
      <c r="AJ77" s="612"/>
      <c r="AK77" s="612"/>
      <c r="AL77" s="635"/>
      <c r="AM77" s="637">
        <f t="shared" si="9"/>
        <v>0</v>
      </c>
    </row>
    <row r="78" spans="2:39" ht="15" customHeight="1">
      <c r="B78" s="441" t="s">
        <v>422</v>
      </c>
      <c r="C78" s="626"/>
      <c r="D78" s="612"/>
      <c r="E78" s="612"/>
      <c r="F78" s="612"/>
      <c r="G78" s="612"/>
      <c r="H78" s="612"/>
      <c r="I78" s="628"/>
      <c r="J78" s="637">
        <f t="shared" si="5"/>
        <v>0</v>
      </c>
      <c r="K78" s="626"/>
      <c r="L78" s="612"/>
      <c r="M78" s="612"/>
      <c r="N78" s="627"/>
      <c r="O78" s="637">
        <f t="shared" si="6"/>
        <v>0</v>
      </c>
      <c r="P78" s="629"/>
      <c r="Q78" s="621"/>
      <c r="R78" s="612"/>
      <c r="S78" s="612"/>
      <c r="T78" s="612"/>
      <c r="U78" s="612"/>
      <c r="V78" s="628"/>
      <c r="W78" s="637">
        <f t="shared" si="7"/>
        <v>0</v>
      </c>
      <c r="X78" s="626"/>
      <c r="Y78" s="612"/>
      <c r="Z78" s="612"/>
      <c r="AA78" s="628"/>
      <c r="AB78" s="637">
        <f t="shared" si="8"/>
        <v>0</v>
      </c>
      <c r="AC78" s="629"/>
      <c r="AD78" s="626"/>
      <c r="AE78" s="612"/>
      <c r="AF78" s="612"/>
      <c r="AG78" s="612"/>
      <c r="AH78" s="612"/>
      <c r="AI78" s="612"/>
      <c r="AJ78" s="612"/>
      <c r="AK78" s="612"/>
      <c r="AL78" s="635"/>
      <c r="AM78" s="637">
        <f t="shared" si="9"/>
        <v>0</v>
      </c>
    </row>
    <row r="79" spans="2:39" ht="15" customHeight="1">
      <c r="B79" s="441" t="s">
        <v>423</v>
      </c>
      <c r="C79" s="626"/>
      <c r="D79" s="612"/>
      <c r="E79" s="612"/>
      <c r="F79" s="612"/>
      <c r="G79" s="612"/>
      <c r="H79" s="612"/>
      <c r="I79" s="628"/>
      <c r="J79" s="637">
        <f t="shared" si="5"/>
        <v>0</v>
      </c>
      <c r="K79" s="626"/>
      <c r="L79" s="612"/>
      <c r="M79" s="612"/>
      <c r="N79" s="627"/>
      <c r="O79" s="637">
        <f t="shared" si="6"/>
        <v>0</v>
      </c>
      <c r="P79" s="629"/>
      <c r="Q79" s="621"/>
      <c r="R79" s="612"/>
      <c r="S79" s="612"/>
      <c r="T79" s="612"/>
      <c r="U79" s="612"/>
      <c r="V79" s="628"/>
      <c r="W79" s="637">
        <f t="shared" si="7"/>
        <v>0</v>
      </c>
      <c r="X79" s="626"/>
      <c r="Y79" s="612"/>
      <c r="Z79" s="612"/>
      <c r="AA79" s="628"/>
      <c r="AB79" s="637">
        <f t="shared" si="8"/>
        <v>0</v>
      </c>
      <c r="AC79" s="629"/>
      <c r="AD79" s="626"/>
      <c r="AE79" s="612"/>
      <c r="AF79" s="612"/>
      <c r="AG79" s="612"/>
      <c r="AH79" s="612"/>
      <c r="AI79" s="612"/>
      <c r="AJ79" s="612"/>
      <c r="AK79" s="612"/>
      <c r="AL79" s="635"/>
      <c r="AM79" s="637">
        <f t="shared" si="9"/>
        <v>0</v>
      </c>
    </row>
    <row r="80" spans="2:39" ht="15" customHeight="1">
      <c r="B80" s="441" t="s">
        <v>424</v>
      </c>
      <c r="C80" s="626"/>
      <c r="D80" s="612"/>
      <c r="E80" s="612"/>
      <c r="F80" s="612"/>
      <c r="G80" s="612"/>
      <c r="H80" s="612"/>
      <c r="I80" s="628"/>
      <c r="J80" s="637">
        <f t="shared" si="5"/>
        <v>0</v>
      </c>
      <c r="K80" s="626"/>
      <c r="L80" s="612"/>
      <c r="M80" s="612"/>
      <c r="N80" s="627"/>
      <c r="O80" s="637">
        <f t="shared" si="6"/>
        <v>0</v>
      </c>
      <c r="P80" s="629"/>
      <c r="Q80" s="621"/>
      <c r="R80" s="612"/>
      <c r="S80" s="612"/>
      <c r="T80" s="612"/>
      <c r="U80" s="612"/>
      <c r="V80" s="628"/>
      <c r="W80" s="637">
        <f t="shared" si="7"/>
        <v>0</v>
      </c>
      <c r="X80" s="626"/>
      <c r="Y80" s="612"/>
      <c r="Z80" s="612"/>
      <c r="AA80" s="628"/>
      <c r="AB80" s="637">
        <f t="shared" si="8"/>
        <v>0</v>
      </c>
      <c r="AC80" s="629"/>
      <c r="AD80" s="626"/>
      <c r="AE80" s="612"/>
      <c r="AF80" s="612"/>
      <c r="AG80" s="612"/>
      <c r="AH80" s="612"/>
      <c r="AI80" s="612"/>
      <c r="AJ80" s="612"/>
      <c r="AK80" s="612"/>
      <c r="AL80" s="635"/>
      <c r="AM80" s="637">
        <f t="shared" si="9"/>
        <v>0</v>
      </c>
    </row>
    <row r="81" spans="2:39" ht="15" customHeight="1">
      <c r="B81" s="441" t="s">
        <v>425</v>
      </c>
      <c r="C81" s="626"/>
      <c r="D81" s="612"/>
      <c r="E81" s="612"/>
      <c r="F81" s="612"/>
      <c r="G81" s="612"/>
      <c r="H81" s="612"/>
      <c r="I81" s="628"/>
      <c r="J81" s="637">
        <f t="shared" si="5"/>
        <v>0</v>
      </c>
      <c r="K81" s="626"/>
      <c r="L81" s="612"/>
      <c r="M81" s="612"/>
      <c r="N81" s="627"/>
      <c r="O81" s="637">
        <f t="shared" si="6"/>
        <v>0</v>
      </c>
      <c r="P81" s="629"/>
      <c r="Q81" s="621"/>
      <c r="R81" s="612"/>
      <c r="S81" s="612"/>
      <c r="T81" s="612"/>
      <c r="U81" s="612"/>
      <c r="V81" s="628"/>
      <c r="W81" s="637">
        <f t="shared" si="7"/>
        <v>0</v>
      </c>
      <c r="X81" s="626"/>
      <c r="Y81" s="612"/>
      <c r="Z81" s="612"/>
      <c r="AA81" s="628"/>
      <c r="AB81" s="637">
        <f t="shared" si="8"/>
        <v>0</v>
      </c>
      <c r="AC81" s="629"/>
      <c r="AD81" s="626"/>
      <c r="AE81" s="612"/>
      <c r="AF81" s="612"/>
      <c r="AG81" s="612"/>
      <c r="AH81" s="612"/>
      <c r="AI81" s="612"/>
      <c r="AJ81" s="612"/>
      <c r="AK81" s="612"/>
      <c r="AL81" s="635"/>
      <c r="AM81" s="637">
        <f t="shared" si="9"/>
        <v>0</v>
      </c>
    </row>
    <row r="82" spans="2:39" ht="15" customHeight="1">
      <c r="B82" s="441" t="s">
        <v>426</v>
      </c>
      <c r="C82" s="626"/>
      <c r="D82" s="612"/>
      <c r="E82" s="612"/>
      <c r="F82" s="612"/>
      <c r="G82" s="612"/>
      <c r="H82" s="612"/>
      <c r="I82" s="628"/>
      <c r="J82" s="637">
        <f t="shared" si="5"/>
        <v>0</v>
      </c>
      <c r="K82" s="626"/>
      <c r="L82" s="612"/>
      <c r="M82" s="612"/>
      <c r="N82" s="627"/>
      <c r="O82" s="637">
        <f t="shared" si="6"/>
        <v>0</v>
      </c>
      <c r="P82" s="629"/>
      <c r="Q82" s="621"/>
      <c r="R82" s="612"/>
      <c r="S82" s="612"/>
      <c r="T82" s="612"/>
      <c r="U82" s="612"/>
      <c r="V82" s="628"/>
      <c r="W82" s="637">
        <f t="shared" si="7"/>
        <v>0</v>
      </c>
      <c r="X82" s="626"/>
      <c r="Y82" s="612"/>
      <c r="Z82" s="612"/>
      <c r="AA82" s="628"/>
      <c r="AB82" s="637">
        <f t="shared" si="8"/>
        <v>0</v>
      </c>
      <c r="AC82" s="629"/>
      <c r="AD82" s="626"/>
      <c r="AE82" s="612"/>
      <c r="AF82" s="612"/>
      <c r="AG82" s="612"/>
      <c r="AH82" s="612"/>
      <c r="AI82" s="612"/>
      <c r="AJ82" s="612"/>
      <c r="AK82" s="612"/>
      <c r="AL82" s="635"/>
      <c r="AM82" s="637">
        <f t="shared" si="9"/>
        <v>0</v>
      </c>
    </row>
    <row r="83" spans="2:39" ht="15" customHeight="1">
      <c r="B83" s="441" t="s">
        <v>427</v>
      </c>
      <c r="C83" s="626"/>
      <c r="D83" s="612"/>
      <c r="E83" s="612"/>
      <c r="F83" s="612"/>
      <c r="G83" s="612"/>
      <c r="H83" s="612"/>
      <c r="I83" s="628"/>
      <c r="J83" s="637">
        <f t="shared" si="5"/>
        <v>0</v>
      </c>
      <c r="K83" s="626"/>
      <c r="L83" s="612"/>
      <c r="M83" s="612"/>
      <c r="N83" s="627"/>
      <c r="O83" s="637">
        <f t="shared" si="6"/>
        <v>0</v>
      </c>
      <c r="P83" s="629"/>
      <c r="Q83" s="621"/>
      <c r="R83" s="612"/>
      <c r="S83" s="612"/>
      <c r="T83" s="612"/>
      <c r="U83" s="612"/>
      <c r="V83" s="628"/>
      <c r="W83" s="637">
        <f t="shared" si="7"/>
        <v>0</v>
      </c>
      <c r="X83" s="626"/>
      <c r="Y83" s="612"/>
      <c r="Z83" s="612"/>
      <c r="AA83" s="628"/>
      <c r="AB83" s="637">
        <f t="shared" si="8"/>
        <v>0</v>
      </c>
      <c r="AC83" s="629"/>
      <c r="AD83" s="626"/>
      <c r="AE83" s="612"/>
      <c r="AF83" s="612"/>
      <c r="AG83" s="612"/>
      <c r="AH83" s="612"/>
      <c r="AI83" s="612"/>
      <c r="AJ83" s="612"/>
      <c r="AK83" s="612"/>
      <c r="AL83" s="635"/>
      <c r="AM83" s="637">
        <f t="shared" si="9"/>
        <v>0</v>
      </c>
    </row>
    <row r="84" spans="2:39" ht="15" customHeight="1">
      <c r="B84" s="441" t="s">
        <v>428</v>
      </c>
      <c r="C84" s="626"/>
      <c r="D84" s="612"/>
      <c r="E84" s="612"/>
      <c r="F84" s="612"/>
      <c r="G84" s="612"/>
      <c r="H84" s="612"/>
      <c r="I84" s="628"/>
      <c r="J84" s="637">
        <f t="shared" si="5"/>
        <v>0</v>
      </c>
      <c r="K84" s="626"/>
      <c r="L84" s="612"/>
      <c r="M84" s="612"/>
      <c r="N84" s="627"/>
      <c r="O84" s="637">
        <f t="shared" si="6"/>
        <v>0</v>
      </c>
      <c r="P84" s="629"/>
      <c r="Q84" s="621"/>
      <c r="R84" s="612"/>
      <c r="S84" s="612"/>
      <c r="T84" s="612"/>
      <c r="U84" s="612"/>
      <c r="V84" s="628"/>
      <c r="W84" s="637">
        <f t="shared" si="7"/>
        <v>0</v>
      </c>
      <c r="X84" s="626"/>
      <c r="Y84" s="612"/>
      <c r="Z84" s="612"/>
      <c r="AA84" s="628"/>
      <c r="AB84" s="637">
        <f t="shared" si="8"/>
        <v>0</v>
      </c>
      <c r="AC84" s="629"/>
      <c r="AD84" s="626"/>
      <c r="AE84" s="612"/>
      <c r="AF84" s="612"/>
      <c r="AG84" s="612"/>
      <c r="AH84" s="612"/>
      <c r="AI84" s="612"/>
      <c r="AJ84" s="612"/>
      <c r="AK84" s="612"/>
      <c r="AL84" s="635"/>
      <c r="AM84" s="637">
        <f t="shared" si="9"/>
        <v>0</v>
      </c>
    </row>
    <row r="85" spans="2:39" ht="15" customHeight="1">
      <c r="B85" s="441" t="s">
        <v>429</v>
      </c>
      <c r="C85" s="626"/>
      <c r="D85" s="612"/>
      <c r="E85" s="612"/>
      <c r="F85" s="612"/>
      <c r="G85" s="612"/>
      <c r="H85" s="612"/>
      <c r="I85" s="628"/>
      <c r="J85" s="637">
        <f t="shared" si="5"/>
        <v>0</v>
      </c>
      <c r="K85" s="626"/>
      <c r="L85" s="612"/>
      <c r="M85" s="612"/>
      <c r="N85" s="627"/>
      <c r="O85" s="637">
        <f t="shared" si="6"/>
        <v>0</v>
      </c>
      <c r="P85" s="629"/>
      <c r="Q85" s="621"/>
      <c r="R85" s="612"/>
      <c r="S85" s="612"/>
      <c r="T85" s="612"/>
      <c r="U85" s="612"/>
      <c r="V85" s="628"/>
      <c r="W85" s="637">
        <f t="shared" si="7"/>
        <v>0</v>
      </c>
      <c r="X85" s="626"/>
      <c r="Y85" s="612"/>
      <c r="Z85" s="612"/>
      <c r="AA85" s="628"/>
      <c r="AB85" s="637">
        <f t="shared" si="8"/>
        <v>0</v>
      </c>
      <c r="AC85" s="629"/>
      <c r="AD85" s="626"/>
      <c r="AE85" s="612"/>
      <c r="AF85" s="612"/>
      <c r="AG85" s="612"/>
      <c r="AH85" s="612"/>
      <c r="AI85" s="612"/>
      <c r="AJ85" s="612"/>
      <c r="AK85" s="612"/>
      <c r="AL85" s="635"/>
      <c r="AM85" s="637">
        <f t="shared" si="9"/>
        <v>0</v>
      </c>
    </row>
    <row r="86" spans="2:39" ht="15" customHeight="1">
      <c r="B86" s="441" t="s">
        <v>430</v>
      </c>
      <c r="C86" s="626"/>
      <c r="D86" s="612"/>
      <c r="E86" s="612"/>
      <c r="F86" s="612"/>
      <c r="G86" s="612"/>
      <c r="H86" s="612"/>
      <c r="I86" s="628"/>
      <c r="J86" s="637">
        <f t="shared" si="5"/>
        <v>0</v>
      </c>
      <c r="K86" s="626"/>
      <c r="L86" s="612"/>
      <c r="M86" s="612"/>
      <c r="N86" s="627"/>
      <c r="O86" s="637">
        <f t="shared" si="6"/>
        <v>0</v>
      </c>
      <c r="P86" s="629"/>
      <c r="Q86" s="621"/>
      <c r="R86" s="612"/>
      <c r="S86" s="612"/>
      <c r="T86" s="612"/>
      <c r="U86" s="612"/>
      <c r="V86" s="628"/>
      <c r="W86" s="637">
        <f t="shared" si="7"/>
        <v>0</v>
      </c>
      <c r="X86" s="626"/>
      <c r="Y86" s="612"/>
      <c r="Z86" s="612"/>
      <c r="AA86" s="628"/>
      <c r="AB86" s="637">
        <f t="shared" si="8"/>
        <v>0</v>
      </c>
      <c r="AC86" s="629"/>
      <c r="AD86" s="626"/>
      <c r="AE86" s="612"/>
      <c r="AF86" s="612"/>
      <c r="AG86" s="612"/>
      <c r="AH86" s="612"/>
      <c r="AI86" s="612"/>
      <c r="AJ86" s="612"/>
      <c r="AK86" s="612"/>
      <c r="AL86" s="635"/>
      <c r="AM86" s="637">
        <f t="shared" si="9"/>
        <v>0</v>
      </c>
    </row>
    <row r="87" spans="2:39" ht="15" customHeight="1">
      <c r="B87" s="441" t="s">
        <v>431</v>
      </c>
      <c r="C87" s="626"/>
      <c r="D87" s="612"/>
      <c r="E87" s="612"/>
      <c r="F87" s="612"/>
      <c r="G87" s="612"/>
      <c r="H87" s="612"/>
      <c r="I87" s="628"/>
      <c r="J87" s="637">
        <f t="shared" si="5"/>
        <v>0</v>
      </c>
      <c r="K87" s="626"/>
      <c r="L87" s="612"/>
      <c r="M87" s="612"/>
      <c r="N87" s="627"/>
      <c r="O87" s="637">
        <f t="shared" si="6"/>
        <v>0</v>
      </c>
      <c r="P87" s="629"/>
      <c r="Q87" s="621"/>
      <c r="R87" s="612"/>
      <c r="S87" s="612"/>
      <c r="T87" s="612"/>
      <c r="U87" s="612"/>
      <c r="V87" s="628"/>
      <c r="W87" s="637">
        <f t="shared" si="7"/>
        <v>0</v>
      </c>
      <c r="X87" s="626"/>
      <c r="Y87" s="612"/>
      <c r="Z87" s="612"/>
      <c r="AA87" s="628"/>
      <c r="AB87" s="637">
        <f t="shared" si="8"/>
        <v>0</v>
      </c>
      <c r="AC87" s="629"/>
      <c r="AD87" s="626"/>
      <c r="AE87" s="612"/>
      <c r="AF87" s="612"/>
      <c r="AG87" s="612"/>
      <c r="AH87" s="612"/>
      <c r="AI87" s="612"/>
      <c r="AJ87" s="612"/>
      <c r="AK87" s="612"/>
      <c r="AL87" s="635"/>
      <c r="AM87" s="637">
        <f t="shared" si="9"/>
        <v>0</v>
      </c>
    </row>
    <row r="88" spans="2:39" ht="15" customHeight="1">
      <c r="B88" s="441" t="s">
        <v>432</v>
      </c>
      <c r="C88" s="626"/>
      <c r="D88" s="612"/>
      <c r="E88" s="612"/>
      <c r="F88" s="612"/>
      <c r="G88" s="612"/>
      <c r="H88" s="612"/>
      <c r="I88" s="628"/>
      <c r="J88" s="637">
        <f t="shared" si="5"/>
        <v>0</v>
      </c>
      <c r="K88" s="626"/>
      <c r="L88" s="612"/>
      <c r="M88" s="612"/>
      <c r="N88" s="627"/>
      <c r="O88" s="637">
        <f t="shared" si="6"/>
        <v>0</v>
      </c>
      <c r="P88" s="629"/>
      <c r="Q88" s="621"/>
      <c r="R88" s="612"/>
      <c r="S88" s="612"/>
      <c r="T88" s="612"/>
      <c r="U88" s="612"/>
      <c r="V88" s="628"/>
      <c r="W88" s="637">
        <f t="shared" si="7"/>
        <v>0</v>
      </c>
      <c r="X88" s="626"/>
      <c r="Y88" s="612"/>
      <c r="Z88" s="612"/>
      <c r="AA88" s="628"/>
      <c r="AB88" s="637">
        <f t="shared" si="8"/>
        <v>0</v>
      </c>
      <c r="AC88" s="629"/>
      <c r="AD88" s="626"/>
      <c r="AE88" s="612"/>
      <c r="AF88" s="612"/>
      <c r="AG88" s="612"/>
      <c r="AH88" s="612"/>
      <c r="AI88" s="612"/>
      <c r="AJ88" s="612"/>
      <c r="AK88" s="612"/>
      <c r="AL88" s="635"/>
      <c r="AM88" s="637">
        <f t="shared" si="9"/>
        <v>0</v>
      </c>
    </row>
    <row r="89" spans="2:39" ht="15" customHeight="1">
      <c r="B89" s="441" t="s">
        <v>433</v>
      </c>
      <c r="C89" s="626"/>
      <c r="D89" s="612"/>
      <c r="E89" s="612"/>
      <c r="F89" s="612"/>
      <c r="G89" s="612"/>
      <c r="H89" s="612"/>
      <c r="I89" s="628"/>
      <c r="J89" s="637">
        <f t="shared" si="5"/>
        <v>0</v>
      </c>
      <c r="K89" s="626"/>
      <c r="L89" s="612"/>
      <c r="M89" s="612"/>
      <c r="N89" s="627"/>
      <c r="O89" s="637">
        <f t="shared" si="6"/>
        <v>0</v>
      </c>
      <c r="P89" s="629"/>
      <c r="Q89" s="621"/>
      <c r="R89" s="612"/>
      <c r="S89" s="612"/>
      <c r="T89" s="612"/>
      <c r="U89" s="612"/>
      <c r="V89" s="628"/>
      <c r="W89" s="637">
        <f t="shared" si="7"/>
        <v>0</v>
      </c>
      <c r="X89" s="626"/>
      <c r="Y89" s="612"/>
      <c r="Z89" s="612"/>
      <c r="AA89" s="628"/>
      <c r="AB89" s="637">
        <f t="shared" si="8"/>
        <v>0</v>
      </c>
      <c r="AC89" s="629"/>
      <c r="AD89" s="626"/>
      <c r="AE89" s="612"/>
      <c r="AF89" s="612"/>
      <c r="AG89" s="612"/>
      <c r="AH89" s="612"/>
      <c r="AI89" s="612"/>
      <c r="AJ89" s="612"/>
      <c r="AK89" s="612"/>
      <c r="AL89" s="635"/>
      <c r="AM89" s="637">
        <f t="shared" si="9"/>
        <v>0</v>
      </c>
    </row>
    <row r="90" spans="2:39" ht="15" customHeight="1">
      <c r="B90" s="441" t="s">
        <v>434</v>
      </c>
      <c r="C90" s="626"/>
      <c r="D90" s="612"/>
      <c r="E90" s="612"/>
      <c r="F90" s="612"/>
      <c r="G90" s="612"/>
      <c r="H90" s="612"/>
      <c r="I90" s="628"/>
      <c r="J90" s="637">
        <f t="shared" si="5"/>
        <v>0</v>
      </c>
      <c r="K90" s="626"/>
      <c r="L90" s="612"/>
      <c r="M90" s="612"/>
      <c r="N90" s="627"/>
      <c r="O90" s="637">
        <f t="shared" si="6"/>
        <v>0</v>
      </c>
      <c r="P90" s="629"/>
      <c r="Q90" s="621"/>
      <c r="R90" s="612"/>
      <c r="S90" s="612"/>
      <c r="T90" s="612"/>
      <c r="U90" s="612"/>
      <c r="V90" s="628"/>
      <c r="W90" s="637">
        <f t="shared" si="7"/>
        <v>0</v>
      </c>
      <c r="X90" s="626"/>
      <c r="Y90" s="612"/>
      <c r="Z90" s="612"/>
      <c r="AA90" s="628"/>
      <c r="AB90" s="637">
        <f t="shared" si="8"/>
        <v>0</v>
      </c>
      <c r="AC90" s="629"/>
      <c r="AD90" s="626"/>
      <c r="AE90" s="612"/>
      <c r="AF90" s="612"/>
      <c r="AG90" s="612"/>
      <c r="AH90" s="612"/>
      <c r="AI90" s="612"/>
      <c r="AJ90" s="612"/>
      <c r="AK90" s="612"/>
      <c r="AL90" s="635"/>
      <c r="AM90" s="637">
        <f t="shared" si="9"/>
        <v>0</v>
      </c>
    </row>
    <row r="91" spans="2:39" ht="15" customHeight="1">
      <c r="B91" s="441" t="s">
        <v>435</v>
      </c>
      <c r="C91" s="626"/>
      <c r="D91" s="612"/>
      <c r="E91" s="612"/>
      <c r="F91" s="612"/>
      <c r="G91" s="612"/>
      <c r="H91" s="612"/>
      <c r="I91" s="628"/>
      <c r="J91" s="637">
        <f t="shared" si="5"/>
        <v>0</v>
      </c>
      <c r="K91" s="626"/>
      <c r="L91" s="612"/>
      <c r="M91" s="612"/>
      <c r="N91" s="627"/>
      <c r="O91" s="637">
        <f t="shared" si="6"/>
        <v>0</v>
      </c>
      <c r="P91" s="629"/>
      <c r="Q91" s="621"/>
      <c r="R91" s="612"/>
      <c r="S91" s="612"/>
      <c r="T91" s="612"/>
      <c r="U91" s="612"/>
      <c r="V91" s="628"/>
      <c r="W91" s="637">
        <f t="shared" si="7"/>
        <v>0</v>
      </c>
      <c r="X91" s="626"/>
      <c r="Y91" s="612"/>
      <c r="Z91" s="612"/>
      <c r="AA91" s="628"/>
      <c r="AB91" s="637">
        <f t="shared" si="8"/>
        <v>0</v>
      </c>
      <c r="AC91" s="629"/>
      <c r="AD91" s="626"/>
      <c r="AE91" s="612"/>
      <c r="AF91" s="612"/>
      <c r="AG91" s="612"/>
      <c r="AH91" s="612"/>
      <c r="AI91" s="612"/>
      <c r="AJ91" s="612"/>
      <c r="AK91" s="612"/>
      <c r="AL91" s="635"/>
      <c r="AM91" s="637">
        <f t="shared" si="9"/>
        <v>0</v>
      </c>
    </row>
    <row r="92" spans="2:39" ht="15" customHeight="1">
      <c r="B92" s="441" t="s">
        <v>436</v>
      </c>
      <c r="C92" s="626"/>
      <c r="D92" s="612"/>
      <c r="E92" s="612"/>
      <c r="F92" s="612"/>
      <c r="G92" s="612"/>
      <c r="H92" s="612"/>
      <c r="I92" s="628"/>
      <c r="J92" s="637">
        <f t="shared" si="5"/>
        <v>0</v>
      </c>
      <c r="K92" s="626"/>
      <c r="L92" s="612"/>
      <c r="M92" s="612"/>
      <c r="N92" s="627"/>
      <c r="O92" s="637">
        <f t="shared" si="6"/>
        <v>0</v>
      </c>
      <c r="P92" s="629"/>
      <c r="Q92" s="621"/>
      <c r="R92" s="612"/>
      <c r="S92" s="612"/>
      <c r="T92" s="612"/>
      <c r="U92" s="612"/>
      <c r="V92" s="628"/>
      <c r="W92" s="637">
        <f t="shared" si="7"/>
        <v>0</v>
      </c>
      <c r="X92" s="626"/>
      <c r="Y92" s="612"/>
      <c r="Z92" s="612"/>
      <c r="AA92" s="628"/>
      <c r="AB92" s="637">
        <f t="shared" si="8"/>
        <v>0</v>
      </c>
      <c r="AC92" s="629"/>
      <c r="AD92" s="626"/>
      <c r="AE92" s="612"/>
      <c r="AF92" s="612"/>
      <c r="AG92" s="612"/>
      <c r="AH92" s="612"/>
      <c r="AI92" s="612"/>
      <c r="AJ92" s="612"/>
      <c r="AK92" s="612"/>
      <c r="AL92" s="635"/>
      <c r="AM92" s="637">
        <f t="shared" si="9"/>
        <v>0</v>
      </c>
    </row>
    <row r="93" spans="2:39" ht="15" customHeight="1">
      <c r="B93" s="441" t="s">
        <v>437</v>
      </c>
      <c r="C93" s="626"/>
      <c r="D93" s="612"/>
      <c r="E93" s="612"/>
      <c r="F93" s="612"/>
      <c r="G93" s="612"/>
      <c r="H93" s="612"/>
      <c r="I93" s="628"/>
      <c r="J93" s="637">
        <f t="shared" si="5"/>
        <v>0</v>
      </c>
      <c r="K93" s="626"/>
      <c r="L93" s="612"/>
      <c r="M93" s="612"/>
      <c r="N93" s="627"/>
      <c r="O93" s="637">
        <f t="shared" si="6"/>
        <v>0</v>
      </c>
      <c r="P93" s="629"/>
      <c r="Q93" s="621"/>
      <c r="R93" s="612"/>
      <c r="S93" s="612"/>
      <c r="T93" s="612"/>
      <c r="U93" s="612"/>
      <c r="V93" s="628"/>
      <c r="W93" s="637">
        <f t="shared" si="7"/>
        <v>0</v>
      </c>
      <c r="X93" s="626"/>
      <c r="Y93" s="612"/>
      <c r="Z93" s="612"/>
      <c r="AA93" s="628"/>
      <c r="AB93" s="637">
        <f t="shared" si="8"/>
        <v>0</v>
      </c>
      <c r="AC93" s="629"/>
      <c r="AD93" s="626"/>
      <c r="AE93" s="612"/>
      <c r="AF93" s="612"/>
      <c r="AG93" s="612"/>
      <c r="AH93" s="612"/>
      <c r="AI93" s="612"/>
      <c r="AJ93" s="612"/>
      <c r="AK93" s="612"/>
      <c r="AL93" s="635"/>
      <c r="AM93" s="637">
        <f t="shared" si="9"/>
        <v>0</v>
      </c>
    </row>
    <row r="94" spans="2:39" ht="15" customHeight="1">
      <c r="B94" s="441" t="s">
        <v>438</v>
      </c>
      <c r="C94" s="626"/>
      <c r="D94" s="612"/>
      <c r="E94" s="612"/>
      <c r="F94" s="612"/>
      <c r="G94" s="612"/>
      <c r="H94" s="612"/>
      <c r="I94" s="628"/>
      <c r="J94" s="637">
        <f t="shared" si="5"/>
        <v>0</v>
      </c>
      <c r="K94" s="626"/>
      <c r="L94" s="612"/>
      <c r="M94" s="612"/>
      <c r="N94" s="627"/>
      <c r="O94" s="637">
        <f t="shared" si="6"/>
        <v>0</v>
      </c>
      <c r="P94" s="629"/>
      <c r="Q94" s="621"/>
      <c r="R94" s="612"/>
      <c r="S94" s="612"/>
      <c r="T94" s="612"/>
      <c r="U94" s="612"/>
      <c r="V94" s="628"/>
      <c r="W94" s="637">
        <f t="shared" si="7"/>
        <v>0</v>
      </c>
      <c r="X94" s="626"/>
      <c r="Y94" s="612"/>
      <c r="Z94" s="612"/>
      <c r="AA94" s="628"/>
      <c r="AB94" s="637">
        <f t="shared" si="8"/>
        <v>0</v>
      </c>
      <c r="AC94" s="629"/>
      <c r="AD94" s="626"/>
      <c r="AE94" s="612"/>
      <c r="AF94" s="612"/>
      <c r="AG94" s="612"/>
      <c r="AH94" s="612"/>
      <c r="AI94" s="612"/>
      <c r="AJ94" s="612"/>
      <c r="AK94" s="612"/>
      <c r="AL94" s="635"/>
      <c r="AM94" s="637">
        <f t="shared" si="9"/>
        <v>0</v>
      </c>
    </row>
    <row r="95" spans="2:39" ht="15" customHeight="1">
      <c r="B95" s="441" t="s">
        <v>439</v>
      </c>
      <c r="C95" s="626"/>
      <c r="D95" s="612"/>
      <c r="E95" s="612"/>
      <c r="F95" s="612"/>
      <c r="G95" s="612"/>
      <c r="H95" s="612"/>
      <c r="I95" s="628"/>
      <c r="J95" s="637">
        <f t="shared" si="5"/>
        <v>0</v>
      </c>
      <c r="K95" s="626"/>
      <c r="L95" s="612"/>
      <c r="M95" s="612"/>
      <c r="N95" s="627"/>
      <c r="O95" s="637">
        <f t="shared" si="6"/>
        <v>0</v>
      </c>
      <c r="P95" s="629"/>
      <c r="Q95" s="621"/>
      <c r="R95" s="612"/>
      <c r="S95" s="612"/>
      <c r="T95" s="612"/>
      <c r="U95" s="612"/>
      <c r="V95" s="628"/>
      <c r="W95" s="637">
        <f t="shared" si="7"/>
        <v>0</v>
      </c>
      <c r="X95" s="626"/>
      <c r="Y95" s="612"/>
      <c r="Z95" s="612"/>
      <c r="AA95" s="628"/>
      <c r="AB95" s="637">
        <f t="shared" si="8"/>
        <v>0</v>
      </c>
      <c r="AC95" s="629"/>
      <c r="AD95" s="626"/>
      <c r="AE95" s="612"/>
      <c r="AF95" s="612"/>
      <c r="AG95" s="612"/>
      <c r="AH95" s="612"/>
      <c r="AI95" s="612"/>
      <c r="AJ95" s="612"/>
      <c r="AK95" s="612"/>
      <c r="AL95" s="635"/>
      <c r="AM95" s="637">
        <f t="shared" si="9"/>
        <v>0</v>
      </c>
    </row>
    <row r="96" spans="2:39" ht="15" customHeight="1">
      <c r="B96" s="441" t="s">
        <v>440</v>
      </c>
      <c r="C96" s="626"/>
      <c r="D96" s="612"/>
      <c r="E96" s="612"/>
      <c r="F96" s="612"/>
      <c r="G96" s="612"/>
      <c r="H96" s="612"/>
      <c r="I96" s="628"/>
      <c r="J96" s="637">
        <f t="shared" si="5"/>
        <v>0</v>
      </c>
      <c r="K96" s="626"/>
      <c r="L96" s="612"/>
      <c r="M96" s="612"/>
      <c r="N96" s="627"/>
      <c r="O96" s="637">
        <f t="shared" si="6"/>
        <v>0</v>
      </c>
      <c r="P96" s="629"/>
      <c r="Q96" s="621"/>
      <c r="R96" s="612"/>
      <c r="S96" s="612"/>
      <c r="T96" s="612"/>
      <c r="U96" s="612"/>
      <c r="V96" s="628"/>
      <c r="W96" s="637">
        <f t="shared" si="7"/>
        <v>0</v>
      </c>
      <c r="X96" s="626"/>
      <c r="Y96" s="612"/>
      <c r="Z96" s="612"/>
      <c r="AA96" s="628"/>
      <c r="AB96" s="637">
        <f t="shared" si="8"/>
        <v>0</v>
      </c>
      <c r="AC96" s="629"/>
      <c r="AD96" s="626"/>
      <c r="AE96" s="612"/>
      <c r="AF96" s="612"/>
      <c r="AG96" s="612"/>
      <c r="AH96" s="612"/>
      <c r="AI96" s="612"/>
      <c r="AJ96" s="612"/>
      <c r="AK96" s="612"/>
      <c r="AL96" s="635"/>
      <c r="AM96" s="637">
        <f t="shared" si="9"/>
        <v>0</v>
      </c>
    </row>
    <row r="97" spans="2:39" ht="15" customHeight="1">
      <c r="B97" s="441" t="s">
        <v>441</v>
      </c>
      <c r="C97" s="626"/>
      <c r="D97" s="612"/>
      <c r="E97" s="612"/>
      <c r="F97" s="612"/>
      <c r="G97" s="612"/>
      <c r="H97" s="612"/>
      <c r="I97" s="628"/>
      <c r="J97" s="637">
        <f t="shared" si="5"/>
        <v>0</v>
      </c>
      <c r="K97" s="626"/>
      <c r="L97" s="612"/>
      <c r="M97" s="612"/>
      <c r="N97" s="627"/>
      <c r="O97" s="637">
        <f t="shared" si="6"/>
        <v>0</v>
      </c>
      <c r="P97" s="629"/>
      <c r="Q97" s="621"/>
      <c r="R97" s="612"/>
      <c r="S97" s="612"/>
      <c r="T97" s="612"/>
      <c r="U97" s="612"/>
      <c r="V97" s="628"/>
      <c r="W97" s="637">
        <f t="shared" si="7"/>
        <v>0</v>
      </c>
      <c r="X97" s="626"/>
      <c r="Y97" s="612"/>
      <c r="Z97" s="612"/>
      <c r="AA97" s="628"/>
      <c r="AB97" s="637">
        <f t="shared" si="8"/>
        <v>0</v>
      </c>
      <c r="AC97" s="629"/>
      <c r="AD97" s="626"/>
      <c r="AE97" s="612"/>
      <c r="AF97" s="612"/>
      <c r="AG97" s="612"/>
      <c r="AH97" s="612"/>
      <c r="AI97" s="612"/>
      <c r="AJ97" s="612"/>
      <c r="AK97" s="612"/>
      <c r="AL97" s="635"/>
      <c r="AM97" s="637">
        <f t="shared" si="9"/>
        <v>0</v>
      </c>
    </row>
    <row r="98" spans="2:39" ht="15" customHeight="1">
      <c r="B98" s="441" t="s">
        <v>442</v>
      </c>
      <c r="C98" s="626"/>
      <c r="D98" s="612"/>
      <c r="E98" s="612"/>
      <c r="F98" s="612"/>
      <c r="G98" s="612"/>
      <c r="H98" s="612"/>
      <c r="I98" s="628"/>
      <c r="J98" s="637">
        <f t="shared" si="5"/>
        <v>0</v>
      </c>
      <c r="K98" s="626"/>
      <c r="L98" s="612"/>
      <c r="M98" s="612"/>
      <c r="N98" s="627"/>
      <c r="O98" s="637">
        <f t="shared" si="6"/>
        <v>0</v>
      </c>
      <c r="P98" s="629"/>
      <c r="Q98" s="621"/>
      <c r="R98" s="612"/>
      <c r="S98" s="612"/>
      <c r="T98" s="612"/>
      <c r="U98" s="612"/>
      <c r="V98" s="628"/>
      <c r="W98" s="637">
        <f t="shared" si="7"/>
        <v>0</v>
      </c>
      <c r="X98" s="626"/>
      <c r="Y98" s="612"/>
      <c r="Z98" s="612"/>
      <c r="AA98" s="628"/>
      <c r="AB98" s="637">
        <f t="shared" si="8"/>
        <v>0</v>
      </c>
      <c r="AC98" s="629"/>
      <c r="AD98" s="626"/>
      <c r="AE98" s="612"/>
      <c r="AF98" s="612"/>
      <c r="AG98" s="612"/>
      <c r="AH98" s="612"/>
      <c r="AI98" s="612"/>
      <c r="AJ98" s="612"/>
      <c r="AK98" s="612"/>
      <c r="AL98" s="635"/>
      <c r="AM98" s="637">
        <f t="shared" si="9"/>
        <v>0</v>
      </c>
    </row>
    <row r="99" spans="2:39" ht="15" customHeight="1">
      <c r="B99" s="441" t="s">
        <v>443</v>
      </c>
      <c r="C99" s="626"/>
      <c r="D99" s="612"/>
      <c r="E99" s="612"/>
      <c r="F99" s="612"/>
      <c r="G99" s="612"/>
      <c r="H99" s="612"/>
      <c r="I99" s="628"/>
      <c r="J99" s="637">
        <f t="shared" si="5"/>
        <v>0</v>
      </c>
      <c r="K99" s="626"/>
      <c r="L99" s="612"/>
      <c r="M99" s="612"/>
      <c r="N99" s="627"/>
      <c r="O99" s="637">
        <f t="shared" si="6"/>
        <v>0</v>
      </c>
      <c r="P99" s="629"/>
      <c r="Q99" s="621"/>
      <c r="R99" s="612"/>
      <c r="S99" s="612"/>
      <c r="T99" s="612"/>
      <c r="U99" s="612"/>
      <c r="V99" s="628"/>
      <c r="W99" s="637">
        <f t="shared" si="7"/>
        <v>0</v>
      </c>
      <c r="X99" s="626"/>
      <c r="Y99" s="612"/>
      <c r="Z99" s="612"/>
      <c r="AA99" s="628"/>
      <c r="AB99" s="637">
        <f t="shared" si="8"/>
        <v>0</v>
      </c>
      <c r="AC99" s="629"/>
      <c r="AD99" s="626"/>
      <c r="AE99" s="612"/>
      <c r="AF99" s="612"/>
      <c r="AG99" s="612"/>
      <c r="AH99" s="612"/>
      <c r="AI99" s="612"/>
      <c r="AJ99" s="612"/>
      <c r="AK99" s="612"/>
      <c r="AL99" s="635"/>
      <c r="AM99" s="637">
        <f t="shared" si="9"/>
        <v>0</v>
      </c>
    </row>
    <row r="100" spans="2:39" ht="15" customHeight="1">
      <c r="B100" s="441" t="s">
        <v>444</v>
      </c>
      <c r="C100" s="626"/>
      <c r="D100" s="612"/>
      <c r="E100" s="612"/>
      <c r="F100" s="612"/>
      <c r="G100" s="612"/>
      <c r="H100" s="612"/>
      <c r="I100" s="628"/>
      <c r="J100" s="637">
        <f t="shared" si="5"/>
        <v>0</v>
      </c>
      <c r="K100" s="626"/>
      <c r="L100" s="612"/>
      <c r="M100" s="612"/>
      <c r="N100" s="627"/>
      <c r="O100" s="637">
        <f t="shared" si="6"/>
        <v>0</v>
      </c>
      <c r="P100" s="629"/>
      <c r="Q100" s="621"/>
      <c r="R100" s="612"/>
      <c r="S100" s="612"/>
      <c r="T100" s="612"/>
      <c r="U100" s="612"/>
      <c r="V100" s="628"/>
      <c r="W100" s="637">
        <f t="shared" si="7"/>
        <v>0</v>
      </c>
      <c r="X100" s="626"/>
      <c r="Y100" s="612"/>
      <c r="Z100" s="612"/>
      <c r="AA100" s="628"/>
      <c r="AB100" s="637">
        <f t="shared" si="8"/>
        <v>0</v>
      </c>
      <c r="AC100" s="629"/>
      <c r="AD100" s="626"/>
      <c r="AE100" s="612"/>
      <c r="AF100" s="612"/>
      <c r="AG100" s="612"/>
      <c r="AH100" s="612"/>
      <c r="AI100" s="612"/>
      <c r="AJ100" s="612"/>
      <c r="AK100" s="612"/>
      <c r="AL100" s="635"/>
      <c r="AM100" s="637">
        <f t="shared" si="9"/>
        <v>0</v>
      </c>
    </row>
    <row r="101" spans="2:39" ht="15" customHeight="1">
      <c r="B101" s="441" t="s">
        <v>445</v>
      </c>
      <c r="C101" s="626"/>
      <c r="D101" s="612"/>
      <c r="E101" s="612"/>
      <c r="F101" s="612"/>
      <c r="G101" s="612"/>
      <c r="H101" s="612"/>
      <c r="I101" s="628"/>
      <c r="J101" s="637">
        <f t="shared" si="5"/>
        <v>0</v>
      </c>
      <c r="K101" s="626"/>
      <c r="L101" s="612"/>
      <c r="M101" s="612"/>
      <c r="N101" s="627"/>
      <c r="O101" s="637">
        <f t="shared" si="6"/>
        <v>0</v>
      </c>
      <c r="P101" s="629"/>
      <c r="Q101" s="621"/>
      <c r="R101" s="612"/>
      <c r="S101" s="612"/>
      <c r="T101" s="612"/>
      <c r="U101" s="612"/>
      <c r="V101" s="628"/>
      <c r="W101" s="637">
        <f t="shared" si="7"/>
        <v>0</v>
      </c>
      <c r="X101" s="626"/>
      <c r="Y101" s="612"/>
      <c r="Z101" s="612"/>
      <c r="AA101" s="628"/>
      <c r="AB101" s="637">
        <f t="shared" si="8"/>
        <v>0</v>
      </c>
      <c r="AC101" s="629"/>
      <c r="AD101" s="626"/>
      <c r="AE101" s="612"/>
      <c r="AF101" s="612"/>
      <c r="AG101" s="612"/>
      <c r="AH101" s="612"/>
      <c r="AI101" s="612"/>
      <c r="AJ101" s="612"/>
      <c r="AK101" s="612"/>
      <c r="AL101" s="635"/>
      <c r="AM101" s="637">
        <f t="shared" si="9"/>
        <v>0</v>
      </c>
    </row>
    <row r="102" spans="2:39" ht="15" customHeight="1">
      <c r="B102" s="441" t="s">
        <v>446</v>
      </c>
      <c r="C102" s="626"/>
      <c r="D102" s="612"/>
      <c r="E102" s="612"/>
      <c r="F102" s="612"/>
      <c r="G102" s="612"/>
      <c r="H102" s="612"/>
      <c r="I102" s="628"/>
      <c r="J102" s="637">
        <f t="shared" si="5"/>
        <v>0</v>
      </c>
      <c r="K102" s="626"/>
      <c r="L102" s="612"/>
      <c r="M102" s="612"/>
      <c r="N102" s="627"/>
      <c r="O102" s="637">
        <f t="shared" si="6"/>
        <v>0</v>
      </c>
      <c r="P102" s="629"/>
      <c r="Q102" s="621"/>
      <c r="R102" s="612"/>
      <c r="S102" s="612"/>
      <c r="T102" s="612"/>
      <c r="U102" s="612"/>
      <c r="V102" s="628"/>
      <c r="W102" s="637">
        <f t="shared" si="7"/>
        <v>0</v>
      </c>
      <c r="X102" s="626"/>
      <c r="Y102" s="612"/>
      <c r="Z102" s="612"/>
      <c r="AA102" s="628"/>
      <c r="AB102" s="637">
        <f t="shared" si="8"/>
        <v>0</v>
      </c>
      <c r="AC102" s="629"/>
      <c r="AD102" s="626"/>
      <c r="AE102" s="612"/>
      <c r="AF102" s="612"/>
      <c r="AG102" s="612"/>
      <c r="AH102" s="612"/>
      <c r="AI102" s="612"/>
      <c r="AJ102" s="612"/>
      <c r="AK102" s="612"/>
      <c r="AL102" s="635"/>
      <c r="AM102" s="637">
        <f t="shared" si="9"/>
        <v>0</v>
      </c>
    </row>
    <row r="103" spans="2:39" ht="15" customHeight="1">
      <c r="B103" s="441" t="s">
        <v>447</v>
      </c>
      <c r="C103" s="626"/>
      <c r="D103" s="612"/>
      <c r="E103" s="612"/>
      <c r="F103" s="612"/>
      <c r="G103" s="612"/>
      <c r="H103" s="612"/>
      <c r="I103" s="628"/>
      <c r="J103" s="637">
        <f t="shared" si="5"/>
        <v>0</v>
      </c>
      <c r="K103" s="626"/>
      <c r="L103" s="612"/>
      <c r="M103" s="612"/>
      <c r="N103" s="627"/>
      <c r="O103" s="637">
        <f t="shared" si="6"/>
        <v>0</v>
      </c>
      <c r="P103" s="629"/>
      <c r="Q103" s="621"/>
      <c r="R103" s="612"/>
      <c r="S103" s="612"/>
      <c r="T103" s="612"/>
      <c r="U103" s="612"/>
      <c r="V103" s="628"/>
      <c r="W103" s="637">
        <f t="shared" si="7"/>
        <v>0</v>
      </c>
      <c r="X103" s="626"/>
      <c r="Y103" s="612"/>
      <c r="Z103" s="612"/>
      <c r="AA103" s="628"/>
      <c r="AB103" s="637">
        <f t="shared" si="8"/>
        <v>0</v>
      </c>
      <c r="AC103" s="629"/>
      <c r="AD103" s="626"/>
      <c r="AE103" s="612"/>
      <c r="AF103" s="612"/>
      <c r="AG103" s="612"/>
      <c r="AH103" s="612"/>
      <c r="AI103" s="612"/>
      <c r="AJ103" s="612"/>
      <c r="AK103" s="612"/>
      <c r="AL103" s="635"/>
      <c r="AM103" s="637">
        <f t="shared" si="9"/>
        <v>0</v>
      </c>
    </row>
    <row r="104" spans="2:39" ht="15" customHeight="1">
      <c r="B104" s="441" t="s">
        <v>448</v>
      </c>
      <c r="C104" s="626"/>
      <c r="D104" s="612"/>
      <c r="E104" s="612"/>
      <c r="F104" s="612"/>
      <c r="G104" s="612"/>
      <c r="H104" s="612"/>
      <c r="I104" s="628"/>
      <c r="J104" s="637">
        <f t="shared" si="5"/>
        <v>0</v>
      </c>
      <c r="K104" s="626"/>
      <c r="L104" s="612"/>
      <c r="M104" s="612"/>
      <c r="N104" s="627"/>
      <c r="O104" s="637">
        <f t="shared" si="6"/>
        <v>0</v>
      </c>
      <c r="P104" s="629"/>
      <c r="Q104" s="621"/>
      <c r="R104" s="612"/>
      <c r="S104" s="612"/>
      <c r="T104" s="612"/>
      <c r="U104" s="612"/>
      <c r="V104" s="628"/>
      <c r="W104" s="637">
        <f t="shared" si="7"/>
        <v>0</v>
      </c>
      <c r="X104" s="626"/>
      <c r="Y104" s="612"/>
      <c r="Z104" s="612"/>
      <c r="AA104" s="628"/>
      <c r="AB104" s="637">
        <f t="shared" si="8"/>
        <v>0</v>
      </c>
      <c r="AC104" s="629"/>
      <c r="AD104" s="626"/>
      <c r="AE104" s="612"/>
      <c r="AF104" s="612"/>
      <c r="AG104" s="612"/>
      <c r="AH104" s="612"/>
      <c r="AI104" s="612"/>
      <c r="AJ104" s="612"/>
      <c r="AK104" s="612"/>
      <c r="AL104" s="635"/>
      <c r="AM104" s="637">
        <f t="shared" si="9"/>
        <v>0</v>
      </c>
    </row>
    <row r="105" spans="2:39" ht="15" customHeight="1">
      <c r="B105" s="441" t="s">
        <v>449</v>
      </c>
      <c r="C105" s="626"/>
      <c r="D105" s="612"/>
      <c r="E105" s="612"/>
      <c r="F105" s="612"/>
      <c r="G105" s="612"/>
      <c r="H105" s="612"/>
      <c r="I105" s="628"/>
      <c r="J105" s="637">
        <f t="shared" si="5"/>
        <v>0</v>
      </c>
      <c r="K105" s="626"/>
      <c r="L105" s="612"/>
      <c r="M105" s="612"/>
      <c r="N105" s="627"/>
      <c r="O105" s="637">
        <f t="shared" si="6"/>
        <v>0</v>
      </c>
      <c r="P105" s="629"/>
      <c r="Q105" s="621"/>
      <c r="R105" s="612"/>
      <c r="S105" s="612"/>
      <c r="T105" s="612"/>
      <c r="U105" s="612"/>
      <c r="V105" s="628"/>
      <c r="W105" s="637">
        <f t="shared" si="7"/>
        <v>0</v>
      </c>
      <c r="X105" s="626"/>
      <c r="Y105" s="612"/>
      <c r="Z105" s="612"/>
      <c r="AA105" s="628"/>
      <c r="AB105" s="637">
        <f t="shared" si="8"/>
        <v>0</v>
      </c>
      <c r="AC105" s="629"/>
      <c r="AD105" s="626"/>
      <c r="AE105" s="612"/>
      <c r="AF105" s="612"/>
      <c r="AG105" s="612"/>
      <c r="AH105" s="612"/>
      <c r="AI105" s="612"/>
      <c r="AJ105" s="612"/>
      <c r="AK105" s="612"/>
      <c r="AL105" s="635"/>
      <c r="AM105" s="637">
        <f t="shared" si="9"/>
        <v>0</v>
      </c>
    </row>
    <row r="106" spans="2:39" ht="15" customHeight="1">
      <c r="B106" s="441" t="s">
        <v>450</v>
      </c>
      <c r="C106" s="626"/>
      <c r="D106" s="612"/>
      <c r="E106" s="612"/>
      <c r="F106" s="612"/>
      <c r="G106" s="612"/>
      <c r="H106" s="612"/>
      <c r="I106" s="628"/>
      <c r="J106" s="637">
        <f t="shared" si="5"/>
        <v>0</v>
      </c>
      <c r="K106" s="626"/>
      <c r="L106" s="612"/>
      <c r="M106" s="612"/>
      <c r="N106" s="627"/>
      <c r="O106" s="637">
        <f t="shared" si="6"/>
        <v>0</v>
      </c>
      <c r="P106" s="629"/>
      <c r="Q106" s="621"/>
      <c r="R106" s="612"/>
      <c r="S106" s="612"/>
      <c r="T106" s="612"/>
      <c r="U106" s="612"/>
      <c r="V106" s="628"/>
      <c r="W106" s="637">
        <f t="shared" si="7"/>
        <v>0</v>
      </c>
      <c r="X106" s="626"/>
      <c r="Y106" s="612"/>
      <c r="Z106" s="612"/>
      <c r="AA106" s="628"/>
      <c r="AB106" s="637">
        <f t="shared" si="8"/>
        <v>0</v>
      </c>
      <c r="AC106" s="629"/>
      <c r="AD106" s="626"/>
      <c r="AE106" s="612"/>
      <c r="AF106" s="612"/>
      <c r="AG106" s="612"/>
      <c r="AH106" s="612"/>
      <c r="AI106" s="612"/>
      <c r="AJ106" s="612"/>
      <c r="AK106" s="612"/>
      <c r="AL106" s="635"/>
      <c r="AM106" s="637">
        <f t="shared" si="9"/>
        <v>0</v>
      </c>
    </row>
    <row r="107" spans="2:39" ht="15" customHeight="1">
      <c r="B107" s="441" t="s">
        <v>451</v>
      </c>
      <c r="C107" s="626"/>
      <c r="D107" s="612"/>
      <c r="E107" s="612"/>
      <c r="F107" s="612"/>
      <c r="G107" s="612"/>
      <c r="H107" s="612"/>
      <c r="I107" s="628"/>
      <c r="J107" s="637">
        <f t="shared" si="5"/>
        <v>0</v>
      </c>
      <c r="K107" s="626"/>
      <c r="L107" s="612"/>
      <c r="M107" s="612"/>
      <c r="N107" s="627"/>
      <c r="O107" s="637">
        <f t="shared" si="6"/>
        <v>0</v>
      </c>
      <c r="P107" s="629"/>
      <c r="Q107" s="621"/>
      <c r="R107" s="612"/>
      <c r="S107" s="612"/>
      <c r="T107" s="612"/>
      <c r="U107" s="612"/>
      <c r="V107" s="628"/>
      <c r="W107" s="637">
        <f t="shared" si="7"/>
        <v>0</v>
      </c>
      <c r="X107" s="626"/>
      <c r="Y107" s="612"/>
      <c r="Z107" s="612"/>
      <c r="AA107" s="628"/>
      <c r="AB107" s="637">
        <f t="shared" si="8"/>
        <v>0</v>
      </c>
      <c r="AC107" s="629"/>
      <c r="AD107" s="626"/>
      <c r="AE107" s="612"/>
      <c r="AF107" s="612"/>
      <c r="AG107" s="612"/>
      <c r="AH107" s="612"/>
      <c r="AI107" s="612"/>
      <c r="AJ107" s="612"/>
      <c r="AK107" s="612"/>
      <c r="AL107" s="635"/>
      <c r="AM107" s="637">
        <f t="shared" si="9"/>
        <v>0</v>
      </c>
    </row>
    <row r="108" spans="2:39" ht="15" customHeight="1">
      <c r="B108" s="441" t="s">
        <v>452</v>
      </c>
      <c r="C108" s="626"/>
      <c r="D108" s="612"/>
      <c r="E108" s="612"/>
      <c r="F108" s="612"/>
      <c r="G108" s="612"/>
      <c r="H108" s="612"/>
      <c r="I108" s="628"/>
      <c r="J108" s="637">
        <f t="shared" si="5"/>
        <v>0</v>
      </c>
      <c r="K108" s="626"/>
      <c r="L108" s="612"/>
      <c r="M108" s="612"/>
      <c r="N108" s="627"/>
      <c r="O108" s="637">
        <f t="shared" si="6"/>
        <v>0</v>
      </c>
      <c r="P108" s="629"/>
      <c r="Q108" s="621"/>
      <c r="R108" s="612"/>
      <c r="S108" s="612"/>
      <c r="T108" s="612"/>
      <c r="U108" s="612"/>
      <c r="V108" s="628"/>
      <c r="W108" s="637">
        <f t="shared" si="7"/>
        <v>0</v>
      </c>
      <c r="X108" s="626"/>
      <c r="Y108" s="612"/>
      <c r="Z108" s="612"/>
      <c r="AA108" s="628"/>
      <c r="AB108" s="637">
        <f t="shared" si="8"/>
        <v>0</v>
      </c>
      <c r="AC108" s="629"/>
      <c r="AD108" s="626"/>
      <c r="AE108" s="612"/>
      <c r="AF108" s="612"/>
      <c r="AG108" s="612"/>
      <c r="AH108" s="612"/>
      <c r="AI108" s="612"/>
      <c r="AJ108" s="612"/>
      <c r="AK108" s="612"/>
      <c r="AL108" s="635"/>
      <c r="AM108" s="637">
        <f t="shared" si="9"/>
        <v>0</v>
      </c>
    </row>
    <row r="109" spans="2:39" ht="15" customHeight="1">
      <c r="B109" s="441" t="s">
        <v>453</v>
      </c>
      <c r="C109" s="626"/>
      <c r="D109" s="612"/>
      <c r="E109" s="612"/>
      <c r="F109" s="612"/>
      <c r="G109" s="612"/>
      <c r="H109" s="612"/>
      <c r="I109" s="628"/>
      <c r="J109" s="637">
        <f t="shared" si="5"/>
        <v>0</v>
      </c>
      <c r="K109" s="626"/>
      <c r="L109" s="612"/>
      <c r="M109" s="612"/>
      <c r="N109" s="627"/>
      <c r="O109" s="637">
        <f t="shared" si="6"/>
        <v>0</v>
      </c>
      <c r="P109" s="629"/>
      <c r="Q109" s="621"/>
      <c r="R109" s="612"/>
      <c r="S109" s="612"/>
      <c r="T109" s="612"/>
      <c r="U109" s="612"/>
      <c r="V109" s="628"/>
      <c r="W109" s="637">
        <f t="shared" si="7"/>
        <v>0</v>
      </c>
      <c r="X109" s="626"/>
      <c r="Y109" s="612"/>
      <c r="Z109" s="612"/>
      <c r="AA109" s="628"/>
      <c r="AB109" s="637">
        <f t="shared" si="8"/>
        <v>0</v>
      </c>
      <c r="AC109" s="629"/>
      <c r="AD109" s="626"/>
      <c r="AE109" s="612"/>
      <c r="AF109" s="612"/>
      <c r="AG109" s="612"/>
      <c r="AH109" s="612"/>
      <c r="AI109" s="612"/>
      <c r="AJ109" s="612"/>
      <c r="AK109" s="612"/>
      <c r="AL109" s="635"/>
      <c r="AM109" s="637">
        <f t="shared" si="9"/>
        <v>0</v>
      </c>
    </row>
    <row r="110" spans="2:39" ht="15" customHeight="1">
      <c r="B110" s="441" t="s">
        <v>454</v>
      </c>
      <c r="C110" s="626"/>
      <c r="D110" s="612"/>
      <c r="E110" s="612"/>
      <c r="F110" s="612"/>
      <c r="G110" s="612"/>
      <c r="H110" s="612"/>
      <c r="I110" s="628"/>
      <c r="J110" s="637">
        <f t="shared" si="5"/>
        <v>0</v>
      </c>
      <c r="K110" s="626"/>
      <c r="L110" s="612"/>
      <c r="M110" s="612"/>
      <c r="N110" s="627"/>
      <c r="O110" s="637">
        <f t="shared" si="6"/>
        <v>0</v>
      </c>
      <c r="P110" s="629"/>
      <c r="Q110" s="621"/>
      <c r="R110" s="612"/>
      <c r="S110" s="612"/>
      <c r="T110" s="612"/>
      <c r="U110" s="612"/>
      <c r="V110" s="628"/>
      <c r="W110" s="637">
        <f t="shared" si="7"/>
        <v>0</v>
      </c>
      <c r="X110" s="626"/>
      <c r="Y110" s="612"/>
      <c r="Z110" s="612"/>
      <c r="AA110" s="628"/>
      <c r="AB110" s="637">
        <f t="shared" si="8"/>
        <v>0</v>
      </c>
      <c r="AC110" s="629"/>
      <c r="AD110" s="626"/>
      <c r="AE110" s="612"/>
      <c r="AF110" s="612"/>
      <c r="AG110" s="612"/>
      <c r="AH110" s="612"/>
      <c r="AI110" s="612"/>
      <c r="AJ110" s="612"/>
      <c r="AK110" s="612"/>
      <c r="AL110" s="635"/>
      <c r="AM110" s="637">
        <f t="shared" si="9"/>
        <v>0</v>
      </c>
    </row>
    <row r="111" spans="2:39" ht="15" customHeight="1">
      <c r="B111" s="441" t="s">
        <v>455</v>
      </c>
      <c r="C111" s="626"/>
      <c r="D111" s="612"/>
      <c r="E111" s="612"/>
      <c r="F111" s="612"/>
      <c r="G111" s="612"/>
      <c r="H111" s="612"/>
      <c r="I111" s="628"/>
      <c r="J111" s="637">
        <f t="shared" si="5"/>
        <v>0</v>
      </c>
      <c r="K111" s="626"/>
      <c r="L111" s="612"/>
      <c r="M111" s="612"/>
      <c r="N111" s="627"/>
      <c r="O111" s="637">
        <f t="shared" si="6"/>
        <v>0</v>
      </c>
      <c r="P111" s="629"/>
      <c r="Q111" s="621"/>
      <c r="R111" s="612"/>
      <c r="S111" s="612"/>
      <c r="T111" s="612"/>
      <c r="U111" s="612"/>
      <c r="V111" s="628"/>
      <c r="W111" s="637">
        <f t="shared" si="7"/>
        <v>0</v>
      </c>
      <c r="X111" s="626"/>
      <c r="Y111" s="612"/>
      <c r="Z111" s="612"/>
      <c r="AA111" s="628"/>
      <c r="AB111" s="637">
        <f t="shared" si="8"/>
        <v>0</v>
      </c>
      <c r="AC111" s="629"/>
      <c r="AD111" s="626"/>
      <c r="AE111" s="612"/>
      <c r="AF111" s="612"/>
      <c r="AG111" s="612"/>
      <c r="AH111" s="612"/>
      <c r="AI111" s="612"/>
      <c r="AJ111" s="612"/>
      <c r="AK111" s="612"/>
      <c r="AL111" s="635"/>
      <c r="AM111" s="637">
        <f t="shared" si="9"/>
        <v>0</v>
      </c>
    </row>
    <row r="112" spans="2:39" ht="15" customHeight="1">
      <c r="B112" s="441" t="s">
        <v>456</v>
      </c>
      <c r="C112" s="626"/>
      <c r="D112" s="612"/>
      <c r="E112" s="612"/>
      <c r="F112" s="612"/>
      <c r="G112" s="612"/>
      <c r="H112" s="612"/>
      <c r="I112" s="628"/>
      <c r="J112" s="637">
        <f t="shared" si="5"/>
        <v>0</v>
      </c>
      <c r="K112" s="626"/>
      <c r="L112" s="612"/>
      <c r="M112" s="612"/>
      <c r="N112" s="627"/>
      <c r="O112" s="637">
        <f t="shared" si="6"/>
        <v>0</v>
      </c>
      <c r="P112" s="629"/>
      <c r="Q112" s="621"/>
      <c r="R112" s="612"/>
      <c r="S112" s="612"/>
      <c r="T112" s="612"/>
      <c r="U112" s="612"/>
      <c r="V112" s="628"/>
      <c r="W112" s="637">
        <f t="shared" si="7"/>
        <v>0</v>
      </c>
      <c r="X112" s="626"/>
      <c r="Y112" s="612"/>
      <c r="Z112" s="612"/>
      <c r="AA112" s="628"/>
      <c r="AB112" s="637">
        <f t="shared" si="8"/>
        <v>0</v>
      </c>
      <c r="AC112" s="629"/>
      <c r="AD112" s="626"/>
      <c r="AE112" s="612"/>
      <c r="AF112" s="612"/>
      <c r="AG112" s="612"/>
      <c r="AH112" s="612"/>
      <c r="AI112" s="612"/>
      <c r="AJ112" s="612"/>
      <c r="AK112" s="612"/>
      <c r="AL112" s="635"/>
      <c r="AM112" s="637">
        <f t="shared" si="9"/>
        <v>0</v>
      </c>
    </row>
    <row r="113" spans="2:39" ht="15" customHeight="1">
      <c r="B113" s="441" t="s">
        <v>457</v>
      </c>
      <c r="C113" s="626"/>
      <c r="D113" s="612"/>
      <c r="E113" s="612"/>
      <c r="F113" s="612"/>
      <c r="G113" s="612"/>
      <c r="H113" s="612"/>
      <c r="I113" s="628"/>
      <c r="J113" s="637">
        <f t="shared" si="5"/>
        <v>0</v>
      </c>
      <c r="K113" s="626"/>
      <c r="L113" s="612"/>
      <c r="M113" s="612"/>
      <c r="N113" s="627"/>
      <c r="O113" s="637">
        <f t="shared" si="6"/>
        <v>0</v>
      </c>
      <c r="P113" s="629"/>
      <c r="Q113" s="621"/>
      <c r="R113" s="612"/>
      <c r="S113" s="612"/>
      <c r="T113" s="612"/>
      <c r="U113" s="612"/>
      <c r="V113" s="628"/>
      <c r="W113" s="637">
        <f t="shared" si="7"/>
        <v>0</v>
      </c>
      <c r="X113" s="626"/>
      <c r="Y113" s="612"/>
      <c r="Z113" s="612"/>
      <c r="AA113" s="628"/>
      <c r="AB113" s="637">
        <f t="shared" si="8"/>
        <v>0</v>
      </c>
      <c r="AC113" s="629"/>
      <c r="AD113" s="626"/>
      <c r="AE113" s="612"/>
      <c r="AF113" s="612"/>
      <c r="AG113" s="612"/>
      <c r="AH113" s="612"/>
      <c r="AI113" s="612"/>
      <c r="AJ113" s="612"/>
      <c r="AK113" s="612"/>
      <c r="AL113" s="635"/>
      <c r="AM113" s="637">
        <f t="shared" si="9"/>
        <v>0</v>
      </c>
    </row>
    <row r="114" spans="2:39" ht="15" customHeight="1">
      <c r="B114" s="441" t="s">
        <v>458</v>
      </c>
      <c r="C114" s="626"/>
      <c r="D114" s="612"/>
      <c r="E114" s="612"/>
      <c r="F114" s="612"/>
      <c r="G114" s="612"/>
      <c r="H114" s="612"/>
      <c r="I114" s="628"/>
      <c r="J114" s="637">
        <f t="shared" si="5"/>
        <v>0</v>
      </c>
      <c r="K114" s="626"/>
      <c r="L114" s="612"/>
      <c r="M114" s="612"/>
      <c r="N114" s="627"/>
      <c r="O114" s="637">
        <f t="shared" si="6"/>
        <v>0</v>
      </c>
      <c r="P114" s="629"/>
      <c r="Q114" s="621"/>
      <c r="R114" s="612"/>
      <c r="S114" s="612"/>
      <c r="T114" s="612"/>
      <c r="U114" s="612"/>
      <c r="V114" s="628"/>
      <c r="W114" s="637">
        <f t="shared" si="7"/>
        <v>0</v>
      </c>
      <c r="X114" s="626"/>
      <c r="Y114" s="612"/>
      <c r="Z114" s="612"/>
      <c r="AA114" s="628"/>
      <c r="AB114" s="637">
        <f t="shared" si="8"/>
        <v>0</v>
      </c>
      <c r="AC114" s="629"/>
      <c r="AD114" s="626"/>
      <c r="AE114" s="612"/>
      <c r="AF114" s="612"/>
      <c r="AG114" s="612"/>
      <c r="AH114" s="612"/>
      <c r="AI114" s="612"/>
      <c r="AJ114" s="612"/>
      <c r="AK114" s="612"/>
      <c r="AL114" s="635"/>
      <c r="AM114" s="637">
        <f t="shared" si="9"/>
        <v>0</v>
      </c>
    </row>
    <row r="115" spans="2:39" ht="15" customHeight="1">
      <c r="B115" s="441" t="s">
        <v>459</v>
      </c>
      <c r="C115" s="626"/>
      <c r="D115" s="612"/>
      <c r="E115" s="612"/>
      <c r="F115" s="612"/>
      <c r="G115" s="612"/>
      <c r="H115" s="612"/>
      <c r="I115" s="628"/>
      <c r="J115" s="637">
        <f t="shared" si="5"/>
        <v>0</v>
      </c>
      <c r="K115" s="626"/>
      <c r="L115" s="612"/>
      <c r="M115" s="612"/>
      <c r="N115" s="627"/>
      <c r="O115" s="637">
        <f t="shared" si="6"/>
        <v>0</v>
      </c>
      <c r="P115" s="629"/>
      <c r="Q115" s="621"/>
      <c r="R115" s="612"/>
      <c r="S115" s="612"/>
      <c r="T115" s="612"/>
      <c r="U115" s="612"/>
      <c r="V115" s="628"/>
      <c r="W115" s="637">
        <f t="shared" si="7"/>
        <v>0</v>
      </c>
      <c r="X115" s="626"/>
      <c r="Y115" s="612"/>
      <c r="Z115" s="612"/>
      <c r="AA115" s="628"/>
      <c r="AB115" s="637">
        <f t="shared" si="8"/>
        <v>0</v>
      </c>
      <c r="AC115" s="629"/>
      <c r="AD115" s="626"/>
      <c r="AE115" s="612"/>
      <c r="AF115" s="612"/>
      <c r="AG115" s="612"/>
      <c r="AH115" s="612"/>
      <c r="AI115" s="612"/>
      <c r="AJ115" s="612"/>
      <c r="AK115" s="612"/>
      <c r="AL115" s="635"/>
      <c r="AM115" s="637">
        <f t="shared" si="9"/>
        <v>0</v>
      </c>
    </row>
    <row r="116" spans="2:39" ht="15" customHeight="1">
      <c r="B116" s="441" t="s">
        <v>460</v>
      </c>
      <c r="C116" s="626"/>
      <c r="D116" s="612"/>
      <c r="E116" s="612"/>
      <c r="F116" s="612"/>
      <c r="G116" s="612"/>
      <c r="H116" s="612"/>
      <c r="I116" s="628"/>
      <c r="J116" s="637">
        <f t="shared" si="5"/>
        <v>0</v>
      </c>
      <c r="K116" s="626"/>
      <c r="L116" s="612"/>
      <c r="M116" s="612"/>
      <c r="N116" s="627"/>
      <c r="O116" s="637">
        <f t="shared" si="6"/>
        <v>0</v>
      </c>
      <c r="P116" s="629"/>
      <c r="Q116" s="621"/>
      <c r="R116" s="612"/>
      <c r="S116" s="612"/>
      <c r="T116" s="612"/>
      <c r="U116" s="612"/>
      <c r="V116" s="628"/>
      <c r="W116" s="637">
        <f t="shared" si="7"/>
        <v>0</v>
      </c>
      <c r="X116" s="626"/>
      <c r="Y116" s="612"/>
      <c r="Z116" s="612"/>
      <c r="AA116" s="628"/>
      <c r="AB116" s="637">
        <f t="shared" si="8"/>
        <v>0</v>
      </c>
      <c r="AC116" s="629"/>
      <c r="AD116" s="626"/>
      <c r="AE116" s="612"/>
      <c r="AF116" s="612"/>
      <c r="AG116" s="612"/>
      <c r="AH116" s="612"/>
      <c r="AI116" s="612"/>
      <c r="AJ116" s="612"/>
      <c r="AK116" s="612"/>
      <c r="AL116" s="635"/>
      <c r="AM116" s="637">
        <f t="shared" si="9"/>
        <v>0</v>
      </c>
    </row>
    <row r="117" spans="2:39" ht="15" customHeight="1">
      <c r="B117" s="441" t="s">
        <v>461</v>
      </c>
      <c r="C117" s="626"/>
      <c r="D117" s="612"/>
      <c r="E117" s="612"/>
      <c r="F117" s="612"/>
      <c r="G117" s="612"/>
      <c r="H117" s="612"/>
      <c r="I117" s="628"/>
      <c r="J117" s="637">
        <f t="shared" si="5"/>
        <v>0</v>
      </c>
      <c r="K117" s="626"/>
      <c r="L117" s="612"/>
      <c r="M117" s="612"/>
      <c r="N117" s="627"/>
      <c r="O117" s="637">
        <f t="shared" si="6"/>
        <v>0</v>
      </c>
      <c r="P117" s="629"/>
      <c r="Q117" s="621"/>
      <c r="R117" s="612"/>
      <c r="S117" s="612"/>
      <c r="T117" s="612"/>
      <c r="U117" s="612"/>
      <c r="V117" s="628"/>
      <c r="W117" s="637">
        <f t="shared" si="7"/>
        <v>0</v>
      </c>
      <c r="X117" s="626"/>
      <c r="Y117" s="612"/>
      <c r="Z117" s="612"/>
      <c r="AA117" s="628"/>
      <c r="AB117" s="637">
        <f t="shared" si="8"/>
        <v>0</v>
      </c>
      <c r="AC117" s="629"/>
      <c r="AD117" s="626"/>
      <c r="AE117" s="612"/>
      <c r="AF117" s="612"/>
      <c r="AG117" s="612"/>
      <c r="AH117" s="612"/>
      <c r="AI117" s="612"/>
      <c r="AJ117" s="612"/>
      <c r="AK117" s="612"/>
      <c r="AL117" s="635"/>
      <c r="AM117" s="637">
        <f t="shared" si="9"/>
        <v>0</v>
      </c>
    </row>
    <row r="118" spans="2:39" ht="15" customHeight="1">
      <c r="B118" s="441" t="s">
        <v>462</v>
      </c>
      <c r="C118" s="626"/>
      <c r="D118" s="612"/>
      <c r="E118" s="612"/>
      <c r="F118" s="612"/>
      <c r="G118" s="612"/>
      <c r="H118" s="612"/>
      <c r="I118" s="628"/>
      <c r="J118" s="637">
        <f t="shared" si="5"/>
        <v>0</v>
      </c>
      <c r="K118" s="626"/>
      <c r="L118" s="612"/>
      <c r="M118" s="612"/>
      <c r="N118" s="627"/>
      <c r="O118" s="637">
        <f t="shared" si="6"/>
        <v>0</v>
      </c>
      <c r="P118" s="629"/>
      <c r="Q118" s="621"/>
      <c r="R118" s="612"/>
      <c r="S118" s="612"/>
      <c r="T118" s="612"/>
      <c r="U118" s="612"/>
      <c r="V118" s="628"/>
      <c r="W118" s="637">
        <f t="shared" si="7"/>
        <v>0</v>
      </c>
      <c r="X118" s="626"/>
      <c r="Y118" s="612"/>
      <c r="Z118" s="612"/>
      <c r="AA118" s="628"/>
      <c r="AB118" s="637">
        <f t="shared" si="8"/>
        <v>0</v>
      </c>
      <c r="AC118" s="629"/>
      <c r="AD118" s="626"/>
      <c r="AE118" s="612"/>
      <c r="AF118" s="612"/>
      <c r="AG118" s="612"/>
      <c r="AH118" s="612"/>
      <c r="AI118" s="612"/>
      <c r="AJ118" s="612"/>
      <c r="AK118" s="612"/>
      <c r="AL118" s="635"/>
      <c r="AM118" s="637">
        <f t="shared" si="9"/>
        <v>0</v>
      </c>
    </row>
    <row r="119" spans="2:39" ht="15" customHeight="1">
      <c r="B119" s="441" t="s">
        <v>463</v>
      </c>
      <c r="C119" s="626"/>
      <c r="D119" s="612"/>
      <c r="E119" s="612"/>
      <c r="F119" s="612"/>
      <c r="G119" s="612"/>
      <c r="H119" s="612"/>
      <c r="I119" s="628"/>
      <c r="J119" s="637">
        <f t="shared" si="5"/>
        <v>0</v>
      </c>
      <c r="K119" s="626"/>
      <c r="L119" s="612"/>
      <c r="M119" s="612"/>
      <c r="N119" s="627"/>
      <c r="O119" s="637">
        <f t="shared" si="6"/>
        <v>0</v>
      </c>
      <c r="P119" s="629"/>
      <c r="Q119" s="621"/>
      <c r="R119" s="612"/>
      <c r="S119" s="612"/>
      <c r="T119" s="612"/>
      <c r="U119" s="612"/>
      <c r="V119" s="628"/>
      <c r="W119" s="637">
        <f t="shared" si="7"/>
        <v>0</v>
      </c>
      <c r="X119" s="626"/>
      <c r="Y119" s="612"/>
      <c r="Z119" s="612"/>
      <c r="AA119" s="628"/>
      <c r="AB119" s="637">
        <f t="shared" si="8"/>
        <v>0</v>
      </c>
      <c r="AC119" s="629"/>
      <c r="AD119" s="626"/>
      <c r="AE119" s="612"/>
      <c r="AF119" s="612"/>
      <c r="AG119" s="612"/>
      <c r="AH119" s="612"/>
      <c r="AI119" s="612"/>
      <c r="AJ119" s="612"/>
      <c r="AK119" s="612"/>
      <c r="AL119" s="635"/>
      <c r="AM119" s="637">
        <f t="shared" si="9"/>
        <v>0</v>
      </c>
    </row>
    <row r="120" spans="2:39" ht="15" customHeight="1">
      <c r="B120" s="441" t="s">
        <v>464</v>
      </c>
      <c r="C120" s="626"/>
      <c r="D120" s="612"/>
      <c r="E120" s="612"/>
      <c r="F120" s="612"/>
      <c r="G120" s="612"/>
      <c r="H120" s="612"/>
      <c r="I120" s="628"/>
      <c r="J120" s="637">
        <f t="shared" si="5"/>
        <v>0</v>
      </c>
      <c r="K120" s="626"/>
      <c r="L120" s="612"/>
      <c r="M120" s="612"/>
      <c r="N120" s="627"/>
      <c r="O120" s="637">
        <f t="shared" si="6"/>
        <v>0</v>
      </c>
      <c r="P120" s="629"/>
      <c r="Q120" s="621"/>
      <c r="R120" s="612"/>
      <c r="S120" s="612"/>
      <c r="T120" s="612"/>
      <c r="U120" s="612"/>
      <c r="V120" s="628"/>
      <c r="W120" s="637">
        <f t="shared" si="7"/>
        <v>0</v>
      </c>
      <c r="X120" s="626"/>
      <c r="Y120" s="612"/>
      <c r="Z120" s="612"/>
      <c r="AA120" s="628"/>
      <c r="AB120" s="637">
        <f t="shared" si="8"/>
        <v>0</v>
      </c>
      <c r="AC120" s="629"/>
      <c r="AD120" s="626"/>
      <c r="AE120" s="612"/>
      <c r="AF120" s="612"/>
      <c r="AG120" s="612"/>
      <c r="AH120" s="612"/>
      <c r="AI120" s="612"/>
      <c r="AJ120" s="612"/>
      <c r="AK120" s="612"/>
      <c r="AL120" s="635"/>
      <c r="AM120" s="637">
        <f t="shared" si="9"/>
        <v>0</v>
      </c>
    </row>
    <row r="121" spans="2:39" ht="15" customHeight="1">
      <c r="B121" s="441" t="s">
        <v>465</v>
      </c>
      <c r="C121" s="626"/>
      <c r="D121" s="612"/>
      <c r="E121" s="612"/>
      <c r="F121" s="612"/>
      <c r="G121" s="612"/>
      <c r="H121" s="612"/>
      <c r="I121" s="628"/>
      <c r="J121" s="637">
        <f t="shared" si="5"/>
        <v>0</v>
      </c>
      <c r="K121" s="626"/>
      <c r="L121" s="612"/>
      <c r="M121" s="612"/>
      <c r="N121" s="627"/>
      <c r="O121" s="637">
        <f t="shared" si="6"/>
        <v>0</v>
      </c>
      <c r="P121" s="629"/>
      <c r="Q121" s="621"/>
      <c r="R121" s="612"/>
      <c r="S121" s="612"/>
      <c r="T121" s="612"/>
      <c r="U121" s="612"/>
      <c r="V121" s="628"/>
      <c r="W121" s="637">
        <f t="shared" si="7"/>
        <v>0</v>
      </c>
      <c r="X121" s="626"/>
      <c r="Y121" s="612"/>
      <c r="Z121" s="612"/>
      <c r="AA121" s="628"/>
      <c r="AB121" s="637">
        <f t="shared" si="8"/>
        <v>0</v>
      </c>
      <c r="AC121" s="629"/>
      <c r="AD121" s="626"/>
      <c r="AE121" s="612"/>
      <c r="AF121" s="612"/>
      <c r="AG121" s="612"/>
      <c r="AH121" s="612"/>
      <c r="AI121" s="612"/>
      <c r="AJ121" s="612"/>
      <c r="AK121" s="612"/>
      <c r="AL121" s="635"/>
      <c r="AM121" s="637">
        <f t="shared" si="9"/>
        <v>0</v>
      </c>
    </row>
    <row r="122" spans="2:39" ht="15" customHeight="1">
      <c r="B122" s="441" t="s">
        <v>466</v>
      </c>
      <c r="C122" s="626"/>
      <c r="D122" s="612"/>
      <c r="E122" s="612"/>
      <c r="F122" s="612"/>
      <c r="G122" s="612"/>
      <c r="H122" s="612"/>
      <c r="I122" s="628"/>
      <c r="J122" s="637">
        <f t="shared" si="5"/>
        <v>0</v>
      </c>
      <c r="K122" s="626"/>
      <c r="L122" s="612"/>
      <c r="M122" s="612"/>
      <c r="N122" s="627"/>
      <c r="O122" s="637">
        <f t="shared" si="6"/>
        <v>0</v>
      </c>
      <c r="P122" s="629"/>
      <c r="Q122" s="621"/>
      <c r="R122" s="612"/>
      <c r="S122" s="612"/>
      <c r="T122" s="612"/>
      <c r="U122" s="612"/>
      <c r="V122" s="628"/>
      <c r="W122" s="637">
        <f t="shared" si="7"/>
        <v>0</v>
      </c>
      <c r="X122" s="626"/>
      <c r="Y122" s="612"/>
      <c r="Z122" s="612"/>
      <c r="AA122" s="628"/>
      <c r="AB122" s="637">
        <f t="shared" si="8"/>
        <v>0</v>
      </c>
      <c r="AC122" s="629"/>
      <c r="AD122" s="626"/>
      <c r="AE122" s="612"/>
      <c r="AF122" s="612"/>
      <c r="AG122" s="612"/>
      <c r="AH122" s="612"/>
      <c r="AI122" s="612"/>
      <c r="AJ122" s="612"/>
      <c r="AK122" s="612"/>
      <c r="AL122" s="635"/>
      <c r="AM122" s="637">
        <f t="shared" si="9"/>
        <v>0</v>
      </c>
    </row>
    <row r="123" spans="2:39" ht="15" customHeight="1">
      <c r="B123" s="441" t="s">
        <v>467</v>
      </c>
      <c r="C123" s="626"/>
      <c r="D123" s="612"/>
      <c r="E123" s="612"/>
      <c r="F123" s="612"/>
      <c r="G123" s="612"/>
      <c r="H123" s="612"/>
      <c r="I123" s="628"/>
      <c r="J123" s="637">
        <f t="shared" si="5"/>
        <v>0</v>
      </c>
      <c r="K123" s="626"/>
      <c r="L123" s="612"/>
      <c r="M123" s="612"/>
      <c r="N123" s="627"/>
      <c r="O123" s="637">
        <f t="shared" si="6"/>
        <v>0</v>
      </c>
      <c r="P123" s="629"/>
      <c r="Q123" s="621"/>
      <c r="R123" s="612"/>
      <c r="S123" s="612"/>
      <c r="T123" s="612"/>
      <c r="U123" s="612"/>
      <c r="V123" s="628"/>
      <c r="W123" s="637">
        <f t="shared" si="7"/>
        <v>0</v>
      </c>
      <c r="X123" s="626"/>
      <c r="Y123" s="612"/>
      <c r="Z123" s="612"/>
      <c r="AA123" s="628"/>
      <c r="AB123" s="637">
        <f t="shared" si="8"/>
        <v>0</v>
      </c>
      <c r="AC123" s="629"/>
      <c r="AD123" s="626"/>
      <c r="AE123" s="612"/>
      <c r="AF123" s="612"/>
      <c r="AG123" s="612"/>
      <c r="AH123" s="612"/>
      <c r="AI123" s="612"/>
      <c r="AJ123" s="612"/>
      <c r="AK123" s="612"/>
      <c r="AL123" s="635"/>
      <c r="AM123" s="637">
        <f t="shared" si="9"/>
        <v>0</v>
      </c>
    </row>
    <row r="124" spans="2:39" ht="15" customHeight="1">
      <c r="B124" s="441" t="s">
        <v>468</v>
      </c>
      <c r="C124" s="626"/>
      <c r="D124" s="612"/>
      <c r="E124" s="612"/>
      <c r="F124" s="612"/>
      <c r="G124" s="612"/>
      <c r="H124" s="612"/>
      <c r="I124" s="628"/>
      <c r="J124" s="637">
        <f t="shared" si="5"/>
        <v>0</v>
      </c>
      <c r="K124" s="626"/>
      <c r="L124" s="612"/>
      <c r="M124" s="612"/>
      <c r="N124" s="627"/>
      <c r="O124" s="637">
        <f t="shared" si="6"/>
        <v>0</v>
      </c>
      <c r="P124" s="629"/>
      <c r="Q124" s="621"/>
      <c r="R124" s="612"/>
      <c r="S124" s="612"/>
      <c r="T124" s="612"/>
      <c r="U124" s="612"/>
      <c r="V124" s="628"/>
      <c r="W124" s="637">
        <f t="shared" si="7"/>
        <v>0</v>
      </c>
      <c r="X124" s="626"/>
      <c r="Y124" s="612"/>
      <c r="Z124" s="612"/>
      <c r="AA124" s="628"/>
      <c r="AB124" s="637">
        <f t="shared" si="8"/>
        <v>0</v>
      </c>
      <c r="AC124" s="629"/>
      <c r="AD124" s="626"/>
      <c r="AE124" s="612"/>
      <c r="AF124" s="612"/>
      <c r="AG124" s="612"/>
      <c r="AH124" s="612"/>
      <c r="AI124" s="612"/>
      <c r="AJ124" s="612"/>
      <c r="AK124" s="612"/>
      <c r="AL124" s="635"/>
      <c r="AM124" s="637">
        <f t="shared" si="9"/>
        <v>0</v>
      </c>
    </row>
    <row r="125" spans="2:39" ht="15" customHeight="1">
      <c r="B125" s="441" t="s">
        <v>469</v>
      </c>
      <c r="C125" s="626"/>
      <c r="D125" s="612"/>
      <c r="E125" s="612"/>
      <c r="F125" s="612"/>
      <c r="G125" s="612"/>
      <c r="H125" s="612"/>
      <c r="I125" s="628"/>
      <c r="J125" s="637">
        <f t="shared" si="5"/>
        <v>0</v>
      </c>
      <c r="K125" s="626"/>
      <c r="L125" s="612"/>
      <c r="M125" s="612"/>
      <c r="N125" s="627"/>
      <c r="O125" s="637">
        <f t="shared" si="6"/>
        <v>0</v>
      </c>
      <c r="P125" s="629"/>
      <c r="Q125" s="621"/>
      <c r="R125" s="612"/>
      <c r="S125" s="612"/>
      <c r="T125" s="612"/>
      <c r="U125" s="612"/>
      <c r="V125" s="628"/>
      <c r="W125" s="637">
        <f t="shared" si="7"/>
        <v>0</v>
      </c>
      <c r="X125" s="626"/>
      <c r="Y125" s="612"/>
      <c r="Z125" s="612"/>
      <c r="AA125" s="628"/>
      <c r="AB125" s="637">
        <f t="shared" si="8"/>
        <v>0</v>
      </c>
      <c r="AC125" s="629"/>
      <c r="AD125" s="626"/>
      <c r="AE125" s="612"/>
      <c r="AF125" s="612"/>
      <c r="AG125" s="612"/>
      <c r="AH125" s="612"/>
      <c r="AI125" s="612"/>
      <c r="AJ125" s="612"/>
      <c r="AK125" s="612"/>
      <c r="AL125" s="635"/>
      <c r="AM125" s="637">
        <f t="shared" si="9"/>
        <v>0</v>
      </c>
    </row>
    <row r="126" spans="2:39" ht="15" customHeight="1">
      <c r="B126" s="441" t="s">
        <v>470</v>
      </c>
      <c r="C126" s="626"/>
      <c r="D126" s="612"/>
      <c r="E126" s="612"/>
      <c r="F126" s="612"/>
      <c r="G126" s="612"/>
      <c r="H126" s="612"/>
      <c r="I126" s="628"/>
      <c r="J126" s="637">
        <f t="shared" si="5"/>
        <v>0</v>
      </c>
      <c r="K126" s="626"/>
      <c r="L126" s="612"/>
      <c r="M126" s="612"/>
      <c r="N126" s="627"/>
      <c r="O126" s="637">
        <f t="shared" si="6"/>
        <v>0</v>
      </c>
      <c r="P126" s="629"/>
      <c r="Q126" s="621"/>
      <c r="R126" s="612"/>
      <c r="S126" s="612"/>
      <c r="T126" s="612"/>
      <c r="U126" s="612"/>
      <c r="V126" s="628"/>
      <c r="W126" s="637">
        <f t="shared" si="7"/>
        <v>0</v>
      </c>
      <c r="X126" s="626"/>
      <c r="Y126" s="612"/>
      <c r="Z126" s="612"/>
      <c r="AA126" s="628"/>
      <c r="AB126" s="637">
        <f t="shared" si="8"/>
        <v>0</v>
      </c>
      <c r="AC126" s="629"/>
      <c r="AD126" s="626"/>
      <c r="AE126" s="612"/>
      <c r="AF126" s="612"/>
      <c r="AG126" s="612"/>
      <c r="AH126" s="612"/>
      <c r="AI126" s="612"/>
      <c r="AJ126" s="612"/>
      <c r="AK126" s="612"/>
      <c r="AL126" s="635"/>
      <c r="AM126" s="637">
        <f t="shared" si="9"/>
        <v>0</v>
      </c>
    </row>
    <row r="127" spans="2:39" ht="15" customHeight="1">
      <c r="B127" s="441" t="s">
        <v>471</v>
      </c>
      <c r="C127" s="626"/>
      <c r="D127" s="612"/>
      <c r="E127" s="612"/>
      <c r="F127" s="612"/>
      <c r="G127" s="612"/>
      <c r="H127" s="612"/>
      <c r="I127" s="628"/>
      <c r="J127" s="637">
        <f t="shared" si="5"/>
        <v>0</v>
      </c>
      <c r="K127" s="626"/>
      <c r="L127" s="612"/>
      <c r="M127" s="612"/>
      <c r="N127" s="627"/>
      <c r="O127" s="637">
        <f t="shared" si="6"/>
        <v>0</v>
      </c>
      <c r="P127" s="629"/>
      <c r="Q127" s="621"/>
      <c r="R127" s="612"/>
      <c r="S127" s="612"/>
      <c r="T127" s="612"/>
      <c r="U127" s="612"/>
      <c r="V127" s="628"/>
      <c r="W127" s="637">
        <f t="shared" si="7"/>
        <v>0</v>
      </c>
      <c r="X127" s="626"/>
      <c r="Y127" s="612"/>
      <c r="Z127" s="612"/>
      <c r="AA127" s="628"/>
      <c r="AB127" s="637">
        <f t="shared" si="8"/>
        <v>0</v>
      </c>
      <c r="AC127" s="629"/>
      <c r="AD127" s="626"/>
      <c r="AE127" s="612"/>
      <c r="AF127" s="612"/>
      <c r="AG127" s="612"/>
      <c r="AH127" s="612"/>
      <c r="AI127" s="612"/>
      <c r="AJ127" s="612"/>
      <c r="AK127" s="612"/>
      <c r="AL127" s="635"/>
      <c r="AM127" s="637">
        <f t="shared" si="9"/>
        <v>0</v>
      </c>
    </row>
    <row r="128" spans="2:39" ht="15" customHeight="1">
      <c r="B128" s="441" t="s">
        <v>472</v>
      </c>
      <c r="C128" s="626"/>
      <c r="D128" s="612"/>
      <c r="E128" s="612"/>
      <c r="F128" s="612"/>
      <c r="G128" s="612"/>
      <c r="H128" s="612"/>
      <c r="I128" s="628"/>
      <c r="J128" s="637">
        <f t="shared" si="5"/>
        <v>0</v>
      </c>
      <c r="K128" s="626"/>
      <c r="L128" s="612"/>
      <c r="M128" s="612"/>
      <c r="N128" s="627"/>
      <c r="O128" s="637">
        <f t="shared" si="6"/>
        <v>0</v>
      </c>
      <c r="P128" s="629"/>
      <c r="Q128" s="621"/>
      <c r="R128" s="612"/>
      <c r="S128" s="612"/>
      <c r="T128" s="612"/>
      <c r="U128" s="612"/>
      <c r="V128" s="628"/>
      <c r="W128" s="637">
        <f t="shared" si="7"/>
        <v>0</v>
      </c>
      <c r="X128" s="626"/>
      <c r="Y128" s="612"/>
      <c r="Z128" s="612"/>
      <c r="AA128" s="628"/>
      <c r="AB128" s="637">
        <f t="shared" si="8"/>
        <v>0</v>
      </c>
      <c r="AC128" s="629"/>
      <c r="AD128" s="626"/>
      <c r="AE128" s="612"/>
      <c r="AF128" s="612"/>
      <c r="AG128" s="612"/>
      <c r="AH128" s="612"/>
      <c r="AI128" s="612"/>
      <c r="AJ128" s="612"/>
      <c r="AK128" s="612"/>
      <c r="AL128" s="635"/>
      <c r="AM128" s="637">
        <f t="shared" si="9"/>
        <v>0</v>
      </c>
    </row>
    <row r="129" spans="2:39" ht="15" customHeight="1">
      <c r="B129" s="441" t="s">
        <v>473</v>
      </c>
      <c r="C129" s="626"/>
      <c r="D129" s="612"/>
      <c r="E129" s="612"/>
      <c r="F129" s="612"/>
      <c r="G129" s="612"/>
      <c r="H129" s="612"/>
      <c r="I129" s="628"/>
      <c r="J129" s="637">
        <f t="shared" si="5"/>
        <v>0</v>
      </c>
      <c r="K129" s="626"/>
      <c r="L129" s="612"/>
      <c r="M129" s="612"/>
      <c r="N129" s="627"/>
      <c r="O129" s="637">
        <f t="shared" si="6"/>
        <v>0</v>
      </c>
      <c r="P129" s="629"/>
      <c r="Q129" s="621"/>
      <c r="R129" s="612"/>
      <c r="S129" s="612"/>
      <c r="T129" s="612"/>
      <c r="U129" s="612"/>
      <c r="V129" s="628"/>
      <c r="W129" s="637">
        <f t="shared" si="7"/>
        <v>0</v>
      </c>
      <c r="X129" s="626"/>
      <c r="Y129" s="612"/>
      <c r="Z129" s="612"/>
      <c r="AA129" s="628"/>
      <c r="AB129" s="637">
        <f t="shared" si="8"/>
        <v>0</v>
      </c>
      <c r="AC129" s="629"/>
      <c r="AD129" s="626"/>
      <c r="AE129" s="612"/>
      <c r="AF129" s="612"/>
      <c r="AG129" s="612"/>
      <c r="AH129" s="612"/>
      <c r="AI129" s="612"/>
      <c r="AJ129" s="612"/>
      <c r="AK129" s="612"/>
      <c r="AL129" s="635"/>
      <c r="AM129" s="637">
        <f t="shared" si="9"/>
        <v>0</v>
      </c>
    </row>
    <row r="130" spans="2:39" ht="15" customHeight="1">
      <c r="B130" s="441" t="s">
        <v>474</v>
      </c>
      <c r="C130" s="626"/>
      <c r="D130" s="612"/>
      <c r="E130" s="612"/>
      <c r="F130" s="612"/>
      <c r="G130" s="612"/>
      <c r="H130" s="612"/>
      <c r="I130" s="628"/>
      <c r="J130" s="637">
        <f t="shared" si="5"/>
        <v>0</v>
      </c>
      <c r="K130" s="626"/>
      <c r="L130" s="612"/>
      <c r="M130" s="612"/>
      <c r="N130" s="627"/>
      <c r="O130" s="637">
        <f t="shared" si="6"/>
        <v>0</v>
      </c>
      <c r="P130" s="629"/>
      <c r="Q130" s="621"/>
      <c r="R130" s="612"/>
      <c r="S130" s="612"/>
      <c r="T130" s="612"/>
      <c r="U130" s="612"/>
      <c r="V130" s="628"/>
      <c r="W130" s="637">
        <f t="shared" si="7"/>
        <v>0</v>
      </c>
      <c r="X130" s="626"/>
      <c r="Y130" s="612"/>
      <c r="Z130" s="612"/>
      <c r="AA130" s="628"/>
      <c r="AB130" s="637">
        <f t="shared" si="8"/>
        <v>0</v>
      </c>
      <c r="AC130" s="629"/>
      <c r="AD130" s="626"/>
      <c r="AE130" s="612"/>
      <c r="AF130" s="612"/>
      <c r="AG130" s="612"/>
      <c r="AH130" s="612"/>
      <c r="AI130" s="612"/>
      <c r="AJ130" s="612"/>
      <c r="AK130" s="612"/>
      <c r="AL130" s="635"/>
      <c r="AM130" s="637">
        <f t="shared" si="9"/>
        <v>0</v>
      </c>
    </row>
    <row r="131" spans="2:39" ht="15" customHeight="1">
      <c r="B131" s="441" t="s">
        <v>475</v>
      </c>
      <c r="C131" s="626"/>
      <c r="D131" s="612"/>
      <c r="E131" s="612"/>
      <c r="F131" s="612"/>
      <c r="G131" s="612"/>
      <c r="H131" s="612"/>
      <c r="I131" s="628"/>
      <c r="J131" s="637">
        <f t="shared" si="5"/>
        <v>0</v>
      </c>
      <c r="K131" s="626"/>
      <c r="L131" s="612"/>
      <c r="M131" s="612"/>
      <c r="N131" s="627"/>
      <c r="O131" s="637">
        <f t="shared" si="6"/>
        <v>0</v>
      </c>
      <c r="P131" s="629"/>
      <c r="Q131" s="621"/>
      <c r="R131" s="612"/>
      <c r="S131" s="612"/>
      <c r="T131" s="612"/>
      <c r="U131" s="612"/>
      <c r="V131" s="628"/>
      <c r="W131" s="637">
        <f t="shared" si="7"/>
        <v>0</v>
      </c>
      <c r="X131" s="626"/>
      <c r="Y131" s="612"/>
      <c r="Z131" s="612"/>
      <c r="AA131" s="628"/>
      <c r="AB131" s="637">
        <f t="shared" si="8"/>
        <v>0</v>
      </c>
      <c r="AC131" s="629"/>
      <c r="AD131" s="626"/>
      <c r="AE131" s="612"/>
      <c r="AF131" s="612"/>
      <c r="AG131" s="612"/>
      <c r="AH131" s="612"/>
      <c r="AI131" s="612"/>
      <c r="AJ131" s="612"/>
      <c r="AK131" s="612"/>
      <c r="AL131" s="635"/>
      <c r="AM131" s="637">
        <f t="shared" si="9"/>
        <v>0</v>
      </c>
    </row>
    <row r="132" spans="2:39" ht="15" customHeight="1">
      <c r="B132" s="441" t="s">
        <v>476</v>
      </c>
      <c r="C132" s="626"/>
      <c r="D132" s="612"/>
      <c r="E132" s="612"/>
      <c r="F132" s="612"/>
      <c r="G132" s="612"/>
      <c r="H132" s="612"/>
      <c r="I132" s="628"/>
      <c r="J132" s="637">
        <f t="shared" si="5"/>
        <v>0</v>
      </c>
      <c r="K132" s="626"/>
      <c r="L132" s="612"/>
      <c r="M132" s="612"/>
      <c r="N132" s="627"/>
      <c r="O132" s="637">
        <f t="shared" si="6"/>
        <v>0</v>
      </c>
      <c r="P132" s="629"/>
      <c r="Q132" s="621"/>
      <c r="R132" s="612"/>
      <c r="S132" s="612"/>
      <c r="T132" s="612"/>
      <c r="U132" s="612"/>
      <c r="V132" s="628"/>
      <c r="W132" s="637">
        <f t="shared" si="7"/>
        <v>0</v>
      </c>
      <c r="X132" s="626"/>
      <c r="Y132" s="612"/>
      <c r="Z132" s="612"/>
      <c r="AA132" s="628"/>
      <c r="AB132" s="637">
        <f t="shared" si="8"/>
        <v>0</v>
      </c>
      <c r="AC132" s="629"/>
      <c r="AD132" s="626"/>
      <c r="AE132" s="612"/>
      <c r="AF132" s="612"/>
      <c r="AG132" s="612"/>
      <c r="AH132" s="612"/>
      <c r="AI132" s="612"/>
      <c r="AJ132" s="612"/>
      <c r="AK132" s="612"/>
      <c r="AL132" s="635"/>
      <c r="AM132" s="637">
        <f t="shared" si="9"/>
        <v>0</v>
      </c>
    </row>
    <row r="133" spans="2:39" ht="15" customHeight="1">
      <c r="B133" s="441" t="s">
        <v>477</v>
      </c>
      <c r="C133" s="626"/>
      <c r="D133" s="612"/>
      <c r="E133" s="612"/>
      <c r="F133" s="612"/>
      <c r="G133" s="612"/>
      <c r="H133" s="612"/>
      <c r="I133" s="628"/>
      <c r="J133" s="637">
        <f t="shared" si="5"/>
        <v>0</v>
      </c>
      <c r="K133" s="626"/>
      <c r="L133" s="612"/>
      <c r="M133" s="612"/>
      <c r="N133" s="627"/>
      <c r="O133" s="637">
        <f t="shared" si="6"/>
        <v>0</v>
      </c>
      <c r="P133" s="629"/>
      <c r="Q133" s="621"/>
      <c r="R133" s="612"/>
      <c r="S133" s="612"/>
      <c r="T133" s="612"/>
      <c r="U133" s="612"/>
      <c r="V133" s="628"/>
      <c r="W133" s="637">
        <f t="shared" si="7"/>
        <v>0</v>
      </c>
      <c r="X133" s="626"/>
      <c r="Y133" s="612"/>
      <c r="Z133" s="612"/>
      <c r="AA133" s="628"/>
      <c r="AB133" s="637">
        <f t="shared" si="8"/>
        <v>0</v>
      </c>
      <c r="AC133" s="629"/>
      <c r="AD133" s="626"/>
      <c r="AE133" s="612"/>
      <c r="AF133" s="612"/>
      <c r="AG133" s="612"/>
      <c r="AH133" s="612"/>
      <c r="AI133" s="612"/>
      <c r="AJ133" s="612"/>
      <c r="AK133" s="612"/>
      <c r="AL133" s="635"/>
      <c r="AM133" s="637">
        <f t="shared" si="9"/>
        <v>0</v>
      </c>
    </row>
    <row r="134" spans="2:39" ht="15" customHeight="1">
      <c r="B134" s="441" t="s">
        <v>478</v>
      </c>
      <c r="C134" s="626"/>
      <c r="D134" s="612"/>
      <c r="E134" s="612"/>
      <c r="F134" s="612"/>
      <c r="G134" s="612"/>
      <c r="H134" s="612"/>
      <c r="I134" s="628"/>
      <c r="J134" s="637">
        <f t="shared" si="5"/>
        <v>0</v>
      </c>
      <c r="K134" s="626"/>
      <c r="L134" s="612"/>
      <c r="M134" s="612"/>
      <c r="N134" s="627"/>
      <c r="O134" s="637">
        <f t="shared" si="6"/>
        <v>0</v>
      </c>
      <c r="P134" s="629"/>
      <c r="Q134" s="621"/>
      <c r="R134" s="612"/>
      <c r="S134" s="612"/>
      <c r="T134" s="612"/>
      <c r="U134" s="612"/>
      <c r="V134" s="628"/>
      <c r="W134" s="637">
        <f t="shared" si="7"/>
        <v>0</v>
      </c>
      <c r="X134" s="626"/>
      <c r="Y134" s="612"/>
      <c r="Z134" s="612"/>
      <c r="AA134" s="628"/>
      <c r="AB134" s="637">
        <f t="shared" si="8"/>
        <v>0</v>
      </c>
      <c r="AC134" s="629"/>
      <c r="AD134" s="626"/>
      <c r="AE134" s="612"/>
      <c r="AF134" s="612"/>
      <c r="AG134" s="612"/>
      <c r="AH134" s="612"/>
      <c r="AI134" s="612"/>
      <c r="AJ134" s="612"/>
      <c r="AK134" s="612"/>
      <c r="AL134" s="635"/>
      <c r="AM134" s="637">
        <f t="shared" si="9"/>
        <v>0</v>
      </c>
    </row>
    <row r="135" spans="2:39" ht="15" customHeight="1">
      <c r="B135" s="441" t="s">
        <v>479</v>
      </c>
      <c r="C135" s="626"/>
      <c r="D135" s="612"/>
      <c r="E135" s="612"/>
      <c r="F135" s="612"/>
      <c r="G135" s="612"/>
      <c r="H135" s="612"/>
      <c r="I135" s="628"/>
      <c r="J135" s="637">
        <f t="shared" si="5"/>
        <v>0</v>
      </c>
      <c r="K135" s="626"/>
      <c r="L135" s="612"/>
      <c r="M135" s="612"/>
      <c r="N135" s="627"/>
      <c r="O135" s="637">
        <f t="shared" si="6"/>
        <v>0</v>
      </c>
      <c r="P135" s="629"/>
      <c r="Q135" s="621"/>
      <c r="R135" s="612"/>
      <c r="S135" s="612"/>
      <c r="T135" s="612"/>
      <c r="U135" s="612"/>
      <c r="V135" s="628"/>
      <c r="W135" s="637">
        <f t="shared" si="7"/>
        <v>0</v>
      </c>
      <c r="X135" s="626"/>
      <c r="Y135" s="612"/>
      <c r="Z135" s="612"/>
      <c r="AA135" s="628"/>
      <c r="AB135" s="637">
        <f t="shared" si="8"/>
        <v>0</v>
      </c>
      <c r="AC135" s="629"/>
      <c r="AD135" s="626"/>
      <c r="AE135" s="612"/>
      <c r="AF135" s="612"/>
      <c r="AG135" s="612"/>
      <c r="AH135" s="612"/>
      <c r="AI135" s="612"/>
      <c r="AJ135" s="612"/>
      <c r="AK135" s="612"/>
      <c r="AL135" s="635"/>
      <c r="AM135" s="637">
        <f t="shared" si="9"/>
        <v>0</v>
      </c>
    </row>
    <row r="136" spans="2:39" ht="15" customHeight="1">
      <c r="B136" s="441" t="s">
        <v>480</v>
      </c>
      <c r="C136" s="626"/>
      <c r="D136" s="612"/>
      <c r="E136" s="612"/>
      <c r="F136" s="612"/>
      <c r="G136" s="612"/>
      <c r="H136" s="612"/>
      <c r="I136" s="628"/>
      <c r="J136" s="637">
        <f t="shared" si="5"/>
        <v>0</v>
      </c>
      <c r="K136" s="626"/>
      <c r="L136" s="612"/>
      <c r="M136" s="612"/>
      <c r="N136" s="627"/>
      <c r="O136" s="637">
        <f t="shared" si="6"/>
        <v>0</v>
      </c>
      <c r="P136" s="629"/>
      <c r="Q136" s="621"/>
      <c r="R136" s="612"/>
      <c r="S136" s="612"/>
      <c r="T136" s="612"/>
      <c r="U136" s="612"/>
      <c r="V136" s="628"/>
      <c r="W136" s="637">
        <f t="shared" si="7"/>
        <v>0</v>
      </c>
      <c r="X136" s="626"/>
      <c r="Y136" s="612"/>
      <c r="Z136" s="612"/>
      <c r="AA136" s="628"/>
      <c r="AB136" s="637">
        <f t="shared" si="8"/>
        <v>0</v>
      </c>
      <c r="AC136" s="629"/>
      <c r="AD136" s="626"/>
      <c r="AE136" s="612"/>
      <c r="AF136" s="612"/>
      <c r="AG136" s="612"/>
      <c r="AH136" s="612"/>
      <c r="AI136" s="612"/>
      <c r="AJ136" s="612"/>
      <c r="AK136" s="612"/>
      <c r="AL136" s="635"/>
      <c r="AM136" s="637">
        <f t="shared" si="9"/>
        <v>0</v>
      </c>
    </row>
    <row r="137" spans="2:39" ht="15" customHeight="1">
      <c r="B137" s="441" t="s">
        <v>481</v>
      </c>
      <c r="C137" s="626"/>
      <c r="D137" s="612"/>
      <c r="E137" s="612"/>
      <c r="F137" s="612"/>
      <c r="G137" s="612"/>
      <c r="H137" s="612"/>
      <c r="I137" s="628"/>
      <c r="J137" s="637">
        <f t="shared" si="5"/>
        <v>0</v>
      </c>
      <c r="K137" s="626"/>
      <c r="L137" s="612"/>
      <c r="M137" s="612"/>
      <c r="N137" s="627"/>
      <c r="O137" s="637">
        <f t="shared" si="6"/>
        <v>0</v>
      </c>
      <c r="P137" s="629"/>
      <c r="Q137" s="621"/>
      <c r="R137" s="612"/>
      <c r="S137" s="612"/>
      <c r="T137" s="612"/>
      <c r="U137" s="612"/>
      <c r="V137" s="628"/>
      <c r="W137" s="637">
        <f t="shared" si="7"/>
        <v>0</v>
      </c>
      <c r="X137" s="626"/>
      <c r="Y137" s="612"/>
      <c r="Z137" s="612"/>
      <c r="AA137" s="628"/>
      <c r="AB137" s="637">
        <f t="shared" si="8"/>
        <v>0</v>
      </c>
      <c r="AC137" s="629"/>
      <c r="AD137" s="626"/>
      <c r="AE137" s="612"/>
      <c r="AF137" s="612"/>
      <c r="AG137" s="612"/>
      <c r="AH137" s="612"/>
      <c r="AI137" s="612"/>
      <c r="AJ137" s="612"/>
      <c r="AK137" s="612"/>
      <c r="AL137" s="635"/>
      <c r="AM137" s="637">
        <f t="shared" si="9"/>
        <v>0</v>
      </c>
    </row>
    <row r="138" spans="2:39" ht="15" customHeight="1">
      <c r="B138" s="441" t="s">
        <v>482</v>
      </c>
      <c r="C138" s="626"/>
      <c r="D138" s="612"/>
      <c r="E138" s="612"/>
      <c r="F138" s="612"/>
      <c r="G138" s="612"/>
      <c r="H138" s="612"/>
      <c r="I138" s="628"/>
      <c r="J138" s="637">
        <f t="shared" ref="J138:J201" si="10">SUM(C138:I138)</f>
        <v>0</v>
      </c>
      <c r="K138" s="626"/>
      <c r="L138" s="612"/>
      <c r="M138" s="612"/>
      <c r="N138" s="627"/>
      <c r="O138" s="637">
        <f t="shared" ref="O138:O201" si="11">SUM(K138:N138)</f>
        <v>0</v>
      </c>
      <c r="P138" s="629"/>
      <c r="Q138" s="621"/>
      <c r="R138" s="612"/>
      <c r="S138" s="612"/>
      <c r="T138" s="612"/>
      <c r="U138" s="612"/>
      <c r="V138" s="628"/>
      <c r="W138" s="637">
        <f t="shared" ref="W138:W201" si="12">SUM(Q138:V138)</f>
        <v>0</v>
      </c>
      <c r="X138" s="626"/>
      <c r="Y138" s="612"/>
      <c r="Z138" s="612"/>
      <c r="AA138" s="628"/>
      <c r="AB138" s="637">
        <f t="shared" ref="AB138:AB201" si="13">SUM(X138:AA138)</f>
        <v>0</v>
      </c>
      <c r="AC138" s="629"/>
      <c r="AD138" s="626"/>
      <c r="AE138" s="612"/>
      <c r="AF138" s="612"/>
      <c r="AG138" s="612"/>
      <c r="AH138" s="612"/>
      <c r="AI138" s="612"/>
      <c r="AJ138" s="612"/>
      <c r="AK138" s="612"/>
      <c r="AL138" s="635"/>
      <c r="AM138" s="637">
        <f t="shared" ref="AM138:AM201" si="14">SUM(AD138:AL138)</f>
        <v>0</v>
      </c>
    </row>
    <row r="139" spans="2:39" ht="15" customHeight="1">
      <c r="B139" s="441" t="s">
        <v>483</v>
      </c>
      <c r="C139" s="626"/>
      <c r="D139" s="612"/>
      <c r="E139" s="612"/>
      <c r="F139" s="612"/>
      <c r="G139" s="612"/>
      <c r="H139" s="612"/>
      <c r="I139" s="628"/>
      <c r="J139" s="637">
        <f t="shared" si="10"/>
        <v>0</v>
      </c>
      <c r="K139" s="626"/>
      <c r="L139" s="612"/>
      <c r="M139" s="612"/>
      <c r="N139" s="627"/>
      <c r="O139" s="637">
        <f t="shared" si="11"/>
        <v>0</v>
      </c>
      <c r="P139" s="629"/>
      <c r="Q139" s="621"/>
      <c r="R139" s="612"/>
      <c r="S139" s="612"/>
      <c r="T139" s="612"/>
      <c r="U139" s="612"/>
      <c r="V139" s="628"/>
      <c r="W139" s="637">
        <f t="shared" si="12"/>
        <v>0</v>
      </c>
      <c r="X139" s="626"/>
      <c r="Y139" s="612"/>
      <c r="Z139" s="612"/>
      <c r="AA139" s="628"/>
      <c r="AB139" s="637">
        <f t="shared" si="13"/>
        <v>0</v>
      </c>
      <c r="AC139" s="629"/>
      <c r="AD139" s="626"/>
      <c r="AE139" s="612"/>
      <c r="AF139" s="612"/>
      <c r="AG139" s="612"/>
      <c r="AH139" s="612"/>
      <c r="AI139" s="612"/>
      <c r="AJ139" s="612"/>
      <c r="AK139" s="612"/>
      <c r="AL139" s="635"/>
      <c r="AM139" s="637">
        <f t="shared" si="14"/>
        <v>0</v>
      </c>
    </row>
    <row r="140" spans="2:39" ht="15" customHeight="1">
      <c r="B140" s="441" t="s">
        <v>484</v>
      </c>
      <c r="C140" s="626"/>
      <c r="D140" s="612"/>
      <c r="E140" s="612"/>
      <c r="F140" s="612"/>
      <c r="G140" s="612"/>
      <c r="H140" s="612"/>
      <c r="I140" s="628"/>
      <c r="J140" s="637">
        <f t="shared" si="10"/>
        <v>0</v>
      </c>
      <c r="K140" s="626"/>
      <c r="L140" s="612"/>
      <c r="M140" s="612"/>
      <c r="N140" s="627"/>
      <c r="O140" s="637">
        <f t="shared" si="11"/>
        <v>0</v>
      </c>
      <c r="P140" s="629"/>
      <c r="Q140" s="621"/>
      <c r="R140" s="612"/>
      <c r="S140" s="612"/>
      <c r="T140" s="612"/>
      <c r="U140" s="612"/>
      <c r="V140" s="628"/>
      <c r="W140" s="637">
        <f t="shared" si="12"/>
        <v>0</v>
      </c>
      <c r="X140" s="626"/>
      <c r="Y140" s="612"/>
      <c r="Z140" s="612"/>
      <c r="AA140" s="628"/>
      <c r="AB140" s="637">
        <f t="shared" si="13"/>
        <v>0</v>
      </c>
      <c r="AC140" s="629"/>
      <c r="AD140" s="626"/>
      <c r="AE140" s="612"/>
      <c r="AF140" s="612"/>
      <c r="AG140" s="612"/>
      <c r="AH140" s="612"/>
      <c r="AI140" s="612"/>
      <c r="AJ140" s="612"/>
      <c r="AK140" s="612"/>
      <c r="AL140" s="635"/>
      <c r="AM140" s="637">
        <f t="shared" si="14"/>
        <v>0</v>
      </c>
    </row>
    <row r="141" spans="2:39" ht="15" customHeight="1">
      <c r="B141" s="441" t="s">
        <v>485</v>
      </c>
      <c r="C141" s="626"/>
      <c r="D141" s="612"/>
      <c r="E141" s="612"/>
      <c r="F141" s="612"/>
      <c r="G141" s="612"/>
      <c r="H141" s="612"/>
      <c r="I141" s="628"/>
      <c r="J141" s="637">
        <f t="shared" si="10"/>
        <v>0</v>
      </c>
      <c r="K141" s="626"/>
      <c r="L141" s="612"/>
      <c r="M141" s="612"/>
      <c r="N141" s="627"/>
      <c r="O141" s="637">
        <f t="shared" si="11"/>
        <v>0</v>
      </c>
      <c r="P141" s="629"/>
      <c r="Q141" s="621"/>
      <c r="R141" s="612"/>
      <c r="S141" s="612"/>
      <c r="T141" s="612"/>
      <c r="U141" s="612"/>
      <c r="V141" s="628"/>
      <c r="W141" s="637">
        <f t="shared" si="12"/>
        <v>0</v>
      </c>
      <c r="X141" s="626"/>
      <c r="Y141" s="612"/>
      <c r="Z141" s="612"/>
      <c r="AA141" s="628"/>
      <c r="AB141" s="637">
        <f t="shared" si="13"/>
        <v>0</v>
      </c>
      <c r="AC141" s="629"/>
      <c r="AD141" s="626"/>
      <c r="AE141" s="612"/>
      <c r="AF141" s="612"/>
      <c r="AG141" s="612"/>
      <c r="AH141" s="612"/>
      <c r="AI141" s="612"/>
      <c r="AJ141" s="612"/>
      <c r="AK141" s="612"/>
      <c r="AL141" s="635"/>
      <c r="AM141" s="637">
        <f t="shared" si="14"/>
        <v>0</v>
      </c>
    </row>
    <row r="142" spans="2:39" ht="15" customHeight="1">
      <c r="B142" s="441" t="s">
        <v>486</v>
      </c>
      <c r="C142" s="626"/>
      <c r="D142" s="612"/>
      <c r="E142" s="612"/>
      <c r="F142" s="612"/>
      <c r="G142" s="612"/>
      <c r="H142" s="612"/>
      <c r="I142" s="628"/>
      <c r="J142" s="637">
        <f t="shared" si="10"/>
        <v>0</v>
      </c>
      <c r="K142" s="626"/>
      <c r="L142" s="612"/>
      <c r="M142" s="612"/>
      <c r="N142" s="627"/>
      <c r="O142" s="637">
        <f t="shared" si="11"/>
        <v>0</v>
      </c>
      <c r="P142" s="629"/>
      <c r="Q142" s="621"/>
      <c r="R142" s="612"/>
      <c r="S142" s="612"/>
      <c r="T142" s="612"/>
      <c r="U142" s="612"/>
      <c r="V142" s="628"/>
      <c r="W142" s="637">
        <f t="shared" si="12"/>
        <v>0</v>
      </c>
      <c r="X142" s="626"/>
      <c r="Y142" s="612"/>
      <c r="Z142" s="612"/>
      <c r="AA142" s="628"/>
      <c r="AB142" s="637">
        <f t="shared" si="13"/>
        <v>0</v>
      </c>
      <c r="AC142" s="629"/>
      <c r="AD142" s="626"/>
      <c r="AE142" s="612"/>
      <c r="AF142" s="612"/>
      <c r="AG142" s="612"/>
      <c r="AH142" s="612"/>
      <c r="AI142" s="612"/>
      <c r="AJ142" s="612"/>
      <c r="AK142" s="612"/>
      <c r="AL142" s="635"/>
      <c r="AM142" s="637">
        <f t="shared" si="14"/>
        <v>0</v>
      </c>
    </row>
    <row r="143" spans="2:39" ht="15" customHeight="1">
      <c r="B143" s="441" t="s">
        <v>487</v>
      </c>
      <c r="C143" s="626"/>
      <c r="D143" s="612"/>
      <c r="E143" s="612"/>
      <c r="F143" s="612"/>
      <c r="G143" s="612"/>
      <c r="H143" s="612"/>
      <c r="I143" s="628"/>
      <c r="J143" s="637">
        <f t="shared" si="10"/>
        <v>0</v>
      </c>
      <c r="K143" s="626"/>
      <c r="L143" s="612"/>
      <c r="M143" s="612"/>
      <c r="N143" s="627"/>
      <c r="O143" s="637">
        <f t="shared" si="11"/>
        <v>0</v>
      </c>
      <c r="P143" s="629"/>
      <c r="Q143" s="621"/>
      <c r="R143" s="612"/>
      <c r="S143" s="612"/>
      <c r="T143" s="612"/>
      <c r="U143" s="612"/>
      <c r="V143" s="628"/>
      <c r="W143" s="637">
        <f t="shared" si="12"/>
        <v>0</v>
      </c>
      <c r="X143" s="626"/>
      <c r="Y143" s="612"/>
      <c r="Z143" s="612"/>
      <c r="AA143" s="628"/>
      <c r="AB143" s="637">
        <f t="shared" si="13"/>
        <v>0</v>
      </c>
      <c r="AC143" s="629"/>
      <c r="AD143" s="626"/>
      <c r="AE143" s="612"/>
      <c r="AF143" s="612"/>
      <c r="AG143" s="612"/>
      <c r="AH143" s="612"/>
      <c r="AI143" s="612"/>
      <c r="AJ143" s="612"/>
      <c r="AK143" s="612"/>
      <c r="AL143" s="635"/>
      <c r="AM143" s="637">
        <f t="shared" si="14"/>
        <v>0</v>
      </c>
    </row>
    <row r="144" spans="2:39" ht="15" customHeight="1">
      <c r="B144" s="441" t="s">
        <v>488</v>
      </c>
      <c r="C144" s="626"/>
      <c r="D144" s="612"/>
      <c r="E144" s="612"/>
      <c r="F144" s="612"/>
      <c r="G144" s="612"/>
      <c r="H144" s="612"/>
      <c r="I144" s="628"/>
      <c r="J144" s="637">
        <f t="shared" si="10"/>
        <v>0</v>
      </c>
      <c r="K144" s="626"/>
      <c r="L144" s="612"/>
      <c r="M144" s="612"/>
      <c r="N144" s="627"/>
      <c r="O144" s="637">
        <f t="shared" si="11"/>
        <v>0</v>
      </c>
      <c r="P144" s="629"/>
      <c r="Q144" s="621"/>
      <c r="R144" s="612"/>
      <c r="S144" s="612"/>
      <c r="T144" s="612"/>
      <c r="U144" s="612"/>
      <c r="V144" s="628"/>
      <c r="W144" s="637">
        <f t="shared" si="12"/>
        <v>0</v>
      </c>
      <c r="X144" s="626"/>
      <c r="Y144" s="612"/>
      <c r="Z144" s="612"/>
      <c r="AA144" s="628"/>
      <c r="AB144" s="637">
        <f t="shared" si="13"/>
        <v>0</v>
      </c>
      <c r="AC144" s="629"/>
      <c r="AD144" s="626"/>
      <c r="AE144" s="612"/>
      <c r="AF144" s="612"/>
      <c r="AG144" s="612"/>
      <c r="AH144" s="612"/>
      <c r="AI144" s="612"/>
      <c r="AJ144" s="612"/>
      <c r="AK144" s="612"/>
      <c r="AL144" s="635"/>
      <c r="AM144" s="637">
        <f t="shared" si="14"/>
        <v>0</v>
      </c>
    </row>
    <row r="145" spans="2:39" ht="15" customHeight="1">
      <c r="B145" s="441" t="s">
        <v>489</v>
      </c>
      <c r="C145" s="626"/>
      <c r="D145" s="612"/>
      <c r="E145" s="612"/>
      <c r="F145" s="612"/>
      <c r="G145" s="612"/>
      <c r="H145" s="612"/>
      <c r="I145" s="628"/>
      <c r="J145" s="637">
        <f t="shared" si="10"/>
        <v>0</v>
      </c>
      <c r="K145" s="626"/>
      <c r="L145" s="612"/>
      <c r="M145" s="612"/>
      <c r="N145" s="627"/>
      <c r="O145" s="637">
        <f t="shared" si="11"/>
        <v>0</v>
      </c>
      <c r="P145" s="629"/>
      <c r="Q145" s="621"/>
      <c r="R145" s="612"/>
      <c r="S145" s="612"/>
      <c r="T145" s="612"/>
      <c r="U145" s="612"/>
      <c r="V145" s="628"/>
      <c r="W145" s="637">
        <f t="shared" si="12"/>
        <v>0</v>
      </c>
      <c r="X145" s="626"/>
      <c r="Y145" s="612"/>
      <c r="Z145" s="612"/>
      <c r="AA145" s="628"/>
      <c r="AB145" s="637">
        <f t="shared" si="13"/>
        <v>0</v>
      </c>
      <c r="AC145" s="629"/>
      <c r="AD145" s="626"/>
      <c r="AE145" s="612"/>
      <c r="AF145" s="612"/>
      <c r="AG145" s="612"/>
      <c r="AH145" s="612"/>
      <c r="AI145" s="612"/>
      <c r="AJ145" s="612"/>
      <c r="AK145" s="612"/>
      <c r="AL145" s="635"/>
      <c r="AM145" s="637">
        <f t="shared" si="14"/>
        <v>0</v>
      </c>
    </row>
    <row r="146" spans="2:39" ht="15" customHeight="1">
      <c r="B146" s="441" t="s">
        <v>490</v>
      </c>
      <c r="C146" s="626"/>
      <c r="D146" s="612"/>
      <c r="E146" s="612"/>
      <c r="F146" s="612"/>
      <c r="G146" s="612"/>
      <c r="H146" s="612"/>
      <c r="I146" s="628"/>
      <c r="J146" s="637">
        <f t="shared" si="10"/>
        <v>0</v>
      </c>
      <c r="K146" s="626"/>
      <c r="L146" s="612"/>
      <c r="M146" s="612"/>
      <c r="N146" s="627"/>
      <c r="O146" s="637">
        <f t="shared" si="11"/>
        <v>0</v>
      </c>
      <c r="P146" s="629"/>
      <c r="Q146" s="621"/>
      <c r="R146" s="612"/>
      <c r="S146" s="612"/>
      <c r="T146" s="612"/>
      <c r="U146" s="612"/>
      <c r="V146" s="628"/>
      <c r="W146" s="637">
        <f t="shared" si="12"/>
        <v>0</v>
      </c>
      <c r="X146" s="626"/>
      <c r="Y146" s="612"/>
      <c r="Z146" s="612"/>
      <c r="AA146" s="628"/>
      <c r="AB146" s="637">
        <f t="shared" si="13"/>
        <v>0</v>
      </c>
      <c r="AC146" s="629"/>
      <c r="AD146" s="626"/>
      <c r="AE146" s="612"/>
      <c r="AF146" s="612"/>
      <c r="AG146" s="612"/>
      <c r="AH146" s="612"/>
      <c r="AI146" s="612"/>
      <c r="AJ146" s="612"/>
      <c r="AK146" s="612"/>
      <c r="AL146" s="635"/>
      <c r="AM146" s="637">
        <f t="shared" si="14"/>
        <v>0</v>
      </c>
    </row>
    <row r="147" spans="2:39" ht="15" customHeight="1">
      <c r="B147" s="441" t="s">
        <v>491</v>
      </c>
      <c r="C147" s="626"/>
      <c r="D147" s="612"/>
      <c r="E147" s="612"/>
      <c r="F147" s="612"/>
      <c r="G147" s="612"/>
      <c r="H147" s="612"/>
      <c r="I147" s="628"/>
      <c r="J147" s="637">
        <f t="shared" si="10"/>
        <v>0</v>
      </c>
      <c r="K147" s="626"/>
      <c r="L147" s="612"/>
      <c r="M147" s="612"/>
      <c r="N147" s="627"/>
      <c r="O147" s="637">
        <f t="shared" si="11"/>
        <v>0</v>
      </c>
      <c r="P147" s="629"/>
      <c r="Q147" s="621"/>
      <c r="R147" s="612"/>
      <c r="S147" s="612"/>
      <c r="T147" s="612"/>
      <c r="U147" s="612"/>
      <c r="V147" s="628"/>
      <c r="W147" s="637">
        <f t="shared" si="12"/>
        <v>0</v>
      </c>
      <c r="X147" s="626"/>
      <c r="Y147" s="612"/>
      <c r="Z147" s="612"/>
      <c r="AA147" s="628"/>
      <c r="AB147" s="637">
        <f t="shared" si="13"/>
        <v>0</v>
      </c>
      <c r="AC147" s="629"/>
      <c r="AD147" s="626"/>
      <c r="AE147" s="612"/>
      <c r="AF147" s="612"/>
      <c r="AG147" s="612"/>
      <c r="AH147" s="612"/>
      <c r="AI147" s="612"/>
      <c r="AJ147" s="612"/>
      <c r="AK147" s="612"/>
      <c r="AL147" s="635"/>
      <c r="AM147" s="637">
        <f t="shared" si="14"/>
        <v>0</v>
      </c>
    </row>
    <row r="148" spans="2:39" ht="15" customHeight="1">
      <c r="B148" s="441" t="s">
        <v>492</v>
      </c>
      <c r="C148" s="626"/>
      <c r="D148" s="612"/>
      <c r="E148" s="612"/>
      <c r="F148" s="612"/>
      <c r="G148" s="612"/>
      <c r="H148" s="612"/>
      <c r="I148" s="628"/>
      <c r="J148" s="637">
        <f t="shared" si="10"/>
        <v>0</v>
      </c>
      <c r="K148" s="626"/>
      <c r="L148" s="612"/>
      <c r="M148" s="612"/>
      <c r="N148" s="627"/>
      <c r="O148" s="637">
        <f t="shared" si="11"/>
        <v>0</v>
      </c>
      <c r="P148" s="629"/>
      <c r="Q148" s="621"/>
      <c r="R148" s="612"/>
      <c r="S148" s="612"/>
      <c r="T148" s="612"/>
      <c r="U148" s="612"/>
      <c r="V148" s="628"/>
      <c r="W148" s="637">
        <f t="shared" si="12"/>
        <v>0</v>
      </c>
      <c r="X148" s="626"/>
      <c r="Y148" s="612"/>
      <c r="Z148" s="612"/>
      <c r="AA148" s="628"/>
      <c r="AB148" s="637">
        <f t="shared" si="13"/>
        <v>0</v>
      </c>
      <c r="AC148" s="629"/>
      <c r="AD148" s="626"/>
      <c r="AE148" s="612"/>
      <c r="AF148" s="612"/>
      <c r="AG148" s="612"/>
      <c r="AH148" s="612"/>
      <c r="AI148" s="612"/>
      <c r="AJ148" s="612"/>
      <c r="AK148" s="612"/>
      <c r="AL148" s="635"/>
      <c r="AM148" s="637">
        <f t="shared" si="14"/>
        <v>0</v>
      </c>
    </row>
    <row r="149" spans="2:39" ht="15" customHeight="1">
      <c r="B149" s="441" t="s">
        <v>493</v>
      </c>
      <c r="C149" s="626"/>
      <c r="D149" s="612"/>
      <c r="E149" s="612"/>
      <c r="F149" s="612"/>
      <c r="G149" s="612"/>
      <c r="H149" s="612"/>
      <c r="I149" s="628"/>
      <c r="J149" s="637">
        <f t="shared" si="10"/>
        <v>0</v>
      </c>
      <c r="K149" s="626"/>
      <c r="L149" s="612"/>
      <c r="M149" s="612"/>
      <c r="N149" s="627"/>
      <c r="O149" s="637">
        <f t="shared" si="11"/>
        <v>0</v>
      </c>
      <c r="P149" s="629"/>
      <c r="Q149" s="621"/>
      <c r="R149" s="612"/>
      <c r="S149" s="612"/>
      <c r="T149" s="612"/>
      <c r="U149" s="612"/>
      <c r="V149" s="628"/>
      <c r="W149" s="637">
        <f t="shared" si="12"/>
        <v>0</v>
      </c>
      <c r="X149" s="626"/>
      <c r="Y149" s="612"/>
      <c r="Z149" s="612"/>
      <c r="AA149" s="628"/>
      <c r="AB149" s="637">
        <f t="shared" si="13"/>
        <v>0</v>
      </c>
      <c r="AC149" s="629"/>
      <c r="AD149" s="626"/>
      <c r="AE149" s="612"/>
      <c r="AF149" s="612"/>
      <c r="AG149" s="612"/>
      <c r="AH149" s="612"/>
      <c r="AI149" s="612"/>
      <c r="AJ149" s="612"/>
      <c r="AK149" s="612"/>
      <c r="AL149" s="635"/>
      <c r="AM149" s="637">
        <f t="shared" si="14"/>
        <v>0</v>
      </c>
    </row>
    <row r="150" spans="2:39" ht="15" customHeight="1">
      <c r="B150" s="441" t="s">
        <v>494</v>
      </c>
      <c r="C150" s="626"/>
      <c r="D150" s="612"/>
      <c r="E150" s="612"/>
      <c r="F150" s="612"/>
      <c r="G150" s="612"/>
      <c r="H150" s="612"/>
      <c r="I150" s="628"/>
      <c r="J150" s="637">
        <f t="shared" si="10"/>
        <v>0</v>
      </c>
      <c r="K150" s="626"/>
      <c r="L150" s="612"/>
      <c r="M150" s="612"/>
      <c r="N150" s="627"/>
      <c r="O150" s="637">
        <f t="shared" si="11"/>
        <v>0</v>
      </c>
      <c r="P150" s="629"/>
      <c r="Q150" s="621"/>
      <c r="R150" s="612"/>
      <c r="S150" s="612"/>
      <c r="T150" s="612"/>
      <c r="U150" s="612"/>
      <c r="V150" s="628"/>
      <c r="W150" s="637">
        <f t="shared" si="12"/>
        <v>0</v>
      </c>
      <c r="X150" s="626"/>
      <c r="Y150" s="612"/>
      <c r="Z150" s="612"/>
      <c r="AA150" s="628"/>
      <c r="AB150" s="637">
        <f t="shared" si="13"/>
        <v>0</v>
      </c>
      <c r="AC150" s="629"/>
      <c r="AD150" s="626"/>
      <c r="AE150" s="612"/>
      <c r="AF150" s="612"/>
      <c r="AG150" s="612"/>
      <c r="AH150" s="612"/>
      <c r="AI150" s="612"/>
      <c r="AJ150" s="612"/>
      <c r="AK150" s="612"/>
      <c r="AL150" s="635"/>
      <c r="AM150" s="637">
        <f t="shared" si="14"/>
        <v>0</v>
      </c>
    </row>
    <row r="151" spans="2:39" ht="15" customHeight="1">
      <c r="B151" s="441" t="s">
        <v>495</v>
      </c>
      <c r="C151" s="626"/>
      <c r="D151" s="612"/>
      <c r="E151" s="612"/>
      <c r="F151" s="612"/>
      <c r="G151" s="612"/>
      <c r="H151" s="612"/>
      <c r="I151" s="628"/>
      <c r="J151" s="637">
        <f t="shared" si="10"/>
        <v>0</v>
      </c>
      <c r="K151" s="626"/>
      <c r="L151" s="612"/>
      <c r="M151" s="612"/>
      <c r="N151" s="627"/>
      <c r="O151" s="637">
        <f t="shared" si="11"/>
        <v>0</v>
      </c>
      <c r="P151" s="629"/>
      <c r="Q151" s="621"/>
      <c r="R151" s="612"/>
      <c r="S151" s="612"/>
      <c r="T151" s="612"/>
      <c r="U151" s="612"/>
      <c r="V151" s="628"/>
      <c r="W151" s="637">
        <f t="shared" si="12"/>
        <v>0</v>
      </c>
      <c r="X151" s="626"/>
      <c r="Y151" s="612"/>
      <c r="Z151" s="612"/>
      <c r="AA151" s="628"/>
      <c r="AB151" s="637">
        <f t="shared" si="13"/>
        <v>0</v>
      </c>
      <c r="AC151" s="629"/>
      <c r="AD151" s="626"/>
      <c r="AE151" s="612"/>
      <c r="AF151" s="612"/>
      <c r="AG151" s="612"/>
      <c r="AH151" s="612"/>
      <c r="AI151" s="612"/>
      <c r="AJ151" s="612"/>
      <c r="AK151" s="612"/>
      <c r="AL151" s="635"/>
      <c r="AM151" s="637">
        <f t="shared" si="14"/>
        <v>0</v>
      </c>
    </row>
    <row r="152" spans="2:39" ht="15" customHeight="1">
      <c r="B152" s="441" t="s">
        <v>496</v>
      </c>
      <c r="C152" s="626"/>
      <c r="D152" s="612"/>
      <c r="E152" s="612"/>
      <c r="F152" s="612"/>
      <c r="G152" s="612"/>
      <c r="H152" s="612"/>
      <c r="I152" s="628"/>
      <c r="J152" s="637">
        <f t="shared" si="10"/>
        <v>0</v>
      </c>
      <c r="K152" s="626"/>
      <c r="L152" s="612"/>
      <c r="M152" s="612"/>
      <c r="N152" s="627"/>
      <c r="O152" s="637">
        <f t="shared" si="11"/>
        <v>0</v>
      </c>
      <c r="P152" s="629"/>
      <c r="Q152" s="621"/>
      <c r="R152" s="612"/>
      <c r="S152" s="612"/>
      <c r="T152" s="612"/>
      <c r="U152" s="612"/>
      <c r="V152" s="628"/>
      <c r="W152" s="637">
        <f t="shared" si="12"/>
        <v>0</v>
      </c>
      <c r="X152" s="626"/>
      <c r="Y152" s="612"/>
      <c r="Z152" s="612"/>
      <c r="AA152" s="628"/>
      <c r="AB152" s="637">
        <f t="shared" si="13"/>
        <v>0</v>
      </c>
      <c r="AC152" s="629"/>
      <c r="AD152" s="626"/>
      <c r="AE152" s="612"/>
      <c r="AF152" s="612"/>
      <c r="AG152" s="612"/>
      <c r="AH152" s="612"/>
      <c r="AI152" s="612"/>
      <c r="AJ152" s="612"/>
      <c r="AK152" s="612"/>
      <c r="AL152" s="635"/>
      <c r="AM152" s="637">
        <f t="shared" si="14"/>
        <v>0</v>
      </c>
    </row>
    <row r="153" spans="2:39" ht="15" customHeight="1">
      <c r="B153" s="441" t="s">
        <v>497</v>
      </c>
      <c r="C153" s="626"/>
      <c r="D153" s="612"/>
      <c r="E153" s="612"/>
      <c r="F153" s="612"/>
      <c r="G153" s="612"/>
      <c r="H153" s="612"/>
      <c r="I153" s="628"/>
      <c r="J153" s="637">
        <f t="shared" si="10"/>
        <v>0</v>
      </c>
      <c r="K153" s="626"/>
      <c r="L153" s="612"/>
      <c r="M153" s="612"/>
      <c r="N153" s="627"/>
      <c r="O153" s="637">
        <f t="shared" si="11"/>
        <v>0</v>
      </c>
      <c r="P153" s="629"/>
      <c r="Q153" s="621"/>
      <c r="R153" s="612"/>
      <c r="S153" s="612"/>
      <c r="T153" s="612"/>
      <c r="U153" s="612"/>
      <c r="V153" s="628"/>
      <c r="W153" s="637">
        <f t="shared" si="12"/>
        <v>0</v>
      </c>
      <c r="X153" s="626"/>
      <c r="Y153" s="612"/>
      <c r="Z153" s="612"/>
      <c r="AA153" s="628"/>
      <c r="AB153" s="637">
        <f t="shared" si="13"/>
        <v>0</v>
      </c>
      <c r="AC153" s="629"/>
      <c r="AD153" s="626"/>
      <c r="AE153" s="612"/>
      <c r="AF153" s="612"/>
      <c r="AG153" s="612"/>
      <c r="AH153" s="612"/>
      <c r="AI153" s="612"/>
      <c r="AJ153" s="612"/>
      <c r="AK153" s="612"/>
      <c r="AL153" s="635"/>
      <c r="AM153" s="637">
        <f t="shared" si="14"/>
        <v>0</v>
      </c>
    </row>
    <row r="154" spans="2:39" ht="15" customHeight="1">
      <c r="B154" s="441" t="s">
        <v>498</v>
      </c>
      <c r="C154" s="626"/>
      <c r="D154" s="612"/>
      <c r="E154" s="612"/>
      <c r="F154" s="612"/>
      <c r="G154" s="612"/>
      <c r="H154" s="612"/>
      <c r="I154" s="628"/>
      <c r="J154" s="637">
        <f t="shared" si="10"/>
        <v>0</v>
      </c>
      <c r="K154" s="626"/>
      <c r="L154" s="612"/>
      <c r="M154" s="612"/>
      <c r="N154" s="627"/>
      <c r="O154" s="637">
        <f t="shared" si="11"/>
        <v>0</v>
      </c>
      <c r="P154" s="629"/>
      <c r="Q154" s="621"/>
      <c r="R154" s="612"/>
      <c r="S154" s="612"/>
      <c r="T154" s="612"/>
      <c r="U154" s="612"/>
      <c r="V154" s="628"/>
      <c r="W154" s="637">
        <f t="shared" si="12"/>
        <v>0</v>
      </c>
      <c r="X154" s="626"/>
      <c r="Y154" s="612"/>
      <c r="Z154" s="612"/>
      <c r="AA154" s="628"/>
      <c r="AB154" s="637">
        <f t="shared" si="13"/>
        <v>0</v>
      </c>
      <c r="AC154" s="629"/>
      <c r="AD154" s="626"/>
      <c r="AE154" s="612"/>
      <c r="AF154" s="612"/>
      <c r="AG154" s="612"/>
      <c r="AH154" s="612"/>
      <c r="AI154" s="612"/>
      <c r="AJ154" s="612"/>
      <c r="AK154" s="612"/>
      <c r="AL154" s="635"/>
      <c r="AM154" s="637">
        <f t="shared" si="14"/>
        <v>0</v>
      </c>
    </row>
    <row r="155" spans="2:39" ht="15" customHeight="1">
      <c r="B155" s="441" t="s">
        <v>499</v>
      </c>
      <c r="C155" s="626"/>
      <c r="D155" s="612"/>
      <c r="E155" s="612"/>
      <c r="F155" s="612"/>
      <c r="G155" s="612"/>
      <c r="H155" s="612"/>
      <c r="I155" s="628"/>
      <c r="J155" s="637">
        <f t="shared" si="10"/>
        <v>0</v>
      </c>
      <c r="K155" s="626"/>
      <c r="L155" s="612"/>
      <c r="M155" s="612"/>
      <c r="N155" s="627"/>
      <c r="O155" s="637">
        <f t="shared" si="11"/>
        <v>0</v>
      </c>
      <c r="P155" s="629"/>
      <c r="Q155" s="621"/>
      <c r="R155" s="612"/>
      <c r="S155" s="612"/>
      <c r="T155" s="612"/>
      <c r="U155" s="612"/>
      <c r="V155" s="628"/>
      <c r="W155" s="637">
        <f t="shared" si="12"/>
        <v>0</v>
      </c>
      <c r="X155" s="626"/>
      <c r="Y155" s="612"/>
      <c r="Z155" s="612"/>
      <c r="AA155" s="628"/>
      <c r="AB155" s="637">
        <f t="shared" si="13"/>
        <v>0</v>
      </c>
      <c r="AC155" s="629"/>
      <c r="AD155" s="626"/>
      <c r="AE155" s="612"/>
      <c r="AF155" s="612"/>
      <c r="AG155" s="612"/>
      <c r="AH155" s="612"/>
      <c r="AI155" s="612"/>
      <c r="AJ155" s="612"/>
      <c r="AK155" s="612"/>
      <c r="AL155" s="635"/>
      <c r="AM155" s="637">
        <f t="shared" si="14"/>
        <v>0</v>
      </c>
    </row>
    <row r="156" spans="2:39" ht="15" customHeight="1">
      <c r="B156" s="441" t="s">
        <v>500</v>
      </c>
      <c r="C156" s="626"/>
      <c r="D156" s="612"/>
      <c r="E156" s="612"/>
      <c r="F156" s="612"/>
      <c r="G156" s="612"/>
      <c r="H156" s="612"/>
      <c r="I156" s="628"/>
      <c r="J156" s="637">
        <f t="shared" si="10"/>
        <v>0</v>
      </c>
      <c r="K156" s="626"/>
      <c r="L156" s="612"/>
      <c r="M156" s="612"/>
      <c r="N156" s="627"/>
      <c r="O156" s="637">
        <f t="shared" si="11"/>
        <v>0</v>
      </c>
      <c r="P156" s="629"/>
      <c r="Q156" s="621"/>
      <c r="R156" s="612"/>
      <c r="S156" s="612"/>
      <c r="T156" s="612"/>
      <c r="U156" s="612"/>
      <c r="V156" s="628"/>
      <c r="W156" s="637">
        <f t="shared" si="12"/>
        <v>0</v>
      </c>
      <c r="X156" s="626"/>
      <c r="Y156" s="612"/>
      <c r="Z156" s="612"/>
      <c r="AA156" s="628"/>
      <c r="AB156" s="637">
        <f t="shared" si="13"/>
        <v>0</v>
      </c>
      <c r="AC156" s="629"/>
      <c r="AD156" s="626"/>
      <c r="AE156" s="612"/>
      <c r="AF156" s="612"/>
      <c r="AG156" s="612"/>
      <c r="AH156" s="612"/>
      <c r="AI156" s="612"/>
      <c r="AJ156" s="612"/>
      <c r="AK156" s="612"/>
      <c r="AL156" s="635"/>
      <c r="AM156" s="637">
        <f t="shared" si="14"/>
        <v>0</v>
      </c>
    </row>
    <row r="157" spans="2:39" ht="15" customHeight="1">
      <c r="B157" s="441" t="s">
        <v>501</v>
      </c>
      <c r="C157" s="626"/>
      <c r="D157" s="612"/>
      <c r="E157" s="612"/>
      <c r="F157" s="612"/>
      <c r="G157" s="612"/>
      <c r="H157" s="612"/>
      <c r="I157" s="628"/>
      <c r="J157" s="637">
        <f t="shared" si="10"/>
        <v>0</v>
      </c>
      <c r="K157" s="626"/>
      <c r="L157" s="612"/>
      <c r="M157" s="612"/>
      <c r="N157" s="627"/>
      <c r="O157" s="637">
        <f t="shared" si="11"/>
        <v>0</v>
      </c>
      <c r="P157" s="629"/>
      <c r="Q157" s="621"/>
      <c r="R157" s="612"/>
      <c r="S157" s="612"/>
      <c r="T157" s="612"/>
      <c r="U157" s="612"/>
      <c r="V157" s="628"/>
      <c r="W157" s="637">
        <f t="shared" si="12"/>
        <v>0</v>
      </c>
      <c r="X157" s="626"/>
      <c r="Y157" s="612"/>
      <c r="Z157" s="612"/>
      <c r="AA157" s="628"/>
      <c r="AB157" s="637">
        <f t="shared" si="13"/>
        <v>0</v>
      </c>
      <c r="AC157" s="629"/>
      <c r="AD157" s="626"/>
      <c r="AE157" s="612"/>
      <c r="AF157" s="612"/>
      <c r="AG157" s="612"/>
      <c r="AH157" s="612"/>
      <c r="AI157" s="612"/>
      <c r="AJ157" s="612"/>
      <c r="AK157" s="612"/>
      <c r="AL157" s="635"/>
      <c r="AM157" s="637">
        <f t="shared" si="14"/>
        <v>0</v>
      </c>
    </row>
    <row r="158" spans="2:39" ht="15" customHeight="1">
      <c r="B158" s="441" t="s">
        <v>502</v>
      </c>
      <c r="C158" s="626"/>
      <c r="D158" s="612"/>
      <c r="E158" s="612"/>
      <c r="F158" s="612"/>
      <c r="G158" s="612"/>
      <c r="H158" s="612"/>
      <c r="I158" s="628"/>
      <c r="J158" s="637">
        <f t="shared" si="10"/>
        <v>0</v>
      </c>
      <c r="K158" s="626"/>
      <c r="L158" s="612"/>
      <c r="M158" s="612"/>
      <c r="N158" s="627"/>
      <c r="O158" s="637">
        <f t="shared" si="11"/>
        <v>0</v>
      </c>
      <c r="P158" s="629"/>
      <c r="Q158" s="621"/>
      <c r="R158" s="612"/>
      <c r="S158" s="612"/>
      <c r="T158" s="612"/>
      <c r="U158" s="612"/>
      <c r="V158" s="628"/>
      <c r="W158" s="637">
        <f t="shared" si="12"/>
        <v>0</v>
      </c>
      <c r="X158" s="626"/>
      <c r="Y158" s="612"/>
      <c r="Z158" s="612"/>
      <c r="AA158" s="628"/>
      <c r="AB158" s="637">
        <f t="shared" si="13"/>
        <v>0</v>
      </c>
      <c r="AC158" s="629"/>
      <c r="AD158" s="626"/>
      <c r="AE158" s="612"/>
      <c r="AF158" s="612"/>
      <c r="AG158" s="612"/>
      <c r="AH158" s="612"/>
      <c r="AI158" s="612"/>
      <c r="AJ158" s="612"/>
      <c r="AK158" s="612"/>
      <c r="AL158" s="635"/>
      <c r="AM158" s="637">
        <f t="shared" si="14"/>
        <v>0</v>
      </c>
    </row>
    <row r="159" spans="2:39" ht="15" customHeight="1">
      <c r="B159" s="441" t="s">
        <v>503</v>
      </c>
      <c r="C159" s="626"/>
      <c r="D159" s="612"/>
      <c r="E159" s="612"/>
      <c r="F159" s="612"/>
      <c r="G159" s="612"/>
      <c r="H159" s="612"/>
      <c r="I159" s="628"/>
      <c r="J159" s="637">
        <f t="shared" si="10"/>
        <v>0</v>
      </c>
      <c r="K159" s="626"/>
      <c r="L159" s="612"/>
      <c r="M159" s="612"/>
      <c r="N159" s="627"/>
      <c r="O159" s="637">
        <f t="shared" si="11"/>
        <v>0</v>
      </c>
      <c r="P159" s="629"/>
      <c r="Q159" s="621"/>
      <c r="R159" s="612"/>
      <c r="S159" s="612"/>
      <c r="T159" s="612"/>
      <c r="U159" s="612"/>
      <c r="V159" s="628"/>
      <c r="W159" s="637">
        <f t="shared" si="12"/>
        <v>0</v>
      </c>
      <c r="X159" s="626"/>
      <c r="Y159" s="612"/>
      <c r="Z159" s="612"/>
      <c r="AA159" s="628"/>
      <c r="AB159" s="637">
        <f t="shared" si="13"/>
        <v>0</v>
      </c>
      <c r="AC159" s="629"/>
      <c r="AD159" s="626"/>
      <c r="AE159" s="612"/>
      <c r="AF159" s="612"/>
      <c r="AG159" s="612"/>
      <c r="AH159" s="612"/>
      <c r="AI159" s="612"/>
      <c r="AJ159" s="612"/>
      <c r="AK159" s="612"/>
      <c r="AL159" s="635"/>
      <c r="AM159" s="637">
        <f t="shared" si="14"/>
        <v>0</v>
      </c>
    </row>
    <row r="160" spans="2:39" ht="15" customHeight="1">
      <c r="B160" s="441" t="s">
        <v>504</v>
      </c>
      <c r="C160" s="626"/>
      <c r="D160" s="612"/>
      <c r="E160" s="612"/>
      <c r="F160" s="612"/>
      <c r="G160" s="612"/>
      <c r="H160" s="612"/>
      <c r="I160" s="628"/>
      <c r="J160" s="637">
        <f t="shared" si="10"/>
        <v>0</v>
      </c>
      <c r="K160" s="626"/>
      <c r="L160" s="612"/>
      <c r="M160" s="612"/>
      <c r="N160" s="627"/>
      <c r="O160" s="637">
        <f t="shared" si="11"/>
        <v>0</v>
      </c>
      <c r="P160" s="629"/>
      <c r="Q160" s="621"/>
      <c r="R160" s="612"/>
      <c r="S160" s="612"/>
      <c r="T160" s="612"/>
      <c r="U160" s="612"/>
      <c r="V160" s="628"/>
      <c r="W160" s="637">
        <f t="shared" si="12"/>
        <v>0</v>
      </c>
      <c r="X160" s="626"/>
      <c r="Y160" s="612"/>
      <c r="Z160" s="612"/>
      <c r="AA160" s="628"/>
      <c r="AB160" s="637">
        <f t="shared" si="13"/>
        <v>0</v>
      </c>
      <c r="AC160" s="629"/>
      <c r="AD160" s="626"/>
      <c r="AE160" s="612"/>
      <c r="AF160" s="612"/>
      <c r="AG160" s="612"/>
      <c r="AH160" s="612"/>
      <c r="AI160" s="612"/>
      <c r="AJ160" s="612"/>
      <c r="AK160" s="612"/>
      <c r="AL160" s="635"/>
      <c r="AM160" s="637">
        <f t="shared" si="14"/>
        <v>0</v>
      </c>
    </row>
    <row r="161" spans="2:39" ht="15" customHeight="1">
      <c r="B161" s="441" t="s">
        <v>505</v>
      </c>
      <c r="C161" s="626"/>
      <c r="D161" s="612"/>
      <c r="E161" s="612"/>
      <c r="F161" s="612"/>
      <c r="G161" s="612"/>
      <c r="H161" s="612"/>
      <c r="I161" s="628"/>
      <c r="J161" s="637">
        <f t="shared" si="10"/>
        <v>0</v>
      </c>
      <c r="K161" s="626"/>
      <c r="L161" s="612"/>
      <c r="M161" s="612"/>
      <c r="N161" s="627"/>
      <c r="O161" s="637">
        <f t="shared" si="11"/>
        <v>0</v>
      </c>
      <c r="P161" s="629"/>
      <c r="Q161" s="621"/>
      <c r="R161" s="612"/>
      <c r="S161" s="612"/>
      <c r="T161" s="612"/>
      <c r="U161" s="612"/>
      <c r="V161" s="628"/>
      <c r="W161" s="637">
        <f t="shared" si="12"/>
        <v>0</v>
      </c>
      <c r="X161" s="626"/>
      <c r="Y161" s="612"/>
      <c r="Z161" s="612"/>
      <c r="AA161" s="628"/>
      <c r="AB161" s="637">
        <f t="shared" si="13"/>
        <v>0</v>
      </c>
      <c r="AC161" s="629"/>
      <c r="AD161" s="626"/>
      <c r="AE161" s="612"/>
      <c r="AF161" s="612"/>
      <c r="AG161" s="612"/>
      <c r="AH161" s="612"/>
      <c r="AI161" s="612"/>
      <c r="AJ161" s="612"/>
      <c r="AK161" s="612"/>
      <c r="AL161" s="635"/>
      <c r="AM161" s="637">
        <f t="shared" si="14"/>
        <v>0</v>
      </c>
    </row>
    <row r="162" spans="2:39" ht="15" customHeight="1">
      <c r="B162" s="441" t="s">
        <v>506</v>
      </c>
      <c r="C162" s="626"/>
      <c r="D162" s="612"/>
      <c r="E162" s="612"/>
      <c r="F162" s="612"/>
      <c r="G162" s="612"/>
      <c r="H162" s="612"/>
      <c r="I162" s="628"/>
      <c r="J162" s="637">
        <f t="shared" si="10"/>
        <v>0</v>
      </c>
      <c r="K162" s="626"/>
      <c r="L162" s="612"/>
      <c r="M162" s="612"/>
      <c r="N162" s="627"/>
      <c r="O162" s="637">
        <f t="shared" si="11"/>
        <v>0</v>
      </c>
      <c r="P162" s="629"/>
      <c r="Q162" s="621"/>
      <c r="R162" s="612"/>
      <c r="S162" s="612"/>
      <c r="T162" s="612"/>
      <c r="U162" s="612"/>
      <c r="V162" s="628"/>
      <c r="W162" s="637">
        <f t="shared" si="12"/>
        <v>0</v>
      </c>
      <c r="X162" s="626"/>
      <c r="Y162" s="612"/>
      <c r="Z162" s="612"/>
      <c r="AA162" s="628"/>
      <c r="AB162" s="637">
        <f t="shared" si="13"/>
        <v>0</v>
      </c>
      <c r="AC162" s="629"/>
      <c r="AD162" s="626"/>
      <c r="AE162" s="612"/>
      <c r="AF162" s="612"/>
      <c r="AG162" s="612"/>
      <c r="AH162" s="612"/>
      <c r="AI162" s="612"/>
      <c r="AJ162" s="612"/>
      <c r="AK162" s="612"/>
      <c r="AL162" s="635"/>
      <c r="AM162" s="637">
        <f t="shared" si="14"/>
        <v>0</v>
      </c>
    </row>
    <row r="163" spans="2:39" ht="15" customHeight="1">
      <c r="B163" s="441" t="s">
        <v>507</v>
      </c>
      <c r="C163" s="626"/>
      <c r="D163" s="612"/>
      <c r="E163" s="612"/>
      <c r="F163" s="612"/>
      <c r="G163" s="612"/>
      <c r="H163" s="612"/>
      <c r="I163" s="628"/>
      <c r="J163" s="637">
        <f t="shared" si="10"/>
        <v>0</v>
      </c>
      <c r="K163" s="626"/>
      <c r="L163" s="612"/>
      <c r="M163" s="612"/>
      <c r="N163" s="627"/>
      <c r="O163" s="637">
        <f t="shared" si="11"/>
        <v>0</v>
      </c>
      <c r="P163" s="629"/>
      <c r="Q163" s="621"/>
      <c r="R163" s="612"/>
      <c r="S163" s="612"/>
      <c r="T163" s="612"/>
      <c r="U163" s="612"/>
      <c r="V163" s="628"/>
      <c r="W163" s="637">
        <f t="shared" si="12"/>
        <v>0</v>
      </c>
      <c r="X163" s="626"/>
      <c r="Y163" s="612"/>
      <c r="Z163" s="612"/>
      <c r="AA163" s="628"/>
      <c r="AB163" s="637">
        <f t="shared" si="13"/>
        <v>0</v>
      </c>
      <c r="AC163" s="629"/>
      <c r="AD163" s="626"/>
      <c r="AE163" s="612"/>
      <c r="AF163" s="612"/>
      <c r="AG163" s="612"/>
      <c r="AH163" s="612"/>
      <c r="AI163" s="612"/>
      <c r="AJ163" s="612"/>
      <c r="AK163" s="612"/>
      <c r="AL163" s="635"/>
      <c r="AM163" s="637">
        <f t="shared" si="14"/>
        <v>0</v>
      </c>
    </row>
    <row r="164" spans="2:39" ht="15" customHeight="1">
      <c r="B164" s="441" t="s">
        <v>508</v>
      </c>
      <c r="C164" s="626"/>
      <c r="D164" s="612"/>
      <c r="E164" s="612"/>
      <c r="F164" s="612"/>
      <c r="G164" s="612"/>
      <c r="H164" s="612"/>
      <c r="I164" s="628"/>
      <c r="J164" s="637">
        <f t="shared" si="10"/>
        <v>0</v>
      </c>
      <c r="K164" s="626"/>
      <c r="L164" s="612"/>
      <c r="M164" s="612"/>
      <c r="N164" s="627"/>
      <c r="O164" s="637">
        <f t="shared" si="11"/>
        <v>0</v>
      </c>
      <c r="P164" s="629"/>
      <c r="Q164" s="621"/>
      <c r="R164" s="612"/>
      <c r="S164" s="612"/>
      <c r="T164" s="612"/>
      <c r="U164" s="612"/>
      <c r="V164" s="628"/>
      <c r="W164" s="637">
        <f t="shared" si="12"/>
        <v>0</v>
      </c>
      <c r="X164" s="626"/>
      <c r="Y164" s="612"/>
      <c r="Z164" s="612"/>
      <c r="AA164" s="628"/>
      <c r="AB164" s="637">
        <f t="shared" si="13"/>
        <v>0</v>
      </c>
      <c r="AC164" s="629"/>
      <c r="AD164" s="626"/>
      <c r="AE164" s="612"/>
      <c r="AF164" s="612"/>
      <c r="AG164" s="612"/>
      <c r="AH164" s="612"/>
      <c r="AI164" s="612"/>
      <c r="AJ164" s="612"/>
      <c r="AK164" s="612"/>
      <c r="AL164" s="635"/>
      <c r="AM164" s="637">
        <f t="shared" si="14"/>
        <v>0</v>
      </c>
    </row>
    <row r="165" spans="2:39" ht="15" customHeight="1">
      <c r="B165" s="441" t="s">
        <v>509</v>
      </c>
      <c r="C165" s="626"/>
      <c r="D165" s="612"/>
      <c r="E165" s="612"/>
      <c r="F165" s="612"/>
      <c r="G165" s="612"/>
      <c r="H165" s="612"/>
      <c r="I165" s="628"/>
      <c r="J165" s="637">
        <f t="shared" si="10"/>
        <v>0</v>
      </c>
      <c r="K165" s="626"/>
      <c r="L165" s="612"/>
      <c r="M165" s="612"/>
      <c r="N165" s="627"/>
      <c r="O165" s="637">
        <f t="shared" si="11"/>
        <v>0</v>
      </c>
      <c r="P165" s="629"/>
      <c r="Q165" s="621"/>
      <c r="R165" s="612"/>
      <c r="S165" s="612"/>
      <c r="T165" s="612"/>
      <c r="U165" s="612"/>
      <c r="V165" s="628"/>
      <c r="W165" s="637">
        <f t="shared" si="12"/>
        <v>0</v>
      </c>
      <c r="X165" s="626"/>
      <c r="Y165" s="612"/>
      <c r="Z165" s="612"/>
      <c r="AA165" s="628"/>
      <c r="AB165" s="637">
        <f t="shared" si="13"/>
        <v>0</v>
      </c>
      <c r="AC165" s="629"/>
      <c r="AD165" s="626"/>
      <c r="AE165" s="612"/>
      <c r="AF165" s="612"/>
      <c r="AG165" s="612"/>
      <c r="AH165" s="612"/>
      <c r="AI165" s="612"/>
      <c r="AJ165" s="612"/>
      <c r="AK165" s="612"/>
      <c r="AL165" s="635"/>
      <c r="AM165" s="637">
        <f t="shared" si="14"/>
        <v>0</v>
      </c>
    </row>
    <row r="166" spans="2:39" ht="15" customHeight="1">
      <c r="B166" s="441" t="s">
        <v>510</v>
      </c>
      <c r="C166" s="626"/>
      <c r="D166" s="612"/>
      <c r="E166" s="612"/>
      <c r="F166" s="612"/>
      <c r="G166" s="612"/>
      <c r="H166" s="612"/>
      <c r="I166" s="628"/>
      <c r="J166" s="637">
        <f t="shared" si="10"/>
        <v>0</v>
      </c>
      <c r="K166" s="626"/>
      <c r="L166" s="612"/>
      <c r="M166" s="612"/>
      <c r="N166" s="627"/>
      <c r="O166" s="637">
        <f t="shared" si="11"/>
        <v>0</v>
      </c>
      <c r="P166" s="629"/>
      <c r="Q166" s="621"/>
      <c r="R166" s="612"/>
      <c r="S166" s="612"/>
      <c r="T166" s="612"/>
      <c r="U166" s="612"/>
      <c r="V166" s="628"/>
      <c r="W166" s="637">
        <f t="shared" si="12"/>
        <v>0</v>
      </c>
      <c r="X166" s="626"/>
      <c r="Y166" s="612"/>
      <c r="Z166" s="612"/>
      <c r="AA166" s="628"/>
      <c r="AB166" s="637">
        <f t="shared" si="13"/>
        <v>0</v>
      </c>
      <c r="AC166" s="629"/>
      <c r="AD166" s="626"/>
      <c r="AE166" s="612"/>
      <c r="AF166" s="612"/>
      <c r="AG166" s="612"/>
      <c r="AH166" s="612"/>
      <c r="AI166" s="612"/>
      <c r="AJ166" s="612"/>
      <c r="AK166" s="612"/>
      <c r="AL166" s="635"/>
      <c r="AM166" s="637">
        <f t="shared" si="14"/>
        <v>0</v>
      </c>
    </row>
    <row r="167" spans="2:39" ht="15" customHeight="1">
      <c r="B167" s="441" t="s">
        <v>511</v>
      </c>
      <c r="C167" s="626"/>
      <c r="D167" s="612"/>
      <c r="E167" s="612"/>
      <c r="F167" s="612"/>
      <c r="G167" s="612"/>
      <c r="H167" s="612"/>
      <c r="I167" s="628"/>
      <c r="J167" s="637">
        <f t="shared" si="10"/>
        <v>0</v>
      </c>
      <c r="K167" s="626"/>
      <c r="L167" s="612"/>
      <c r="M167" s="612"/>
      <c r="N167" s="627"/>
      <c r="O167" s="637">
        <f t="shared" si="11"/>
        <v>0</v>
      </c>
      <c r="P167" s="629"/>
      <c r="Q167" s="621"/>
      <c r="R167" s="612"/>
      <c r="S167" s="612"/>
      <c r="T167" s="612"/>
      <c r="U167" s="612"/>
      <c r="V167" s="628"/>
      <c r="W167" s="637">
        <f t="shared" si="12"/>
        <v>0</v>
      </c>
      <c r="X167" s="626"/>
      <c r="Y167" s="612"/>
      <c r="Z167" s="612"/>
      <c r="AA167" s="628"/>
      <c r="AB167" s="637">
        <f t="shared" si="13"/>
        <v>0</v>
      </c>
      <c r="AC167" s="629"/>
      <c r="AD167" s="626"/>
      <c r="AE167" s="612"/>
      <c r="AF167" s="612"/>
      <c r="AG167" s="612"/>
      <c r="AH167" s="612"/>
      <c r="AI167" s="612"/>
      <c r="AJ167" s="612"/>
      <c r="AK167" s="612"/>
      <c r="AL167" s="635"/>
      <c r="AM167" s="637">
        <f t="shared" si="14"/>
        <v>0</v>
      </c>
    </row>
    <row r="168" spans="2:39" ht="15" customHeight="1">
      <c r="B168" s="441" t="s">
        <v>512</v>
      </c>
      <c r="C168" s="626"/>
      <c r="D168" s="612"/>
      <c r="E168" s="612"/>
      <c r="F168" s="612"/>
      <c r="G168" s="612"/>
      <c r="H168" s="612"/>
      <c r="I168" s="628"/>
      <c r="J168" s="637">
        <f t="shared" si="10"/>
        <v>0</v>
      </c>
      <c r="K168" s="626"/>
      <c r="L168" s="612"/>
      <c r="M168" s="612"/>
      <c r="N168" s="627"/>
      <c r="O168" s="637">
        <f t="shared" si="11"/>
        <v>0</v>
      </c>
      <c r="P168" s="629"/>
      <c r="Q168" s="621"/>
      <c r="R168" s="612"/>
      <c r="S168" s="612"/>
      <c r="T168" s="612"/>
      <c r="U168" s="612"/>
      <c r="V168" s="628"/>
      <c r="W168" s="637">
        <f t="shared" si="12"/>
        <v>0</v>
      </c>
      <c r="X168" s="626"/>
      <c r="Y168" s="612"/>
      <c r="Z168" s="612"/>
      <c r="AA168" s="628"/>
      <c r="AB168" s="637">
        <f t="shared" si="13"/>
        <v>0</v>
      </c>
      <c r="AC168" s="629"/>
      <c r="AD168" s="626"/>
      <c r="AE168" s="612"/>
      <c r="AF168" s="612"/>
      <c r="AG168" s="612"/>
      <c r="AH168" s="612"/>
      <c r="AI168" s="612"/>
      <c r="AJ168" s="612"/>
      <c r="AK168" s="612"/>
      <c r="AL168" s="635"/>
      <c r="AM168" s="637">
        <f t="shared" si="14"/>
        <v>0</v>
      </c>
    </row>
    <row r="169" spans="2:39" ht="15" customHeight="1">
      <c r="B169" s="441" t="s">
        <v>513</v>
      </c>
      <c r="C169" s="626"/>
      <c r="D169" s="612"/>
      <c r="E169" s="612"/>
      <c r="F169" s="612"/>
      <c r="G169" s="612"/>
      <c r="H169" s="612"/>
      <c r="I169" s="628"/>
      <c r="J169" s="637">
        <f t="shared" si="10"/>
        <v>0</v>
      </c>
      <c r="K169" s="626"/>
      <c r="L169" s="612"/>
      <c r="M169" s="612"/>
      <c r="N169" s="627"/>
      <c r="O169" s="637">
        <f t="shared" si="11"/>
        <v>0</v>
      </c>
      <c r="P169" s="629"/>
      <c r="Q169" s="621"/>
      <c r="R169" s="612"/>
      <c r="S169" s="612"/>
      <c r="T169" s="612"/>
      <c r="U169" s="612"/>
      <c r="V169" s="628"/>
      <c r="W169" s="637">
        <f t="shared" si="12"/>
        <v>0</v>
      </c>
      <c r="X169" s="626"/>
      <c r="Y169" s="612"/>
      <c r="Z169" s="612"/>
      <c r="AA169" s="628"/>
      <c r="AB169" s="637">
        <f t="shared" si="13"/>
        <v>0</v>
      </c>
      <c r="AC169" s="629"/>
      <c r="AD169" s="626"/>
      <c r="AE169" s="612"/>
      <c r="AF169" s="612"/>
      <c r="AG169" s="612"/>
      <c r="AH169" s="612"/>
      <c r="AI169" s="612"/>
      <c r="AJ169" s="612"/>
      <c r="AK169" s="612"/>
      <c r="AL169" s="635"/>
      <c r="AM169" s="637">
        <f t="shared" si="14"/>
        <v>0</v>
      </c>
    </row>
    <row r="170" spans="2:39" ht="15" customHeight="1">
      <c r="B170" s="441" t="s">
        <v>514</v>
      </c>
      <c r="C170" s="626"/>
      <c r="D170" s="612"/>
      <c r="E170" s="612"/>
      <c r="F170" s="612"/>
      <c r="G170" s="612"/>
      <c r="H170" s="612"/>
      <c r="I170" s="628"/>
      <c r="J170" s="637">
        <f t="shared" si="10"/>
        <v>0</v>
      </c>
      <c r="K170" s="626"/>
      <c r="L170" s="612"/>
      <c r="M170" s="612"/>
      <c r="N170" s="627"/>
      <c r="O170" s="637">
        <f t="shared" si="11"/>
        <v>0</v>
      </c>
      <c r="P170" s="629"/>
      <c r="Q170" s="621"/>
      <c r="R170" s="612"/>
      <c r="S170" s="612"/>
      <c r="T170" s="612"/>
      <c r="U170" s="612"/>
      <c r="V170" s="628"/>
      <c r="W170" s="637">
        <f t="shared" si="12"/>
        <v>0</v>
      </c>
      <c r="X170" s="626"/>
      <c r="Y170" s="612"/>
      <c r="Z170" s="612"/>
      <c r="AA170" s="628"/>
      <c r="AB170" s="637">
        <f t="shared" si="13"/>
        <v>0</v>
      </c>
      <c r="AC170" s="629"/>
      <c r="AD170" s="626"/>
      <c r="AE170" s="612"/>
      <c r="AF170" s="612"/>
      <c r="AG170" s="612"/>
      <c r="AH170" s="612"/>
      <c r="AI170" s="612"/>
      <c r="AJ170" s="612"/>
      <c r="AK170" s="612"/>
      <c r="AL170" s="635"/>
      <c r="AM170" s="637">
        <f t="shared" si="14"/>
        <v>0</v>
      </c>
    </row>
    <row r="171" spans="2:39" ht="15" customHeight="1">
      <c r="B171" s="441" t="s">
        <v>515</v>
      </c>
      <c r="C171" s="626"/>
      <c r="D171" s="612"/>
      <c r="E171" s="612"/>
      <c r="F171" s="612"/>
      <c r="G171" s="612"/>
      <c r="H171" s="612"/>
      <c r="I171" s="628"/>
      <c r="J171" s="637">
        <f t="shared" si="10"/>
        <v>0</v>
      </c>
      <c r="K171" s="626"/>
      <c r="L171" s="612"/>
      <c r="M171" s="612"/>
      <c r="N171" s="627"/>
      <c r="O171" s="637">
        <f t="shared" si="11"/>
        <v>0</v>
      </c>
      <c r="P171" s="629"/>
      <c r="Q171" s="621"/>
      <c r="R171" s="612"/>
      <c r="S171" s="612"/>
      <c r="T171" s="612"/>
      <c r="U171" s="612"/>
      <c r="V171" s="628"/>
      <c r="W171" s="637">
        <f t="shared" si="12"/>
        <v>0</v>
      </c>
      <c r="X171" s="626"/>
      <c r="Y171" s="612"/>
      <c r="Z171" s="612"/>
      <c r="AA171" s="628"/>
      <c r="AB171" s="637">
        <f t="shared" si="13"/>
        <v>0</v>
      </c>
      <c r="AC171" s="629"/>
      <c r="AD171" s="626"/>
      <c r="AE171" s="612"/>
      <c r="AF171" s="612"/>
      <c r="AG171" s="612"/>
      <c r="AH171" s="612"/>
      <c r="AI171" s="612"/>
      <c r="AJ171" s="612"/>
      <c r="AK171" s="612"/>
      <c r="AL171" s="635"/>
      <c r="AM171" s="637">
        <f t="shared" si="14"/>
        <v>0</v>
      </c>
    </row>
    <row r="172" spans="2:39" ht="15" customHeight="1">
      <c r="B172" s="441" t="s">
        <v>516</v>
      </c>
      <c r="C172" s="626"/>
      <c r="D172" s="612"/>
      <c r="E172" s="612"/>
      <c r="F172" s="612"/>
      <c r="G172" s="612"/>
      <c r="H172" s="612"/>
      <c r="I172" s="628"/>
      <c r="J172" s="637">
        <f t="shared" si="10"/>
        <v>0</v>
      </c>
      <c r="K172" s="626"/>
      <c r="L172" s="612"/>
      <c r="M172" s="612"/>
      <c r="N172" s="627"/>
      <c r="O172" s="637">
        <f t="shared" si="11"/>
        <v>0</v>
      </c>
      <c r="P172" s="629"/>
      <c r="Q172" s="621"/>
      <c r="R172" s="612"/>
      <c r="S172" s="612"/>
      <c r="T172" s="612"/>
      <c r="U172" s="612"/>
      <c r="V172" s="628"/>
      <c r="W172" s="637">
        <f t="shared" si="12"/>
        <v>0</v>
      </c>
      <c r="X172" s="626"/>
      <c r="Y172" s="612"/>
      <c r="Z172" s="612"/>
      <c r="AA172" s="628"/>
      <c r="AB172" s="637">
        <f t="shared" si="13"/>
        <v>0</v>
      </c>
      <c r="AC172" s="629"/>
      <c r="AD172" s="626"/>
      <c r="AE172" s="612"/>
      <c r="AF172" s="612"/>
      <c r="AG172" s="612"/>
      <c r="AH172" s="612"/>
      <c r="AI172" s="612"/>
      <c r="AJ172" s="612"/>
      <c r="AK172" s="612"/>
      <c r="AL172" s="635"/>
      <c r="AM172" s="637">
        <f t="shared" si="14"/>
        <v>0</v>
      </c>
    </row>
    <row r="173" spans="2:39" ht="15" customHeight="1">
      <c r="B173" s="441" t="s">
        <v>517</v>
      </c>
      <c r="C173" s="626"/>
      <c r="D173" s="612"/>
      <c r="E173" s="612"/>
      <c r="F173" s="612"/>
      <c r="G173" s="612"/>
      <c r="H173" s="612"/>
      <c r="I173" s="628"/>
      <c r="J173" s="637">
        <f t="shared" si="10"/>
        <v>0</v>
      </c>
      <c r="K173" s="626"/>
      <c r="L173" s="612"/>
      <c r="M173" s="612"/>
      <c r="N173" s="627"/>
      <c r="O173" s="637">
        <f t="shared" si="11"/>
        <v>0</v>
      </c>
      <c r="P173" s="629"/>
      <c r="Q173" s="621"/>
      <c r="R173" s="612"/>
      <c r="S173" s="612"/>
      <c r="T173" s="612"/>
      <c r="U173" s="612"/>
      <c r="V173" s="628"/>
      <c r="W173" s="637">
        <f t="shared" si="12"/>
        <v>0</v>
      </c>
      <c r="X173" s="626"/>
      <c r="Y173" s="612"/>
      <c r="Z173" s="612"/>
      <c r="AA173" s="628"/>
      <c r="AB173" s="637">
        <f t="shared" si="13"/>
        <v>0</v>
      </c>
      <c r="AC173" s="629"/>
      <c r="AD173" s="626"/>
      <c r="AE173" s="612"/>
      <c r="AF173" s="612"/>
      <c r="AG173" s="612"/>
      <c r="AH173" s="612"/>
      <c r="AI173" s="612"/>
      <c r="AJ173" s="612"/>
      <c r="AK173" s="612"/>
      <c r="AL173" s="635"/>
      <c r="AM173" s="637">
        <f t="shared" si="14"/>
        <v>0</v>
      </c>
    </row>
    <row r="174" spans="2:39" ht="15" customHeight="1">
      <c r="B174" s="441" t="s">
        <v>518</v>
      </c>
      <c r="C174" s="626"/>
      <c r="D174" s="612"/>
      <c r="E174" s="612"/>
      <c r="F174" s="612"/>
      <c r="G174" s="612"/>
      <c r="H174" s="612"/>
      <c r="I174" s="628"/>
      <c r="J174" s="637">
        <f t="shared" si="10"/>
        <v>0</v>
      </c>
      <c r="K174" s="626"/>
      <c r="L174" s="612"/>
      <c r="M174" s="612"/>
      <c r="N174" s="627"/>
      <c r="O174" s="637">
        <f t="shared" si="11"/>
        <v>0</v>
      </c>
      <c r="P174" s="629"/>
      <c r="Q174" s="621"/>
      <c r="R174" s="612"/>
      <c r="S174" s="612"/>
      <c r="T174" s="612"/>
      <c r="U174" s="612"/>
      <c r="V174" s="628"/>
      <c r="W174" s="637">
        <f t="shared" si="12"/>
        <v>0</v>
      </c>
      <c r="X174" s="626"/>
      <c r="Y174" s="612"/>
      <c r="Z174" s="612"/>
      <c r="AA174" s="628"/>
      <c r="AB174" s="637">
        <f t="shared" si="13"/>
        <v>0</v>
      </c>
      <c r="AC174" s="629"/>
      <c r="AD174" s="626"/>
      <c r="AE174" s="612"/>
      <c r="AF174" s="612"/>
      <c r="AG174" s="612"/>
      <c r="AH174" s="612"/>
      <c r="AI174" s="612"/>
      <c r="AJ174" s="612"/>
      <c r="AK174" s="612"/>
      <c r="AL174" s="635"/>
      <c r="AM174" s="637">
        <f t="shared" si="14"/>
        <v>0</v>
      </c>
    </row>
    <row r="175" spans="2:39" ht="15" customHeight="1">
      <c r="B175" s="441" t="s">
        <v>519</v>
      </c>
      <c r="C175" s="626"/>
      <c r="D175" s="612"/>
      <c r="E175" s="612"/>
      <c r="F175" s="612"/>
      <c r="G175" s="612"/>
      <c r="H175" s="612"/>
      <c r="I175" s="628"/>
      <c r="J175" s="637">
        <f t="shared" si="10"/>
        <v>0</v>
      </c>
      <c r="K175" s="626"/>
      <c r="L175" s="612"/>
      <c r="M175" s="612"/>
      <c r="N175" s="627"/>
      <c r="O175" s="637">
        <f t="shared" si="11"/>
        <v>0</v>
      </c>
      <c r="P175" s="629"/>
      <c r="Q175" s="621"/>
      <c r="R175" s="612"/>
      <c r="S175" s="612"/>
      <c r="T175" s="612"/>
      <c r="U175" s="612"/>
      <c r="V175" s="628"/>
      <c r="W175" s="637">
        <f t="shared" si="12"/>
        <v>0</v>
      </c>
      <c r="X175" s="626"/>
      <c r="Y175" s="612"/>
      <c r="Z175" s="612"/>
      <c r="AA175" s="628"/>
      <c r="AB175" s="637">
        <f t="shared" si="13"/>
        <v>0</v>
      </c>
      <c r="AC175" s="629"/>
      <c r="AD175" s="626"/>
      <c r="AE175" s="612"/>
      <c r="AF175" s="612"/>
      <c r="AG175" s="612"/>
      <c r="AH175" s="612"/>
      <c r="AI175" s="612"/>
      <c r="AJ175" s="612"/>
      <c r="AK175" s="612"/>
      <c r="AL175" s="635"/>
      <c r="AM175" s="637">
        <f t="shared" si="14"/>
        <v>0</v>
      </c>
    </row>
    <row r="176" spans="2:39" ht="15" customHeight="1">
      <c r="B176" s="441" t="s">
        <v>520</v>
      </c>
      <c r="C176" s="626"/>
      <c r="D176" s="612"/>
      <c r="E176" s="612"/>
      <c r="F176" s="612"/>
      <c r="G176" s="612"/>
      <c r="H176" s="612"/>
      <c r="I176" s="628"/>
      <c r="J176" s="637">
        <f t="shared" si="10"/>
        <v>0</v>
      </c>
      <c r="K176" s="626"/>
      <c r="L176" s="612"/>
      <c r="M176" s="612"/>
      <c r="N176" s="627"/>
      <c r="O176" s="637">
        <f t="shared" si="11"/>
        <v>0</v>
      </c>
      <c r="P176" s="629"/>
      <c r="Q176" s="621"/>
      <c r="R176" s="612"/>
      <c r="S176" s="612"/>
      <c r="T176" s="612"/>
      <c r="U176" s="612"/>
      <c r="V176" s="628"/>
      <c r="W176" s="637">
        <f t="shared" si="12"/>
        <v>0</v>
      </c>
      <c r="X176" s="626"/>
      <c r="Y176" s="612"/>
      <c r="Z176" s="612"/>
      <c r="AA176" s="628"/>
      <c r="AB176" s="637">
        <f t="shared" si="13"/>
        <v>0</v>
      </c>
      <c r="AC176" s="629"/>
      <c r="AD176" s="626"/>
      <c r="AE176" s="612"/>
      <c r="AF176" s="612"/>
      <c r="AG176" s="612"/>
      <c r="AH176" s="612"/>
      <c r="AI176" s="612"/>
      <c r="AJ176" s="612"/>
      <c r="AK176" s="612"/>
      <c r="AL176" s="635"/>
      <c r="AM176" s="637">
        <f t="shared" si="14"/>
        <v>0</v>
      </c>
    </row>
    <row r="177" spans="2:39" ht="15" customHeight="1">
      <c r="B177" s="441" t="s">
        <v>521</v>
      </c>
      <c r="C177" s="626"/>
      <c r="D177" s="612"/>
      <c r="E177" s="612"/>
      <c r="F177" s="612"/>
      <c r="G177" s="612"/>
      <c r="H177" s="612"/>
      <c r="I177" s="628"/>
      <c r="J177" s="637">
        <f t="shared" si="10"/>
        <v>0</v>
      </c>
      <c r="K177" s="626"/>
      <c r="L177" s="612"/>
      <c r="M177" s="612"/>
      <c r="N177" s="627"/>
      <c r="O177" s="637">
        <f t="shared" si="11"/>
        <v>0</v>
      </c>
      <c r="P177" s="629"/>
      <c r="Q177" s="621"/>
      <c r="R177" s="612"/>
      <c r="S177" s="612"/>
      <c r="T177" s="612"/>
      <c r="U177" s="612"/>
      <c r="V177" s="628"/>
      <c r="W177" s="637">
        <f t="shared" si="12"/>
        <v>0</v>
      </c>
      <c r="X177" s="626"/>
      <c r="Y177" s="612"/>
      <c r="Z177" s="612"/>
      <c r="AA177" s="628"/>
      <c r="AB177" s="637">
        <f t="shared" si="13"/>
        <v>0</v>
      </c>
      <c r="AC177" s="629"/>
      <c r="AD177" s="626"/>
      <c r="AE177" s="612"/>
      <c r="AF177" s="612"/>
      <c r="AG177" s="612"/>
      <c r="AH177" s="612"/>
      <c r="AI177" s="612"/>
      <c r="AJ177" s="612"/>
      <c r="AK177" s="612"/>
      <c r="AL177" s="635"/>
      <c r="AM177" s="637">
        <f t="shared" si="14"/>
        <v>0</v>
      </c>
    </row>
    <row r="178" spans="2:39" ht="15" customHeight="1">
      <c r="B178" s="441" t="s">
        <v>522</v>
      </c>
      <c r="C178" s="626"/>
      <c r="D178" s="612"/>
      <c r="E178" s="612"/>
      <c r="F178" s="612"/>
      <c r="G178" s="612"/>
      <c r="H178" s="612"/>
      <c r="I178" s="628"/>
      <c r="J178" s="637">
        <f t="shared" si="10"/>
        <v>0</v>
      </c>
      <c r="K178" s="626"/>
      <c r="L178" s="612"/>
      <c r="M178" s="612"/>
      <c r="N178" s="627"/>
      <c r="O178" s="637">
        <f t="shared" si="11"/>
        <v>0</v>
      </c>
      <c r="P178" s="629"/>
      <c r="Q178" s="621"/>
      <c r="R178" s="612"/>
      <c r="S178" s="612"/>
      <c r="T178" s="612"/>
      <c r="U178" s="612"/>
      <c r="V178" s="628"/>
      <c r="W178" s="637">
        <f t="shared" si="12"/>
        <v>0</v>
      </c>
      <c r="X178" s="626"/>
      <c r="Y178" s="612"/>
      <c r="Z178" s="612"/>
      <c r="AA178" s="628"/>
      <c r="AB178" s="637">
        <f t="shared" si="13"/>
        <v>0</v>
      </c>
      <c r="AC178" s="629"/>
      <c r="AD178" s="626"/>
      <c r="AE178" s="612"/>
      <c r="AF178" s="612"/>
      <c r="AG178" s="612"/>
      <c r="AH178" s="612"/>
      <c r="AI178" s="612"/>
      <c r="AJ178" s="612"/>
      <c r="AK178" s="612"/>
      <c r="AL178" s="635"/>
      <c r="AM178" s="637">
        <f t="shared" si="14"/>
        <v>0</v>
      </c>
    </row>
    <row r="179" spans="2:39" ht="15" customHeight="1">
      <c r="B179" s="441" t="s">
        <v>523</v>
      </c>
      <c r="C179" s="626"/>
      <c r="D179" s="612"/>
      <c r="E179" s="612"/>
      <c r="F179" s="612"/>
      <c r="G179" s="612"/>
      <c r="H179" s="612"/>
      <c r="I179" s="628"/>
      <c r="J179" s="637">
        <f t="shared" si="10"/>
        <v>0</v>
      </c>
      <c r="K179" s="626"/>
      <c r="L179" s="612"/>
      <c r="M179" s="612"/>
      <c r="N179" s="627"/>
      <c r="O179" s="637">
        <f t="shared" si="11"/>
        <v>0</v>
      </c>
      <c r="P179" s="629"/>
      <c r="Q179" s="621"/>
      <c r="R179" s="612"/>
      <c r="S179" s="612"/>
      <c r="T179" s="612"/>
      <c r="U179" s="612"/>
      <c r="V179" s="628"/>
      <c r="W179" s="637">
        <f t="shared" si="12"/>
        <v>0</v>
      </c>
      <c r="X179" s="626"/>
      <c r="Y179" s="612"/>
      <c r="Z179" s="612"/>
      <c r="AA179" s="628"/>
      <c r="AB179" s="637">
        <f t="shared" si="13"/>
        <v>0</v>
      </c>
      <c r="AC179" s="629"/>
      <c r="AD179" s="626"/>
      <c r="AE179" s="612"/>
      <c r="AF179" s="612"/>
      <c r="AG179" s="612"/>
      <c r="AH179" s="612"/>
      <c r="AI179" s="612"/>
      <c r="AJ179" s="612"/>
      <c r="AK179" s="612"/>
      <c r="AL179" s="635"/>
      <c r="AM179" s="637">
        <f t="shared" si="14"/>
        <v>0</v>
      </c>
    </row>
    <row r="180" spans="2:39" ht="15" customHeight="1">
      <c r="B180" s="441" t="s">
        <v>524</v>
      </c>
      <c r="C180" s="626"/>
      <c r="D180" s="612"/>
      <c r="E180" s="612"/>
      <c r="F180" s="612"/>
      <c r="G180" s="612"/>
      <c r="H180" s="612"/>
      <c r="I180" s="628"/>
      <c r="J180" s="637">
        <f t="shared" si="10"/>
        <v>0</v>
      </c>
      <c r="K180" s="626"/>
      <c r="L180" s="612"/>
      <c r="M180" s="612"/>
      <c r="N180" s="627"/>
      <c r="O180" s="637">
        <f t="shared" si="11"/>
        <v>0</v>
      </c>
      <c r="P180" s="629"/>
      <c r="Q180" s="621"/>
      <c r="R180" s="612"/>
      <c r="S180" s="612"/>
      <c r="T180" s="612"/>
      <c r="U180" s="612"/>
      <c r="V180" s="628"/>
      <c r="W180" s="637">
        <f t="shared" si="12"/>
        <v>0</v>
      </c>
      <c r="X180" s="626"/>
      <c r="Y180" s="612"/>
      <c r="Z180" s="612"/>
      <c r="AA180" s="628"/>
      <c r="AB180" s="637">
        <f t="shared" si="13"/>
        <v>0</v>
      </c>
      <c r="AC180" s="629"/>
      <c r="AD180" s="626"/>
      <c r="AE180" s="612"/>
      <c r="AF180" s="612"/>
      <c r="AG180" s="612"/>
      <c r="AH180" s="612"/>
      <c r="AI180" s="612"/>
      <c r="AJ180" s="612"/>
      <c r="AK180" s="612"/>
      <c r="AL180" s="635"/>
      <c r="AM180" s="637">
        <f t="shared" si="14"/>
        <v>0</v>
      </c>
    </row>
    <row r="181" spans="2:39" ht="15" customHeight="1">
      <c r="B181" s="441" t="s">
        <v>525</v>
      </c>
      <c r="C181" s="626"/>
      <c r="D181" s="612"/>
      <c r="E181" s="612"/>
      <c r="F181" s="612"/>
      <c r="G181" s="612"/>
      <c r="H181" s="612"/>
      <c r="I181" s="628"/>
      <c r="J181" s="637">
        <f t="shared" si="10"/>
        <v>0</v>
      </c>
      <c r="K181" s="626"/>
      <c r="L181" s="612"/>
      <c r="M181" s="612"/>
      <c r="N181" s="627"/>
      <c r="O181" s="637">
        <f t="shared" si="11"/>
        <v>0</v>
      </c>
      <c r="P181" s="629"/>
      <c r="Q181" s="621"/>
      <c r="R181" s="612"/>
      <c r="S181" s="612"/>
      <c r="T181" s="612"/>
      <c r="U181" s="612"/>
      <c r="V181" s="628"/>
      <c r="W181" s="637">
        <f t="shared" si="12"/>
        <v>0</v>
      </c>
      <c r="X181" s="626"/>
      <c r="Y181" s="612"/>
      <c r="Z181" s="612"/>
      <c r="AA181" s="628"/>
      <c r="AB181" s="637">
        <f t="shared" si="13"/>
        <v>0</v>
      </c>
      <c r="AC181" s="629"/>
      <c r="AD181" s="626"/>
      <c r="AE181" s="612"/>
      <c r="AF181" s="612"/>
      <c r="AG181" s="612"/>
      <c r="AH181" s="612"/>
      <c r="AI181" s="612"/>
      <c r="AJ181" s="612"/>
      <c r="AK181" s="612"/>
      <c r="AL181" s="635"/>
      <c r="AM181" s="637">
        <f t="shared" si="14"/>
        <v>0</v>
      </c>
    </row>
    <row r="182" spans="2:39" ht="15" customHeight="1">
      <c r="B182" s="441" t="s">
        <v>526</v>
      </c>
      <c r="C182" s="626"/>
      <c r="D182" s="612"/>
      <c r="E182" s="612"/>
      <c r="F182" s="612"/>
      <c r="G182" s="612"/>
      <c r="H182" s="612"/>
      <c r="I182" s="628"/>
      <c r="J182" s="637">
        <f t="shared" si="10"/>
        <v>0</v>
      </c>
      <c r="K182" s="626"/>
      <c r="L182" s="612"/>
      <c r="M182" s="612"/>
      <c r="N182" s="627"/>
      <c r="O182" s="637">
        <f t="shared" si="11"/>
        <v>0</v>
      </c>
      <c r="P182" s="629"/>
      <c r="Q182" s="621"/>
      <c r="R182" s="612"/>
      <c r="S182" s="612"/>
      <c r="T182" s="612"/>
      <c r="U182" s="612"/>
      <c r="V182" s="628"/>
      <c r="W182" s="637">
        <f t="shared" si="12"/>
        <v>0</v>
      </c>
      <c r="X182" s="626"/>
      <c r="Y182" s="612"/>
      <c r="Z182" s="612"/>
      <c r="AA182" s="628"/>
      <c r="AB182" s="637">
        <f t="shared" si="13"/>
        <v>0</v>
      </c>
      <c r="AC182" s="629"/>
      <c r="AD182" s="626"/>
      <c r="AE182" s="612"/>
      <c r="AF182" s="612"/>
      <c r="AG182" s="612"/>
      <c r="AH182" s="612"/>
      <c r="AI182" s="612"/>
      <c r="AJ182" s="612"/>
      <c r="AK182" s="612"/>
      <c r="AL182" s="635"/>
      <c r="AM182" s="637">
        <f t="shared" si="14"/>
        <v>0</v>
      </c>
    </row>
    <row r="183" spans="2:39" ht="15" customHeight="1">
      <c r="B183" s="441" t="s">
        <v>527</v>
      </c>
      <c r="C183" s="626"/>
      <c r="D183" s="612"/>
      <c r="E183" s="612"/>
      <c r="F183" s="612"/>
      <c r="G183" s="612"/>
      <c r="H183" s="612"/>
      <c r="I183" s="628"/>
      <c r="J183" s="637">
        <f t="shared" si="10"/>
        <v>0</v>
      </c>
      <c r="K183" s="626"/>
      <c r="L183" s="612"/>
      <c r="M183" s="612"/>
      <c r="N183" s="627"/>
      <c r="O183" s="637">
        <f t="shared" si="11"/>
        <v>0</v>
      </c>
      <c r="P183" s="629"/>
      <c r="Q183" s="621"/>
      <c r="R183" s="612"/>
      <c r="S183" s="612"/>
      <c r="T183" s="612"/>
      <c r="U183" s="612"/>
      <c r="V183" s="628"/>
      <c r="W183" s="637">
        <f t="shared" si="12"/>
        <v>0</v>
      </c>
      <c r="X183" s="626"/>
      <c r="Y183" s="612"/>
      <c r="Z183" s="612"/>
      <c r="AA183" s="628"/>
      <c r="AB183" s="637">
        <f t="shared" si="13"/>
        <v>0</v>
      </c>
      <c r="AC183" s="629"/>
      <c r="AD183" s="626"/>
      <c r="AE183" s="612"/>
      <c r="AF183" s="612"/>
      <c r="AG183" s="612"/>
      <c r="AH183" s="612"/>
      <c r="AI183" s="612"/>
      <c r="AJ183" s="612"/>
      <c r="AK183" s="612"/>
      <c r="AL183" s="635"/>
      <c r="AM183" s="637">
        <f t="shared" si="14"/>
        <v>0</v>
      </c>
    </row>
    <row r="184" spans="2:39" ht="15" customHeight="1">
      <c r="B184" s="441" t="s">
        <v>528</v>
      </c>
      <c r="C184" s="626"/>
      <c r="D184" s="612"/>
      <c r="E184" s="612"/>
      <c r="F184" s="612"/>
      <c r="G184" s="612"/>
      <c r="H184" s="612"/>
      <c r="I184" s="628"/>
      <c r="J184" s="637">
        <f t="shared" si="10"/>
        <v>0</v>
      </c>
      <c r="K184" s="626"/>
      <c r="L184" s="612"/>
      <c r="M184" s="612"/>
      <c r="N184" s="627"/>
      <c r="O184" s="637">
        <f t="shared" si="11"/>
        <v>0</v>
      </c>
      <c r="P184" s="629"/>
      <c r="Q184" s="621"/>
      <c r="R184" s="612"/>
      <c r="S184" s="612"/>
      <c r="T184" s="612"/>
      <c r="U184" s="612"/>
      <c r="V184" s="628"/>
      <c r="W184" s="637">
        <f t="shared" si="12"/>
        <v>0</v>
      </c>
      <c r="X184" s="626"/>
      <c r="Y184" s="612"/>
      <c r="Z184" s="612"/>
      <c r="AA184" s="628"/>
      <c r="AB184" s="637">
        <f t="shared" si="13"/>
        <v>0</v>
      </c>
      <c r="AC184" s="629"/>
      <c r="AD184" s="626"/>
      <c r="AE184" s="612"/>
      <c r="AF184" s="612"/>
      <c r="AG184" s="612"/>
      <c r="AH184" s="612"/>
      <c r="AI184" s="612"/>
      <c r="AJ184" s="612"/>
      <c r="AK184" s="612"/>
      <c r="AL184" s="635"/>
      <c r="AM184" s="637">
        <f t="shared" si="14"/>
        <v>0</v>
      </c>
    </row>
    <row r="185" spans="2:39" ht="15" customHeight="1">
      <c r="B185" s="441" t="s">
        <v>529</v>
      </c>
      <c r="C185" s="626"/>
      <c r="D185" s="612"/>
      <c r="E185" s="612"/>
      <c r="F185" s="612"/>
      <c r="G185" s="612"/>
      <c r="H185" s="612"/>
      <c r="I185" s="628"/>
      <c r="J185" s="637">
        <f t="shared" si="10"/>
        <v>0</v>
      </c>
      <c r="K185" s="626"/>
      <c r="L185" s="612"/>
      <c r="M185" s="612"/>
      <c r="N185" s="627"/>
      <c r="O185" s="637">
        <f t="shared" si="11"/>
        <v>0</v>
      </c>
      <c r="P185" s="629"/>
      <c r="Q185" s="621"/>
      <c r="R185" s="612"/>
      <c r="S185" s="612"/>
      <c r="T185" s="612"/>
      <c r="U185" s="612"/>
      <c r="V185" s="628"/>
      <c r="W185" s="637">
        <f t="shared" si="12"/>
        <v>0</v>
      </c>
      <c r="X185" s="626"/>
      <c r="Y185" s="612"/>
      <c r="Z185" s="612"/>
      <c r="AA185" s="628"/>
      <c r="AB185" s="637">
        <f t="shared" si="13"/>
        <v>0</v>
      </c>
      <c r="AC185" s="629"/>
      <c r="AD185" s="626"/>
      <c r="AE185" s="612"/>
      <c r="AF185" s="612"/>
      <c r="AG185" s="612"/>
      <c r="AH185" s="612"/>
      <c r="AI185" s="612"/>
      <c r="AJ185" s="612"/>
      <c r="AK185" s="612"/>
      <c r="AL185" s="635"/>
      <c r="AM185" s="637">
        <f t="shared" si="14"/>
        <v>0</v>
      </c>
    </row>
    <row r="186" spans="2:39" ht="15" customHeight="1">
      <c r="B186" s="441" t="s">
        <v>530</v>
      </c>
      <c r="C186" s="626"/>
      <c r="D186" s="612"/>
      <c r="E186" s="612"/>
      <c r="F186" s="612"/>
      <c r="G186" s="612"/>
      <c r="H186" s="612"/>
      <c r="I186" s="628"/>
      <c r="J186" s="637">
        <f t="shared" si="10"/>
        <v>0</v>
      </c>
      <c r="K186" s="626"/>
      <c r="L186" s="612"/>
      <c r="M186" s="612"/>
      <c r="N186" s="627"/>
      <c r="O186" s="637">
        <f t="shared" si="11"/>
        <v>0</v>
      </c>
      <c r="P186" s="629"/>
      <c r="Q186" s="621"/>
      <c r="R186" s="612"/>
      <c r="S186" s="612"/>
      <c r="T186" s="612"/>
      <c r="U186" s="612"/>
      <c r="V186" s="628"/>
      <c r="W186" s="637">
        <f t="shared" si="12"/>
        <v>0</v>
      </c>
      <c r="X186" s="626"/>
      <c r="Y186" s="612"/>
      <c r="Z186" s="612"/>
      <c r="AA186" s="628"/>
      <c r="AB186" s="637">
        <f t="shared" si="13"/>
        <v>0</v>
      </c>
      <c r="AC186" s="629"/>
      <c r="AD186" s="626"/>
      <c r="AE186" s="612"/>
      <c r="AF186" s="612"/>
      <c r="AG186" s="612"/>
      <c r="AH186" s="612"/>
      <c r="AI186" s="612"/>
      <c r="AJ186" s="612"/>
      <c r="AK186" s="612"/>
      <c r="AL186" s="635"/>
      <c r="AM186" s="637">
        <f t="shared" si="14"/>
        <v>0</v>
      </c>
    </row>
    <row r="187" spans="2:39" ht="15" customHeight="1">
      <c r="B187" s="441" t="s">
        <v>531</v>
      </c>
      <c r="C187" s="626"/>
      <c r="D187" s="612"/>
      <c r="E187" s="612"/>
      <c r="F187" s="612"/>
      <c r="G187" s="612"/>
      <c r="H187" s="612"/>
      <c r="I187" s="628"/>
      <c r="J187" s="637">
        <f t="shared" si="10"/>
        <v>0</v>
      </c>
      <c r="K187" s="626"/>
      <c r="L187" s="612"/>
      <c r="M187" s="612"/>
      <c r="N187" s="627"/>
      <c r="O187" s="637">
        <f t="shared" si="11"/>
        <v>0</v>
      </c>
      <c r="P187" s="629"/>
      <c r="Q187" s="621"/>
      <c r="R187" s="612"/>
      <c r="S187" s="612"/>
      <c r="T187" s="612"/>
      <c r="U187" s="612"/>
      <c r="V187" s="628"/>
      <c r="W187" s="637">
        <f t="shared" si="12"/>
        <v>0</v>
      </c>
      <c r="X187" s="626"/>
      <c r="Y187" s="612"/>
      <c r="Z187" s="612"/>
      <c r="AA187" s="628"/>
      <c r="AB187" s="637">
        <f t="shared" si="13"/>
        <v>0</v>
      </c>
      <c r="AC187" s="629"/>
      <c r="AD187" s="626"/>
      <c r="AE187" s="612"/>
      <c r="AF187" s="612"/>
      <c r="AG187" s="612"/>
      <c r="AH187" s="612"/>
      <c r="AI187" s="612"/>
      <c r="AJ187" s="612"/>
      <c r="AK187" s="612"/>
      <c r="AL187" s="635"/>
      <c r="AM187" s="637">
        <f t="shared" si="14"/>
        <v>0</v>
      </c>
    </row>
    <row r="188" spans="2:39" ht="15" customHeight="1">
      <c r="B188" s="441" t="s">
        <v>532</v>
      </c>
      <c r="C188" s="626"/>
      <c r="D188" s="612"/>
      <c r="E188" s="612"/>
      <c r="F188" s="612"/>
      <c r="G188" s="612"/>
      <c r="H188" s="612"/>
      <c r="I188" s="628"/>
      <c r="J188" s="637">
        <f t="shared" si="10"/>
        <v>0</v>
      </c>
      <c r="K188" s="626"/>
      <c r="L188" s="612"/>
      <c r="M188" s="612"/>
      <c r="N188" s="627"/>
      <c r="O188" s="637">
        <f t="shared" si="11"/>
        <v>0</v>
      </c>
      <c r="P188" s="629"/>
      <c r="Q188" s="621"/>
      <c r="R188" s="612"/>
      <c r="S188" s="612"/>
      <c r="T188" s="612"/>
      <c r="U188" s="612"/>
      <c r="V188" s="628"/>
      <c r="W188" s="637">
        <f t="shared" si="12"/>
        <v>0</v>
      </c>
      <c r="X188" s="626"/>
      <c r="Y188" s="612"/>
      <c r="Z188" s="612"/>
      <c r="AA188" s="628"/>
      <c r="AB188" s="637">
        <f t="shared" si="13"/>
        <v>0</v>
      </c>
      <c r="AC188" s="629"/>
      <c r="AD188" s="626"/>
      <c r="AE188" s="612"/>
      <c r="AF188" s="612"/>
      <c r="AG188" s="612"/>
      <c r="AH188" s="612"/>
      <c r="AI188" s="612"/>
      <c r="AJ188" s="612"/>
      <c r="AK188" s="612"/>
      <c r="AL188" s="635"/>
      <c r="AM188" s="637">
        <f t="shared" si="14"/>
        <v>0</v>
      </c>
    </row>
    <row r="189" spans="2:39" ht="15" customHeight="1">
      <c r="B189" s="441" t="s">
        <v>533</v>
      </c>
      <c r="C189" s="626"/>
      <c r="D189" s="612"/>
      <c r="E189" s="612"/>
      <c r="F189" s="612"/>
      <c r="G189" s="612"/>
      <c r="H189" s="612"/>
      <c r="I189" s="628"/>
      <c r="J189" s="637">
        <f t="shared" si="10"/>
        <v>0</v>
      </c>
      <c r="K189" s="626"/>
      <c r="L189" s="612"/>
      <c r="M189" s="612"/>
      <c r="N189" s="627"/>
      <c r="O189" s="637">
        <f t="shared" si="11"/>
        <v>0</v>
      </c>
      <c r="P189" s="629"/>
      <c r="Q189" s="621"/>
      <c r="R189" s="612"/>
      <c r="S189" s="612"/>
      <c r="T189" s="612"/>
      <c r="U189" s="612"/>
      <c r="V189" s="628"/>
      <c r="W189" s="637">
        <f t="shared" si="12"/>
        <v>0</v>
      </c>
      <c r="X189" s="626"/>
      <c r="Y189" s="612"/>
      <c r="Z189" s="612"/>
      <c r="AA189" s="628"/>
      <c r="AB189" s="637">
        <f t="shared" si="13"/>
        <v>0</v>
      </c>
      <c r="AC189" s="629"/>
      <c r="AD189" s="626"/>
      <c r="AE189" s="612"/>
      <c r="AF189" s="612"/>
      <c r="AG189" s="612"/>
      <c r="AH189" s="612"/>
      <c r="AI189" s="612"/>
      <c r="AJ189" s="612"/>
      <c r="AK189" s="612"/>
      <c r="AL189" s="635"/>
      <c r="AM189" s="637">
        <f t="shared" si="14"/>
        <v>0</v>
      </c>
    </row>
    <row r="190" spans="2:39" ht="15" customHeight="1">
      <c r="B190" s="441" t="s">
        <v>534</v>
      </c>
      <c r="C190" s="626"/>
      <c r="D190" s="612"/>
      <c r="E190" s="612"/>
      <c r="F190" s="612"/>
      <c r="G190" s="612"/>
      <c r="H190" s="612"/>
      <c r="I190" s="628"/>
      <c r="J190" s="637">
        <f t="shared" si="10"/>
        <v>0</v>
      </c>
      <c r="K190" s="626"/>
      <c r="L190" s="612"/>
      <c r="M190" s="612"/>
      <c r="N190" s="627"/>
      <c r="O190" s="637">
        <f t="shared" si="11"/>
        <v>0</v>
      </c>
      <c r="P190" s="629"/>
      <c r="Q190" s="621"/>
      <c r="R190" s="612"/>
      <c r="S190" s="612"/>
      <c r="T190" s="612"/>
      <c r="U190" s="612"/>
      <c r="V190" s="628"/>
      <c r="W190" s="637">
        <f t="shared" si="12"/>
        <v>0</v>
      </c>
      <c r="X190" s="626"/>
      <c r="Y190" s="612"/>
      <c r="Z190" s="612"/>
      <c r="AA190" s="628"/>
      <c r="AB190" s="637">
        <f t="shared" si="13"/>
        <v>0</v>
      </c>
      <c r="AC190" s="629"/>
      <c r="AD190" s="626"/>
      <c r="AE190" s="612"/>
      <c r="AF190" s="612"/>
      <c r="AG190" s="612"/>
      <c r="AH190" s="612"/>
      <c r="AI190" s="612"/>
      <c r="AJ190" s="612"/>
      <c r="AK190" s="612"/>
      <c r="AL190" s="635"/>
      <c r="AM190" s="637">
        <f t="shared" si="14"/>
        <v>0</v>
      </c>
    </row>
    <row r="191" spans="2:39" ht="15" customHeight="1">
      <c r="B191" s="441" t="s">
        <v>535</v>
      </c>
      <c r="C191" s="626"/>
      <c r="D191" s="612"/>
      <c r="E191" s="612"/>
      <c r="F191" s="612"/>
      <c r="G191" s="612"/>
      <c r="H191" s="612"/>
      <c r="I191" s="628"/>
      <c r="J191" s="637">
        <f t="shared" si="10"/>
        <v>0</v>
      </c>
      <c r="K191" s="626"/>
      <c r="L191" s="612"/>
      <c r="M191" s="612"/>
      <c r="N191" s="627"/>
      <c r="O191" s="637">
        <f t="shared" si="11"/>
        <v>0</v>
      </c>
      <c r="P191" s="629"/>
      <c r="Q191" s="621"/>
      <c r="R191" s="612"/>
      <c r="S191" s="612"/>
      <c r="T191" s="612"/>
      <c r="U191" s="612"/>
      <c r="V191" s="628"/>
      <c r="W191" s="637">
        <f t="shared" si="12"/>
        <v>0</v>
      </c>
      <c r="X191" s="626"/>
      <c r="Y191" s="612"/>
      <c r="Z191" s="612"/>
      <c r="AA191" s="628"/>
      <c r="AB191" s="637">
        <f t="shared" si="13"/>
        <v>0</v>
      </c>
      <c r="AC191" s="629"/>
      <c r="AD191" s="626"/>
      <c r="AE191" s="612"/>
      <c r="AF191" s="612"/>
      <c r="AG191" s="612"/>
      <c r="AH191" s="612"/>
      <c r="AI191" s="612"/>
      <c r="AJ191" s="612"/>
      <c r="AK191" s="612"/>
      <c r="AL191" s="635"/>
      <c r="AM191" s="637">
        <f t="shared" si="14"/>
        <v>0</v>
      </c>
    </row>
    <row r="192" spans="2:39" ht="15" customHeight="1">
      <c r="B192" s="441" t="s">
        <v>536</v>
      </c>
      <c r="C192" s="626"/>
      <c r="D192" s="612"/>
      <c r="E192" s="612"/>
      <c r="F192" s="612"/>
      <c r="G192" s="612"/>
      <c r="H192" s="612"/>
      <c r="I192" s="628"/>
      <c r="J192" s="637">
        <f t="shared" si="10"/>
        <v>0</v>
      </c>
      <c r="K192" s="626"/>
      <c r="L192" s="612"/>
      <c r="M192" s="612"/>
      <c r="N192" s="627"/>
      <c r="O192" s="637">
        <f t="shared" si="11"/>
        <v>0</v>
      </c>
      <c r="P192" s="629"/>
      <c r="Q192" s="621"/>
      <c r="R192" s="612"/>
      <c r="S192" s="612"/>
      <c r="T192" s="612"/>
      <c r="U192" s="612"/>
      <c r="V192" s="628"/>
      <c r="W192" s="637">
        <f t="shared" si="12"/>
        <v>0</v>
      </c>
      <c r="X192" s="626"/>
      <c r="Y192" s="612"/>
      <c r="Z192" s="612"/>
      <c r="AA192" s="628"/>
      <c r="AB192" s="637">
        <f t="shared" si="13"/>
        <v>0</v>
      </c>
      <c r="AC192" s="629"/>
      <c r="AD192" s="626"/>
      <c r="AE192" s="612"/>
      <c r="AF192" s="612"/>
      <c r="AG192" s="612"/>
      <c r="AH192" s="612"/>
      <c r="AI192" s="612"/>
      <c r="AJ192" s="612"/>
      <c r="AK192" s="612"/>
      <c r="AL192" s="635"/>
      <c r="AM192" s="637">
        <f t="shared" si="14"/>
        <v>0</v>
      </c>
    </row>
    <row r="193" spans="2:39" ht="15" customHeight="1">
      <c r="B193" s="441" t="s">
        <v>537</v>
      </c>
      <c r="C193" s="626"/>
      <c r="D193" s="612"/>
      <c r="E193" s="612"/>
      <c r="F193" s="612"/>
      <c r="G193" s="612"/>
      <c r="H193" s="612"/>
      <c r="I193" s="628"/>
      <c r="J193" s="637">
        <f t="shared" si="10"/>
        <v>0</v>
      </c>
      <c r="K193" s="626"/>
      <c r="L193" s="612"/>
      <c r="M193" s="612"/>
      <c r="N193" s="627"/>
      <c r="O193" s="637">
        <f t="shared" si="11"/>
        <v>0</v>
      </c>
      <c r="P193" s="629"/>
      <c r="Q193" s="621"/>
      <c r="R193" s="612"/>
      <c r="S193" s="612"/>
      <c r="T193" s="612"/>
      <c r="U193" s="612"/>
      <c r="V193" s="628"/>
      <c r="W193" s="637">
        <f t="shared" si="12"/>
        <v>0</v>
      </c>
      <c r="X193" s="626"/>
      <c r="Y193" s="612"/>
      <c r="Z193" s="612"/>
      <c r="AA193" s="628"/>
      <c r="AB193" s="637">
        <f t="shared" si="13"/>
        <v>0</v>
      </c>
      <c r="AC193" s="629"/>
      <c r="AD193" s="626"/>
      <c r="AE193" s="612"/>
      <c r="AF193" s="612"/>
      <c r="AG193" s="612"/>
      <c r="AH193" s="612"/>
      <c r="AI193" s="612"/>
      <c r="AJ193" s="612"/>
      <c r="AK193" s="612"/>
      <c r="AL193" s="635"/>
      <c r="AM193" s="637">
        <f t="shared" si="14"/>
        <v>0</v>
      </c>
    </row>
    <row r="194" spans="2:39" ht="15" customHeight="1">
      <c r="B194" s="441" t="s">
        <v>538</v>
      </c>
      <c r="C194" s="626"/>
      <c r="D194" s="612"/>
      <c r="E194" s="612"/>
      <c r="F194" s="612"/>
      <c r="G194" s="612"/>
      <c r="H194" s="612"/>
      <c r="I194" s="628"/>
      <c r="J194" s="637">
        <f t="shared" si="10"/>
        <v>0</v>
      </c>
      <c r="K194" s="626"/>
      <c r="L194" s="612"/>
      <c r="M194" s="612"/>
      <c r="N194" s="627"/>
      <c r="O194" s="637">
        <f t="shared" si="11"/>
        <v>0</v>
      </c>
      <c r="P194" s="629"/>
      <c r="Q194" s="621"/>
      <c r="R194" s="612"/>
      <c r="S194" s="612"/>
      <c r="T194" s="612"/>
      <c r="U194" s="612"/>
      <c r="V194" s="628"/>
      <c r="W194" s="637">
        <f t="shared" si="12"/>
        <v>0</v>
      </c>
      <c r="X194" s="626"/>
      <c r="Y194" s="612"/>
      <c r="Z194" s="612"/>
      <c r="AA194" s="628"/>
      <c r="AB194" s="637">
        <f t="shared" si="13"/>
        <v>0</v>
      </c>
      <c r="AC194" s="629"/>
      <c r="AD194" s="626"/>
      <c r="AE194" s="612"/>
      <c r="AF194" s="612"/>
      <c r="AG194" s="612"/>
      <c r="AH194" s="612"/>
      <c r="AI194" s="612"/>
      <c r="AJ194" s="612"/>
      <c r="AK194" s="612"/>
      <c r="AL194" s="635"/>
      <c r="AM194" s="637">
        <f t="shared" si="14"/>
        <v>0</v>
      </c>
    </row>
    <row r="195" spans="2:39" ht="15" customHeight="1">
      <c r="B195" s="441" t="s">
        <v>539</v>
      </c>
      <c r="C195" s="626"/>
      <c r="D195" s="612"/>
      <c r="E195" s="612"/>
      <c r="F195" s="612"/>
      <c r="G195" s="612"/>
      <c r="H195" s="612"/>
      <c r="I195" s="628"/>
      <c r="J195" s="637">
        <f t="shared" si="10"/>
        <v>0</v>
      </c>
      <c r="K195" s="626"/>
      <c r="L195" s="612"/>
      <c r="M195" s="612"/>
      <c r="N195" s="627"/>
      <c r="O195" s="637">
        <f t="shared" si="11"/>
        <v>0</v>
      </c>
      <c r="P195" s="629"/>
      <c r="Q195" s="621"/>
      <c r="R195" s="612"/>
      <c r="S195" s="612"/>
      <c r="T195" s="612"/>
      <c r="U195" s="612"/>
      <c r="V195" s="628"/>
      <c r="W195" s="637">
        <f t="shared" si="12"/>
        <v>0</v>
      </c>
      <c r="X195" s="626"/>
      <c r="Y195" s="612"/>
      <c r="Z195" s="612"/>
      <c r="AA195" s="628"/>
      <c r="AB195" s="637">
        <f t="shared" si="13"/>
        <v>0</v>
      </c>
      <c r="AC195" s="629"/>
      <c r="AD195" s="626"/>
      <c r="AE195" s="612"/>
      <c r="AF195" s="612"/>
      <c r="AG195" s="612"/>
      <c r="AH195" s="612"/>
      <c r="AI195" s="612"/>
      <c r="AJ195" s="612"/>
      <c r="AK195" s="612"/>
      <c r="AL195" s="635"/>
      <c r="AM195" s="637">
        <f t="shared" si="14"/>
        <v>0</v>
      </c>
    </row>
    <row r="196" spans="2:39" ht="15" customHeight="1">
      <c r="B196" s="441" t="s">
        <v>540</v>
      </c>
      <c r="C196" s="626"/>
      <c r="D196" s="612"/>
      <c r="E196" s="612"/>
      <c r="F196" s="612"/>
      <c r="G196" s="612"/>
      <c r="H196" s="612"/>
      <c r="I196" s="628"/>
      <c r="J196" s="637">
        <f t="shared" si="10"/>
        <v>0</v>
      </c>
      <c r="K196" s="626"/>
      <c r="L196" s="612"/>
      <c r="M196" s="612"/>
      <c r="N196" s="627"/>
      <c r="O196" s="637">
        <f t="shared" si="11"/>
        <v>0</v>
      </c>
      <c r="P196" s="629"/>
      <c r="Q196" s="621"/>
      <c r="R196" s="612"/>
      <c r="S196" s="612"/>
      <c r="T196" s="612"/>
      <c r="U196" s="612"/>
      <c r="V196" s="628"/>
      <c r="W196" s="637">
        <f t="shared" si="12"/>
        <v>0</v>
      </c>
      <c r="X196" s="626"/>
      <c r="Y196" s="612"/>
      <c r="Z196" s="612"/>
      <c r="AA196" s="628"/>
      <c r="AB196" s="637">
        <f t="shared" si="13"/>
        <v>0</v>
      </c>
      <c r="AC196" s="629"/>
      <c r="AD196" s="626"/>
      <c r="AE196" s="612"/>
      <c r="AF196" s="612"/>
      <c r="AG196" s="612"/>
      <c r="AH196" s="612"/>
      <c r="AI196" s="612"/>
      <c r="AJ196" s="612"/>
      <c r="AK196" s="612"/>
      <c r="AL196" s="635"/>
      <c r="AM196" s="637">
        <f t="shared" si="14"/>
        <v>0</v>
      </c>
    </row>
    <row r="197" spans="2:39" ht="15" customHeight="1">
      <c r="B197" s="441" t="s">
        <v>541</v>
      </c>
      <c r="C197" s="626"/>
      <c r="D197" s="612"/>
      <c r="E197" s="612"/>
      <c r="F197" s="612"/>
      <c r="G197" s="612"/>
      <c r="H197" s="612"/>
      <c r="I197" s="628"/>
      <c r="J197" s="637">
        <f t="shared" si="10"/>
        <v>0</v>
      </c>
      <c r="K197" s="626"/>
      <c r="L197" s="612"/>
      <c r="M197" s="612"/>
      <c r="N197" s="627"/>
      <c r="O197" s="637">
        <f t="shared" si="11"/>
        <v>0</v>
      </c>
      <c r="P197" s="629"/>
      <c r="Q197" s="621"/>
      <c r="R197" s="612"/>
      <c r="S197" s="612"/>
      <c r="T197" s="612"/>
      <c r="U197" s="612"/>
      <c r="V197" s="628"/>
      <c r="W197" s="637">
        <f t="shared" si="12"/>
        <v>0</v>
      </c>
      <c r="X197" s="626"/>
      <c r="Y197" s="612"/>
      <c r="Z197" s="612"/>
      <c r="AA197" s="628"/>
      <c r="AB197" s="637">
        <f t="shared" si="13"/>
        <v>0</v>
      </c>
      <c r="AC197" s="629"/>
      <c r="AD197" s="626"/>
      <c r="AE197" s="612"/>
      <c r="AF197" s="612"/>
      <c r="AG197" s="612"/>
      <c r="AH197" s="612"/>
      <c r="AI197" s="612"/>
      <c r="AJ197" s="612"/>
      <c r="AK197" s="612"/>
      <c r="AL197" s="635"/>
      <c r="AM197" s="637">
        <f t="shared" si="14"/>
        <v>0</v>
      </c>
    </row>
    <row r="198" spans="2:39" ht="15" customHeight="1">
      <c r="B198" s="441" t="s">
        <v>542</v>
      </c>
      <c r="C198" s="626"/>
      <c r="D198" s="612"/>
      <c r="E198" s="612"/>
      <c r="F198" s="612"/>
      <c r="G198" s="612"/>
      <c r="H198" s="612"/>
      <c r="I198" s="628"/>
      <c r="J198" s="637">
        <f t="shared" si="10"/>
        <v>0</v>
      </c>
      <c r="K198" s="626"/>
      <c r="L198" s="612"/>
      <c r="M198" s="612"/>
      <c r="N198" s="627"/>
      <c r="O198" s="637">
        <f t="shared" si="11"/>
        <v>0</v>
      </c>
      <c r="P198" s="629"/>
      <c r="Q198" s="621"/>
      <c r="R198" s="612"/>
      <c r="S198" s="612"/>
      <c r="T198" s="612"/>
      <c r="U198" s="612"/>
      <c r="V198" s="628"/>
      <c r="W198" s="637">
        <f t="shared" si="12"/>
        <v>0</v>
      </c>
      <c r="X198" s="626"/>
      <c r="Y198" s="612"/>
      <c r="Z198" s="612"/>
      <c r="AA198" s="628"/>
      <c r="AB198" s="637">
        <f t="shared" si="13"/>
        <v>0</v>
      </c>
      <c r="AC198" s="629"/>
      <c r="AD198" s="626"/>
      <c r="AE198" s="612"/>
      <c r="AF198" s="612"/>
      <c r="AG198" s="612"/>
      <c r="AH198" s="612"/>
      <c r="AI198" s="612"/>
      <c r="AJ198" s="612"/>
      <c r="AK198" s="612"/>
      <c r="AL198" s="635"/>
      <c r="AM198" s="637">
        <f t="shared" si="14"/>
        <v>0</v>
      </c>
    </row>
    <row r="199" spans="2:39" ht="15" customHeight="1">
      <c r="B199" s="441" t="s">
        <v>543</v>
      </c>
      <c r="C199" s="626"/>
      <c r="D199" s="612"/>
      <c r="E199" s="612"/>
      <c r="F199" s="612"/>
      <c r="G199" s="612"/>
      <c r="H199" s="612"/>
      <c r="I199" s="628"/>
      <c r="J199" s="637">
        <f t="shared" si="10"/>
        <v>0</v>
      </c>
      <c r="K199" s="626"/>
      <c r="L199" s="612"/>
      <c r="M199" s="612"/>
      <c r="N199" s="627"/>
      <c r="O199" s="637">
        <f t="shared" si="11"/>
        <v>0</v>
      </c>
      <c r="P199" s="629"/>
      <c r="Q199" s="621"/>
      <c r="R199" s="612"/>
      <c r="S199" s="612"/>
      <c r="T199" s="612"/>
      <c r="U199" s="612"/>
      <c r="V199" s="628"/>
      <c r="W199" s="637">
        <f t="shared" si="12"/>
        <v>0</v>
      </c>
      <c r="X199" s="626"/>
      <c r="Y199" s="612"/>
      <c r="Z199" s="612"/>
      <c r="AA199" s="628"/>
      <c r="AB199" s="637">
        <f t="shared" si="13"/>
        <v>0</v>
      </c>
      <c r="AC199" s="629"/>
      <c r="AD199" s="626"/>
      <c r="AE199" s="612"/>
      <c r="AF199" s="612"/>
      <c r="AG199" s="612"/>
      <c r="AH199" s="612"/>
      <c r="AI199" s="612"/>
      <c r="AJ199" s="612"/>
      <c r="AK199" s="612"/>
      <c r="AL199" s="635"/>
      <c r="AM199" s="637">
        <f t="shared" si="14"/>
        <v>0</v>
      </c>
    </row>
    <row r="200" spans="2:39" ht="15" customHeight="1">
      <c r="B200" s="441" t="s">
        <v>544</v>
      </c>
      <c r="C200" s="626"/>
      <c r="D200" s="612"/>
      <c r="E200" s="612"/>
      <c r="F200" s="612"/>
      <c r="G200" s="612"/>
      <c r="H200" s="612"/>
      <c r="I200" s="628"/>
      <c r="J200" s="637">
        <f t="shared" si="10"/>
        <v>0</v>
      </c>
      <c r="K200" s="626"/>
      <c r="L200" s="612"/>
      <c r="M200" s="612"/>
      <c r="N200" s="627"/>
      <c r="O200" s="637">
        <f t="shared" si="11"/>
        <v>0</v>
      </c>
      <c r="P200" s="629"/>
      <c r="Q200" s="621"/>
      <c r="R200" s="612"/>
      <c r="S200" s="612"/>
      <c r="T200" s="612"/>
      <c r="U200" s="612"/>
      <c r="V200" s="628"/>
      <c r="W200" s="637">
        <f t="shared" si="12"/>
        <v>0</v>
      </c>
      <c r="X200" s="626"/>
      <c r="Y200" s="612"/>
      <c r="Z200" s="612"/>
      <c r="AA200" s="628"/>
      <c r="AB200" s="637">
        <f t="shared" si="13"/>
        <v>0</v>
      </c>
      <c r="AC200" s="629"/>
      <c r="AD200" s="626"/>
      <c r="AE200" s="612"/>
      <c r="AF200" s="612"/>
      <c r="AG200" s="612"/>
      <c r="AH200" s="612"/>
      <c r="AI200" s="612"/>
      <c r="AJ200" s="612"/>
      <c r="AK200" s="612"/>
      <c r="AL200" s="635"/>
      <c r="AM200" s="637">
        <f t="shared" si="14"/>
        <v>0</v>
      </c>
    </row>
    <row r="201" spans="2:39" ht="15" customHeight="1">
      <c r="B201" s="441" t="s">
        <v>545</v>
      </c>
      <c r="C201" s="626"/>
      <c r="D201" s="612"/>
      <c r="E201" s="612"/>
      <c r="F201" s="612"/>
      <c r="G201" s="612"/>
      <c r="H201" s="612"/>
      <c r="I201" s="628"/>
      <c r="J201" s="637">
        <f t="shared" si="10"/>
        <v>0</v>
      </c>
      <c r="K201" s="626"/>
      <c r="L201" s="612"/>
      <c r="M201" s="612"/>
      <c r="N201" s="627"/>
      <c r="O201" s="637">
        <f t="shared" si="11"/>
        <v>0</v>
      </c>
      <c r="P201" s="629"/>
      <c r="Q201" s="621"/>
      <c r="R201" s="612"/>
      <c r="S201" s="612"/>
      <c r="T201" s="612"/>
      <c r="U201" s="612"/>
      <c r="V201" s="628"/>
      <c r="W201" s="637">
        <f t="shared" si="12"/>
        <v>0</v>
      </c>
      <c r="X201" s="626"/>
      <c r="Y201" s="612"/>
      <c r="Z201" s="612"/>
      <c r="AA201" s="628"/>
      <c r="AB201" s="637">
        <f t="shared" si="13"/>
        <v>0</v>
      </c>
      <c r="AC201" s="629"/>
      <c r="AD201" s="626"/>
      <c r="AE201" s="612"/>
      <c r="AF201" s="612"/>
      <c r="AG201" s="612"/>
      <c r="AH201" s="612"/>
      <c r="AI201" s="612"/>
      <c r="AJ201" s="612"/>
      <c r="AK201" s="612"/>
      <c r="AL201" s="635"/>
      <c r="AM201" s="637">
        <f t="shared" si="14"/>
        <v>0</v>
      </c>
    </row>
    <row r="202" spans="2:39" ht="15" customHeight="1">
      <c r="B202" s="441" t="s">
        <v>546</v>
      </c>
      <c r="C202" s="626"/>
      <c r="D202" s="612"/>
      <c r="E202" s="612"/>
      <c r="F202" s="612"/>
      <c r="G202" s="612"/>
      <c r="H202" s="612"/>
      <c r="I202" s="628"/>
      <c r="J202" s="637">
        <f t="shared" ref="J202:J265" si="15">SUM(C202:I202)</f>
        <v>0</v>
      </c>
      <c r="K202" s="626"/>
      <c r="L202" s="612"/>
      <c r="M202" s="612"/>
      <c r="N202" s="627"/>
      <c r="O202" s="637">
        <f t="shared" ref="O202:O265" si="16">SUM(K202:N202)</f>
        <v>0</v>
      </c>
      <c r="P202" s="629"/>
      <c r="Q202" s="621"/>
      <c r="R202" s="612"/>
      <c r="S202" s="612"/>
      <c r="T202" s="612"/>
      <c r="U202" s="612"/>
      <c r="V202" s="628"/>
      <c r="W202" s="637">
        <f t="shared" ref="W202:W265" si="17">SUM(Q202:V202)</f>
        <v>0</v>
      </c>
      <c r="X202" s="626"/>
      <c r="Y202" s="612"/>
      <c r="Z202" s="612"/>
      <c r="AA202" s="628"/>
      <c r="AB202" s="637">
        <f t="shared" ref="AB202:AB265" si="18">SUM(X202:AA202)</f>
        <v>0</v>
      </c>
      <c r="AC202" s="629"/>
      <c r="AD202" s="626"/>
      <c r="AE202" s="612"/>
      <c r="AF202" s="612"/>
      <c r="AG202" s="612"/>
      <c r="AH202" s="612"/>
      <c r="AI202" s="612"/>
      <c r="AJ202" s="612"/>
      <c r="AK202" s="612"/>
      <c r="AL202" s="635"/>
      <c r="AM202" s="637">
        <f t="shared" ref="AM202:AM265" si="19">SUM(AD202:AL202)</f>
        <v>0</v>
      </c>
    </row>
    <row r="203" spans="2:39" ht="15" customHeight="1">
      <c r="B203" s="441" t="s">
        <v>547</v>
      </c>
      <c r="C203" s="626"/>
      <c r="D203" s="612"/>
      <c r="E203" s="612"/>
      <c r="F203" s="612"/>
      <c r="G203" s="612"/>
      <c r="H203" s="612"/>
      <c r="I203" s="628"/>
      <c r="J203" s="637">
        <f t="shared" si="15"/>
        <v>0</v>
      </c>
      <c r="K203" s="626"/>
      <c r="L203" s="612"/>
      <c r="M203" s="612"/>
      <c r="N203" s="627"/>
      <c r="O203" s="637">
        <f t="shared" si="16"/>
        <v>0</v>
      </c>
      <c r="P203" s="629"/>
      <c r="Q203" s="621"/>
      <c r="R203" s="612"/>
      <c r="S203" s="612"/>
      <c r="T203" s="612"/>
      <c r="U203" s="612"/>
      <c r="V203" s="628"/>
      <c r="W203" s="637">
        <f t="shared" si="17"/>
        <v>0</v>
      </c>
      <c r="X203" s="626"/>
      <c r="Y203" s="612"/>
      <c r="Z203" s="612"/>
      <c r="AA203" s="628"/>
      <c r="AB203" s="637">
        <f t="shared" si="18"/>
        <v>0</v>
      </c>
      <c r="AC203" s="629"/>
      <c r="AD203" s="626"/>
      <c r="AE203" s="612"/>
      <c r="AF203" s="612"/>
      <c r="AG203" s="612"/>
      <c r="AH203" s="612"/>
      <c r="AI203" s="612"/>
      <c r="AJ203" s="612"/>
      <c r="AK203" s="612"/>
      <c r="AL203" s="635"/>
      <c r="AM203" s="637">
        <f t="shared" si="19"/>
        <v>0</v>
      </c>
    </row>
    <row r="204" spans="2:39" ht="15" customHeight="1">
      <c r="B204" s="441" t="s">
        <v>548</v>
      </c>
      <c r="C204" s="626"/>
      <c r="D204" s="612"/>
      <c r="E204" s="612"/>
      <c r="F204" s="612"/>
      <c r="G204" s="612"/>
      <c r="H204" s="612"/>
      <c r="I204" s="628"/>
      <c r="J204" s="637">
        <f t="shared" si="15"/>
        <v>0</v>
      </c>
      <c r="K204" s="626"/>
      <c r="L204" s="612"/>
      <c r="M204" s="612"/>
      <c r="N204" s="627"/>
      <c r="O204" s="637">
        <f t="shared" si="16"/>
        <v>0</v>
      </c>
      <c r="P204" s="629"/>
      <c r="Q204" s="621"/>
      <c r="R204" s="612"/>
      <c r="S204" s="612"/>
      <c r="T204" s="612"/>
      <c r="U204" s="612"/>
      <c r="V204" s="628"/>
      <c r="W204" s="637">
        <f t="shared" si="17"/>
        <v>0</v>
      </c>
      <c r="X204" s="626"/>
      <c r="Y204" s="612"/>
      <c r="Z204" s="612"/>
      <c r="AA204" s="628"/>
      <c r="AB204" s="637">
        <f t="shared" si="18"/>
        <v>0</v>
      </c>
      <c r="AC204" s="629"/>
      <c r="AD204" s="626"/>
      <c r="AE204" s="612"/>
      <c r="AF204" s="612"/>
      <c r="AG204" s="612"/>
      <c r="AH204" s="612"/>
      <c r="AI204" s="612"/>
      <c r="AJ204" s="612"/>
      <c r="AK204" s="612"/>
      <c r="AL204" s="635"/>
      <c r="AM204" s="637">
        <f t="shared" si="19"/>
        <v>0</v>
      </c>
    </row>
    <row r="205" spans="2:39" ht="15" customHeight="1">
      <c r="B205" s="441" t="s">
        <v>549</v>
      </c>
      <c r="C205" s="626"/>
      <c r="D205" s="612"/>
      <c r="E205" s="612"/>
      <c r="F205" s="612"/>
      <c r="G205" s="612"/>
      <c r="H205" s="612"/>
      <c r="I205" s="628"/>
      <c r="J205" s="637">
        <f t="shared" si="15"/>
        <v>0</v>
      </c>
      <c r="K205" s="626"/>
      <c r="L205" s="612"/>
      <c r="M205" s="612"/>
      <c r="N205" s="627"/>
      <c r="O205" s="637">
        <f t="shared" si="16"/>
        <v>0</v>
      </c>
      <c r="P205" s="629"/>
      <c r="Q205" s="621"/>
      <c r="R205" s="612"/>
      <c r="S205" s="612"/>
      <c r="T205" s="612"/>
      <c r="U205" s="612"/>
      <c r="V205" s="628"/>
      <c r="W205" s="637">
        <f t="shared" si="17"/>
        <v>0</v>
      </c>
      <c r="X205" s="626"/>
      <c r="Y205" s="612"/>
      <c r="Z205" s="612"/>
      <c r="AA205" s="628"/>
      <c r="AB205" s="637">
        <f t="shared" si="18"/>
        <v>0</v>
      </c>
      <c r="AC205" s="629"/>
      <c r="AD205" s="626"/>
      <c r="AE205" s="612"/>
      <c r="AF205" s="612"/>
      <c r="AG205" s="612"/>
      <c r="AH205" s="612"/>
      <c r="AI205" s="612"/>
      <c r="AJ205" s="612"/>
      <c r="AK205" s="612"/>
      <c r="AL205" s="635"/>
      <c r="AM205" s="637">
        <f t="shared" si="19"/>
        <v>0</v>
      </c>
    </row>
    <row r="206" spans="2:39" ht="15" customHeight="1">
      <c r="B206" s="441" t="s">
        <v>550</v>
      </c>
      <c r="C206" s="626"/>
      <c r="D206" s="612"/>
      <c r="E206" s="612"/>
      <c r="F206" s="612"/>
      <c r="G206" s="612"/>
      <c r="H206" s="612"/>
      <c r="I206" s="628"/>
      <c r="J206" s="637">
        <f t="shared" si="15"/>
        <v>0</v>
      </c>
      <c r="K206" s="626"/>
      <c r="L206" s="612"/>
      <c r="M206" s="612"/>
      <c r="N206" s="627"/>
      <c r="O206" s="637">
        <f t="shared" si="16"/>
        <v>0</v>
      </c>
      <c r="P206" s="629"/>
      <c r="Q206" s="621"/>
      <c r="R206" s="612"/>
      <c r="S206" s="612"/>
      <c r="T206" s="612"/>
      <c r="U206" s="612"/>
      <c r="V206" s="628"/>
      <c r="W206" s="637">
        <f t="shared" si="17"/>
        <v>0</v>
      </c>
      <c r="X206" s="626"/>
      <c r="Y206" s="612"/>
      <c r="Z206" s="612"/>
      <c r="AA206" s="628"/>
      <c r="AB206" s="637">
        <f t="shared" si="18"/>
        <v>0</v>
      </c>
      <c r="AC206" s="629"/>
      <c r="AD206" s="626"/>
      <c r="AE206" s="612"/>
      <c r="AF206" s="612"/>
      <c r="AG206" s="612"/>
      <c r="AH206" s="612"/>
      <c r="AI206" s="612"/>
      <c r="AJ206" s="612"/>
      <c r="AK206" s="612"/>
      <c r="AL206" s="635"/>
      <c r="AM206" s="637">
        <f t="shared" si="19"/>
        <v>0</v>
      </c>
    </row>
    <row r="207" spans="2:39" ht="15" customHeight="1">
      <c r="B207" s="441" t="s">
        <v>551</v>
      </c>
      <c r="C207" s="626"/>
      <c r="D207" s="612"/>
      <c r="E207" s="612"/>
      <c r="F207" s="612"/>
      <c r="G207" s="612"/>
      <c r="H207" s="612"/>
      <c r="I207" s="628"/>
      <c r="J207" s="637">
        <f t="shared" si="15"/>
        <v>0</v>
      </c>
      <c r="K207" s="626"/>
      <c r="L207" s="612"/>
      <c r="M207" s="612"/>
      <c r="N207" s="627"/>
      <c r="O207" s="637">
        <f t="shared" si="16"/>
        <v>0</v>
      </c>
      <c r="P207" s="629"/>
      <c r="Q207" s="621"/>
      <c r="R207" s="612"/>
      <c r="S207" s="612"/>
      <c r="T207" s="612"/>
      <c r="U207" s="612"/>
      <c r="V207" s="628"/>
      <c r="W207" s="637">
        <f t="shared" si="17"/>
        <v>0</v>
      </c>
      <c r="X207" s="626"/>
      <c r="Y207" s="612"/>
      <c r="Z207" s="612"/>
      <c r="AA207" s="628"/>
      <c r="AB207" s="637">
        <f t="shared" si="18"/>
        <v>0</v>
      </c>
      <c r="AC207" s="629"/>
      <c r="AD207" s="626"/>
      <c r="AE207" s="612"/>
      <c r="AF207" s="612"/>
      <c r="AG207" s="612"/>
      <c r="AH207" s="612"/>
      <c r="AI207" s="612"/>
      <c r="AJ207" s="612"/>
      <c r="AK207" s="612"/>
      <c r="AL207" s="635"/>
      <c r="AM207" s="637">
        <f t="shared" si="19"/>
        <v>0</v>
      </c>
    </row>
    <row r="208" spans="2:39" ht="15" customHeight="1">
      <c r="B208" s="441" t="s">
        <v>552</v>
      </c>
      <c r="C208" s="626"/>
      <c r="D208" s="612"/>
      <c r="E208" s="612"/>
      <c r="F208" s="612"/>
      <c r="G208" s="612"/>
      <c r="H208" s="612"/>
      <c r="I208" s="628"/>
      <c r="J208" s="637">
        <f t="shared" si="15"/>
        <v>0</v>
      </c>
      <c r="K208" s="626"/>
      <c r="L208" s="612"/>
      <c r="M208" s="612"/>
      <c r="N208" s="627"/>
      <c r="O208" s="637">
        <f t="shared" si="16"/>
        <v>0</v>
      </c>
      <c r="P208" s="629"/>
      <c r="Q208" s="621"/>
      <c r="R208" s="612"/>
      <c r="S208" s="612"/>
      <c r="T208" s="612"/>
      <c r="U208" s="612"/>
      <c r="V208" s="628"/>
      <c r="W208" s="637">
        <f t="shared" si="17"/>
        <v>0</v>
      </c>
      <c r="X208" s="626"/>
      <c r="Y208" s="612"/>
      <c r="Z208" s="612"/>
      <c r="AA208" s="628"/>
      <c r="AB208" s="637">
        <f t="shared" si="18"/>
        <v>0</v>
      </c>
      <c r="AC208" s="629"/>
      <c r="AD208" s="626"/>
      <c r="AE208" s="612"/>
      <c r="AF208" s="612"/>
      <c r="AG208" s="612"/>
      <c r="AH208" s="612"/>
      <c r="AI208" s="612"/>
      <c r="AJ208" s="612"/>
      <c r="AK208" s="612"/>
      <c r="AL208" s="635"/>
      <c r="AM208" s="637">
        <f t="shared" si="19"/>
        <v>0</v>
      </c>
    </row>
    <row r="209" spans="2:39" ht="15" customHeight="1">
      <c r="B209" s="441" t="s">
        <v>553</v>
      </c>
      <c r="C209" s="626"/>
      <c r="D209" s="612"/>
      <c r="E209" s="612"/>
      <c r="F209" s="612"/>
      <c r="G209" s="612"/>
      <c r="H209" s="612"/>
      <c r="I209" s="628"/>
      <c r="J209" s="637">
        <f t="shared" si="15"/>
        <v>0</v>
      </c>
      <c r="K209" s="626"/>
      <c r="L209" s="612"/>
      <c r="M209" s="612"/>
      <c r="N209" s="627"/>
      <c r="O209" s="637">
        <f t="shared" si="16"/>
        <v>0</v>
      </c>
      <c r="P209" s="629"/>
      <c r="Q209" s="621"/>
      <c r="R209" s="612"/>
      <c r="S209" s="612"/>
      <c r="T209" s="612"/>
      <c r="U209" s="612"/>
      <c r="V209" s="628"/>
      <c r="W209" s="637">
        <f t="shared" si="17"/>
        <v>0</v>
      </c>
      <c r="X209" s="626"/>
      <c r="Y209" s="612"/>
      <c r="Z209" s="612"/>
      <c r="AA209" s="628"/>
      <c r="AB209" s="637">
        <f t="shared" si="18"/>
        <v>0</v>
      </c>
      <c r="AC209" s="629"/>
      <c r="AD209" s="626"/>
      <c r="AE209" s="612"/>
      <c r="AF209" s="612"/>
      <c r="AG209" s="612"/>
      <c r="AH209" s="612"/>
      <c r="AI209" s="612"/>
      <c r="AJ209" s="612"/>
      <c r="AK209" s="612"/>
      <c r="AL209" s="635"/>
      <c r="AM209" s="637">
        <f t="shared" si="19"/>
        <v>0</v>
      </c>
    </row>
    <row r="210" spans="2:39" ht="15" customHeight="1">
      <c r="B210" s="441" t="s">
        <v>554</v>
      </c>
      <c r="C210" s="626"/>
      <c r="D210" s="612"/>
      <c r="E210" s="612"/>
      <c r="F210" s="612"/>
      <c r="G210" s="612"/>
      <c r="H210" s="612"/>
      <c r="I210" s="628"/>
      <c r="J210" s="637">
        <f t="shared" si="15"/>
        <v>0</v>
      </c>
      <c r="K210" s="626"/>
      <c r="L210" s="612"/>
      <c r="M210" s="612"/>
      <c r="N210" s="627"/>
      <c r="O210" s="637">
        <f t="shared" si="16"/>
        <v>0</v>
      </c>
      <c r="P210" s="629"/>
      <c r="Q210" s="621"/>
      <c r="R210" s="612"/>
      <c r="S210" s="612"/>
      <c r="T210" s="612"/>
      <c r="U210" s="612"/>
      <c r="V210" s="628"/>
      <c r="W210" s="637">
        <f t="shared" si="17"/>
        <v>0</v>
      </c>
      <c r="X210" s="626"/>
      <c r="Y210" s="612"/>
      <c r="Z210" s="612"/>
      <c r="AA210" s="628"/>
      <c r="AB210" s="637">
        <f t="shared" si="18"/>
        <v>0</v>
      </c>
      <c r="AC210" s="629"/>
      <c r="AD210" s="626"/>
      <c r="AE210" s="612"/>
      <c r="AF210" s="612"/>
      <c r="AG210" s="612"/>
      <c r="AH210" s="612"/>
      <c r="AI210" s="612"/>
      <c r="AJ210" s="612"/>
      <c r="AK210" s="612"/>
      <c r="AL210" s="635"/>
      <c r="AM210" s="637">
        <f t="shared" si="19"/>
        <v>0</v>
      </c>
    </row>
    <row r="211" spans="2:39" ht="15" customHeight="1">
      <c r="B211" s="441" t="s">
        <v>555</v>
      </c>
      <c r="C211" s="626"/>
      <c r="D211" s="612"/>
      <c r="E211" s="612"/>
      <c r="F211" s="612"/>
      <c r="G211" s="612"/>
      <c r="H211" s="612"/>
      <c r="I211" s="628"/>
      <c r="J211" s="637">
        <f t="shared" si="15"/>
        <v>0</v>
      </c>
      <c r="K211" s="626"/>
      <c r="L211" s="612"/>
      <c r="M211" s="612"/>
      <c r="N211" s="627"/>
      <c r="O211" s="637">
        <f t="shared" si="16"/>
        <v>0</v>
      </c>
      <c r="P211" s="629"/>
      <c r="Q211" s="621"/>
      <c r="R211" s="612"/>
      <c r="S211" s="612"/>
      <c r="T211" s="612"/>
      <c r="U211" s="612"/>
      <c r="V211" s="628"/>
      <c r="W211" s="637">
        <f t="shared" si="17"/>
        <v>0</v>
      </c>
      <c r="X211" s="626"/>
      <c r="Y211" s="612"/>
      <c r="Z211" s="612"/>
      <c r="AA211" s="628"/>
      <c r="AB211" s="637">
        <f t="shared" si="18"/>
        <v>0</v>
      </c>
      <c r="AC211" s="629"/>
      <c r="AD211" s="626"/>
      <c r="AE211" s="612"/>
      <c r="AF211" s="612"/>
      <c r="AG211" s="612"/>
      <c r="AH211" s="612"/>
      <c r="AI211" s="612"/>
      <c r="AJ211" s="612"/>
      <c r="AK211" s="612"/>
      <c r="AL211" s="635"/>
      <c r="AM211" s="637">
        <f t="shared" si="19"/>
        <v>0</v>
      </c>
    </row>
    <row r="212" spans="2:39" ht="15" customHeight="1">
      <c r="B212" s="441" t="s">
        <v>556</v>
      </c>
      <c r="C212" s="626"/>
      <c r="D212" s="612"/>
      <c r="E212" s="612"/>
      <c r="F212" s="612"/>
      <c r="G212" s="612"/>
      <c r="H212" s="612"/>
      <c r="I212" s="628"/>
      <c r="J212" s="637">
        <f t="shared" si="15"/>
        <v>0</v>
      </c>
      <c r="K212" s="626"/>
      <c r="L212" s="612"/>
      <c r="M212" s="612"/>
      <c r="N212" s="627"/>
      <c r="O212" s="637">
        <f t="shared" si="16"/>
        <v>0</v>
      </c>
      <c r="P212" s="629"/>
      <c r="Q212" s="621"/>
      <c r="R212" s="612"/>
      <c r="S212" s="612"/>
      <c r="T212" s="612"/>
      <c r="U212" s="612"/>
      <c r="V212" s="628"/>
      <c r="W212" s="637">
        <f t="shared" si="17"/>
        <v>0</v>
      </c>
      <c r="X212" s="626"/>
      <c r="Y212" s="612"/>
      <c r="Z212" s="612"/>
      <c r="AA212" s="628"/>
      <c r="AB212" s="637">
        <f t="shared" si="18"/>
        <v>0</v>
      </c>
      <c r="AC212" s="629"/>
      <c r="AD212" s="626"/>
      <c r="AE212" s="612"/>
      <c r="AF212" s="612"/>
      <c r="AG212" s="612"/>
      <c r="AH212" s="612"/>
      <c r="AI212" s="612"/>
      <c r="AJ212" s="612"/>
      <c r="AK212" s="612"/>
      <c r="AL212" s="635"/>
      <c r="AM212" s="637">
        <f t="shared" si="19"/>
        <v>0</v>
      </c>
    </row>
    <row r="213" spans="2:39" ht="15" customHeight="1">
      <c r="B213" s="441" t="s">
        <v>557</v>
      </c>
      <c r="C213" s="626"/>
      <c r="D213" s="612"/>
      <c r="E213" s="612"/>
      <c r="F213" s="612"/>
      <c r="G213" s="612"/>
      <c r="H213" s="612"/>
      <c r="I213" s="628"/>
      <c r="J213" s="637">
        <f t="shared" si="15"/>
        <v>0</v>
      </c>
      <c r="K213" s="626"/>
      <c r="L213" s="612"/>
      <c r="M213" s="612"/>
      <c r="N213" s="627"/>
      <c r="O213" s="637">
        <f t="shared" si="16"/>
        <v>0</v>
      </c>
      <c r="P213" s="629"/>
      <c r="Q213" s="621"/>
      <c r="R213" s="612"/>
      <c r="S213" s="612"/>
      <c r="T213" s="612"/>
      <c r="U213" s="612"/>
      <c r="V213" s="628"/>
      <c r="W213" s="637">
        <f t="shared" si="17"/>
        <v>0</v>
      </c>
      <c r="X213" s="626"/>
      <c r="Y213" s="612"/>
      <c r="Z213" s="612"/>
      <c r="AA213" s="628"/>
      <c r="AB213" s="637">
        <f t="shared" si="18"/>
        <v>0</v>
      </c>
      <c r="AC213" s="629"/>
      <c r="AD213" s="626"/>
      <c r="AE213" s="612"/>
      <c r="AF213" s="612"/>
      <c r="AG213" s="612"/>
      <c r="AH213" s="612"/>
      <c r="AI213" s="612"/>
      <c r="AJ213" s="612"/>
      <c r="AK213" s="612"/>
      <c r="AL213" s="635"/>
      <c r="AM213" s="637">
        <f t="shared" si="19"/>
        <v>0</v>
      </c>
    </row>
    <row r="214" spans="2:39" ht="15" customHeight="1">
      <c r="B214" s="441" t="s">
        <v>558</v>
      </c>
      <c r="C214" s="626"/>
      <c r="D214" s="612"/>
      <c r="E214" s="612"/>
      <c r="F214" s="612"/>
      <c r="G214" s="612"/>
      <c r="H214" s="612"/>
      <c r="I214" s="628"/>
      <c r="J214" s="637">
        <f t="shared" si="15"/>
        <v>0</v>
      </c>
      <c r="K214" s="626"/>
      <c r="L214" s="612"/>
      <c r="M214" s="612"/>
      <c r="N214" s="627"/>
      <c r="O214" s="637">
        <f t="shared" si="16"/>
        <v>0</v>
      </c>
      <c r="P214" s="629"/>
      <c r="Q214" s="621"/>
      <c r="R214" s="612"/>
      <c r="S214" s="612"/>
      <c r="T214" s="612"/>
      <c r="U214" s="612"/>
      <c r="V214" s="628"/>
      <c r="W214" s="637">
        <f t="shared" si="17"/>
        <v>0</v>
      </c>
      <c r="X214" s="626"/>
      <c r="Y214" s="612"/>
      <c r="Z214" s="612"/>
      <c r="AA214" s="628"/>
      <c r="AB214" s="637">
        <f t="shared" si="18"/>
        <v>0</v>
      </c>
      <c r="AC214" s="629"/>
      <c r="AD214" s="626"/>
      <c r="AE214" s="612"/>
      <c r="AF214" s="612"/>
      <c r="AG214" s="612"/>
      <c r="AH214" s="612"/>
      <c r="AI214" s="612"/>
      <c r="AJ214" s="612"/>
      <c r="AK214" s="612"/>
      <c r="AL214" s="635"/>
      <c r="AM214" s="637">
        <f t="shared" si="19"/>
        <v>0</v>
      </c>
    </row>
    <row r="215" spans="2:39" ht="15" customHeight="1">
      <c r="B215" s="441" t="s">
        <v>559</v>
      </c>
      <c r="C215" s="626"/>
      <c r="D215" s="612"/>
      <c r="E215" s="612"/>
      <c r="F215" s="612"/>
      <c r="G215" s="612"/>
      <c r="H215" s="612"/>
      <c r="I215" s="628"/>
      <c r="J215" s="637">
        <f t="shared" si="15"/>
        <v>0</v>
      </c>
      <c r="K215" s="626"/>
      <c r="L215" s="612"/>
      <c r="M215" s="612"/>
      <c r="N215" s="627"/>
      <c r="O215" s="637">
        <f t="shared" si="16"/>
        <v>0</v>
      </c>
      <c r="P215" s="629"/>
      <c r="Q215" s="621"/>
      <c r="R215" s="612"/>
      <c r="S215" s="612"/>
      <c r="T215" s="612"/>
      <c r="U215" s="612"/>
      <c r="V215" s="628"/>
      <c r="W215" s="637">
        <f t="shared" si="17"/>
        <v>0</v>
      </c>
      <c r="X215" s="626"/>
      <c r="Y215" s="612"/>
      <c r="Z215" s="612"/>
      <c r="AA215" s="628"/>
      <c r="AB215" s="637">
        <f t="shared" si="18"/>
        <v>0</v>
      </c>
      <c r="AC215" s="629"/>
      <c r="AD215" s="626"/>
      <c r="AE215" s="612"/>
      <c r="AF215" s="612"/>
      <c r="AG215" s="612"/>
      <c r="AH215" s="612"/>
      <c r="AI215" s="612"/>
      <c r="AJ215" s="612"/>
      <c r="AK215" s="612"/>
      <c r="AL215" s="635"/>
      <c r="AM215" s="637">
        <f t="shared" si="19"/>
        <v>0</v>
      </c>
    </row>
    <row r="216" spans="2:39" ht="15" customHeight="1">
      <c r="B216" s="441" t="s">
        <v>560</v>
      </c>
      <c r="C216" s="626"/>
      <c r="D216" s="612"/>
      <c r="E216" s="612"/>
      <c r="F216" s="612"/>
      <c r="G216" s="612"/>
      <c r="H216" s="612"/>
      <c r="I216" s="628"/>
      <c r="J216" s="637">
        <f t="shared" si="15"/>
        <v>0</v>
      </c>
      <c r="K216" s="626"/>
      <c r="L216" s="612"/>
      <c r="M216" s="612"/>
      <c r="N216" s="627"/>
      <c r="O216" s="637">
        <f t="shared" si="16"/>
        <v>0</v>
      </c>
      <c r="P216" s="629"/>
      <c r="Q216" s="621"/>
      <c r="R216" s="612"/>
      <c r="S216" s="612"/>
      <c r="T216" s="612"/>
      <c r="U216" s="612"/>
      <c r="V216" s="628"/>
      <c r="W216" s="637">
        <f t="shared" si="17"/>
        <v>0</v>
      </c>
      <c r="X216" s="626"/>
      <c r="Y216" s="612"/>
      <c r="Z216" s="612"/>
      <c r="AA216" s="628"/>
      <c r="AB216" s="637">
        <f t="shared" si="18"/>
        <v>0</v>
      </c>
      <c r="AC216" s="629"/>
      <c r="AD216" s="626"/>
      <c r="AE216" s="612"/>
      <c r="AF216" s="612"/>
      <c r="AG216" s="612"/>
      <c r="AH216" s="612"/>
      <c r="AI216" s="612"/>
      <c r="AJ216" s="612"/>
      <c r="AK216" s="612"/>
      <c r="AL216" s="635"/>
      <c r="AM216" s="637">
        <f t="shared" si="19"/>
        <v>0</v>
      </c>
    </row>
    <row r="217" spans="2:39" ht="15" customHeight="1">
      <c r="B217" s="441" t="s">
        <v>561</v>
      </c>
      <c r="C217" s="626"/>
      <c r="D217" s="612"/>
      <c r="E217" s="612"/>
      <c r="F217" s="612"/>
      <c r="G217" s="612"/>
      <c r="H217" s="612"/>
      <c r="I217" s="628"/>
      <c r="J217" s="637">
        <f t="shared" si="15"/>
        <v>0</v>
      </c>
      <c r="K217" s="626"/>
      <c r="L217" s="612"/>
      <c r="M217" s="612"/>
      <c r="N217" s="627"/>
      <c r="O217" s="637">
        <f t="shared" si="16"/>
        <v>0</v>
      </c>
      <c r="P217" s="629"/>
      <c r="Q217" s="621"/>
      <c r="R217" s="612"/>
      <c r="S217" s="612"/>
      <c r="T217" s="612"/>
      <c r="U217" s="612"/>
      <c r="V217" s="628"/>
      <c r="W217" s="637">
        <f t="shared" si="17"/>
        <v>0</v>
      </c>
      <c r="X217" s="626"/>
      <c r="Y217" s="612"/>
      <c r="Z217" s="612"/>
      <c r="AA217" s="628"/>
      <c r="AB217" s="637">
        <f t="shared" si="18"/>
        <v>0</v>
      </c>
      <c r="AC217" s="629"/>
      <c r="AD217" s="626"/>
      <c r="AE217" s="612"/>
      <c r="AF217" s="612"/>
      <c r="AG217" s="612"/>
      <c r="AH217" s="612"/>
      <c r="AI217" s="612"/>
      <c r="AJ217" s="612"/>
      <c r="AK217" s="612"/>
      <c r="AL217" s="635"/>
      <c r="AM217" s="637">
        <f t="shared" si="19"/>
        <v>0</v>
      </c>
    </row>
    <row r="218" spans="2:39" ht="15" customHeight="1">
      <c r="B218" s="441" t="s">
        <v>562</v>
      </c>
      <c r="C218" s="626"/>
      <c r="D218" s="612"/>
      <c r="E218" s="612"/>
      <c r="F218" s="612"/>
      <c r="G218" s="612"/>
      <c r="H218" s="612"/>
      <c r="I218" s="628"/>
      <c r="J218" s="637">
        <f t="shared" si="15"/>
        <v>0</v>
      </c>
      <c r="K218" s="626"/>
      <c r="L218" s="612"/>
      <c r="M218" s="612"/>
      <c r="N218" s="627"/>
      <c r="O218" s="637">
        <f t="shared" si="16"/>
        <v>0</v>
      </c>
      <c r="P218" s="629"/>
      <c r="Q218" s="621"/>
      <c r="R218" s="612"/>
      <c r="S218" s="612"/>
      <c r="T218" s="612"/>
      <c r="U218" s="612"/>
      <c r="V218" s="628"/>
      <c r="W218" s="637">
        <f t="shared" si="17"/>
        <v>0</v>
      </c>
      <c r="X218" s="626"/>
      <c r="Y218" s="612"/>
      <c r="Z218" s="612"/>
      <c r="AA218" s="628"/>
      <c r="AB218" s="637">
        <f t="shared" si="18"/>
        <v>0</v>
      </c>
      <c r="AC218" s="629"/>
      <c r="AD218" s="626"/>
      <c r="AE218" s="612"/>
      <c r="AF218" s="612"/>
      <c r="AG218" s="612"/>
      <c r="AH218" s="612"/>
      <c r="AI218" s="612"/>
      <c r="AJ218" s="612"/>
      <c r="AK218" s="612"/>
      <c r="AL218" s="635"/>
      <c r="AM218" s="637">
        <f t="shared" si="19"/>
        <v>0</v>
      </c>
    </row>
    <row r="219" spans="2:39" ht="15" customHeight="1">
      <c r="B219" s="441" t="s">
        <v>563</v>
      </c>
      <c r="C219" s="626"/>
      <c r="D219" s="612"/>
      <c r="E219" s="612"/>
      <c r="F219" s="612"/>
      <c r="G219" s="612"/>
      <c r="H219" s="612"/>
      <c r="I219" s="628"/>
      <c r="J219" s="637">
        <f t="shared" si="15"/>
        <v>0</v>
      </c>
      <c r="K219" s="626"/>
      <c r="L219" s="612"/>
      <c r="M219" s="612"/>
      <c r="N219" s="627"/>
      <c r="O219" s="637">
        <f t="shared" si="16"/>
        <v>0</v>
      </c>
      <c r="P219" s="629"/>
      <c r="Q219" s="621"/>
      <c r="R219" s="612"/>
      <c r="S219" s="612"/>
      <c r="T219" s="612"/>
      <c r="U219" s="612"/>
      <c r="V219" s="628"/>
      <c r="W219" s="637">
        <f t="shared" si="17"/>
        <v>0</v>
      </c>
      <c r="X219" s="626"/>
      <c r="Y219" s="612"/>
      <c r="Z219" s="612"/>
      <c r="AA219" s="628"/>
      <c r="AB219" s="637">
        <f t="shared" si="18"/>
        <v>0</v>
      </c>
      <c r="AC219" s="629"/>
      <c r="AD219" s="626"/>
      <c r="AE219" s="612"/>
      <c r="AF219" s="612"/>
      <c r="AG219" s="612"/>
      <c r="AH219" s="612"/>
      <c r="AI219" s="612"/>
      <c r="AJ219" s="612"/>
      <c r="AK219" s="612"/>
      <c r="AL219" s="635"/>
      <c r="AM219" s="637">
        <f t="shared" si="19"/>
        <v>0</v>
      </c>
    </row>
    <row r="220" spans="2:39" ht="15" customHeight="1">
      <c r="B220" s="441" t="s">
        <v>564</v>
      </c>
      <c r="C220" s="626"/>
      <c r="D220" s="612"/>
      <c r="E220" s="612"/>
      <c r="F220" s="612"/>
      <c r="G220" s="612"/>
      <c r="H220" s="612"/>
      <c r="I220" s="628"/>
      <c r="J220" s="637">
        <f t="shared" si="15"/>
        <v>0</v>
      </c>
      <c r="K220" s="626"/>
      <c r="L220" s="612"/>
      <c r="M220" s="612"/>
      <c r="N220" s="627"/>
      <c r="O220" s="637">
        <f t="shared" si="16"/>
        <v>0</v>
      </c>
      <c r="P220" s="629"/>
      <c r="Q220" s="621"/>
      <c r="R220" s="612"/>
      <c r="S220" s="612"/>
      <c r="T220" s="612"/>
      <c r="U220" s="612"/>
      <c r="V220" s="628"/>
      <c r="W220" s="637">
        <f t="shared" si="17"/>
        <v>0</v>
      </c>
      <c r="X220" s="626"/>
      <c r="Y220" s="612"/>
      <c r="Z220" s="612"/>
      <c r="AA220" s="628"/>
      <c r="AB220" s="637">
        <f t="shared" si="18"/>
        <v>0</v>
      </c>
      <c r="AC220" s="629"/>
      <c r="AD220" s="626"/>
      <c r="AE220" s="612"/>
      <c r="AF220" s="612"/>
      <c r="AG220" s="612"/>
      <c r="AH220" s="612"/>
      <c r="AI220" s="612"/>
      <c r="AJ220" s="612"/>
      <c r="AK220" s="612"/>
      <c r="AL220" s="635"/>
      <c r="AM220" s="637">
        <f t="shared" si="19"/>
        <v>0</v>
      </c>
    </row>
    <row r="221" spans="2:39" ht="15" customHeight="1">
      <c r="B221" s="441" t="s">
        <v>565</v>
      </c>
      <c r="C221" s="626"/>
      <c r="D221" s="612"/>
      <c r="E221" s="612"/>
      <c r="F221" s="612"/>
      <c r="G221" s="612"/>
      <c r="H221" s="612"/>
      <c r="I221" s="628"/>
      <c r="J221" s="637">
        <f t="shared" si="15"/>
        <v>0</v>
      </c>
      <c r="K221" s="626"/>
      <c r="L221" s="612"/>
      <c r="M221" s="612"/>
      <c r="N221" s="627"/>
      <c r="O221" s="637">
        <f t="shared" si="16"/>
        <v>0</v>
      </c>
      <c r="P221" s="629"/>
      <c r="Q221" s="621"/>
      <c r="R221" s="612"/>
      <c r="S221" s="612"/>
      <c r="T221" s="612"/>
      <c r="U221" s="612"/>
      <c r="V221" s="628"/>
      <c r="W221" s="637">
        <f t="shared" si="17"/>
        <v>0</v>
      </c>
      <c r="X221" s="626"/>
      <c r="Y221" s="612"/>
      <c r="Z221" s="612"/>
      <c r="AA221" s="628"/>
      <c r="AB221" s="637">
        <f t="shared" si="18"/>
        <v>0</v>
      </c>
      <c r="AC221" s="629"/>
      <c r="AD221" s="626"/>
      <c r="AE221" s="612"/>
      <c r="AF221" s="612"/>
      <c r="AG221" s="612"/>
      <c r="AH221" s="612"/>
      <c r="AI221" s="612"/>
      <c r="AJ221" s="612"/>
      <c r="AK221" s="612"/>
      <c r="AL221" s="635"/>
      <c r="AM221" s="637">
        <f t="shared" si="19"/>
        <v>0</v>
      </c>
    </row>
    <row r="222" spans="2:39" ht="15" customHeight="1">
      <c r="B222" s="441" t="s">
        <v>566</v>
      </c>
      <c r="C222" s="626"/>
      <c r="D222" s="612"/>
      <c r="E222" s="612"/>
      <c r="F222" s="612"/>
      <c r="G222" s="612"/>
      <c r="H222" s="612"/>
      <c r="I222" s="628"/>
      <c r="J222" s="637">
        <f t="shared" si="15"/>
        <v>0</v>
      </c>
      <c r="K222" s="626"/>
      <c r="L222" s="612"/>
      <c r="M222" s="612"/>
      <c r="N222" s="627"/>
      <c r="O222" s="637">
        <f t="shared" si="16"/>
        <v>0</v>
      </c>
      <c r="P222" s="629"/>
      <c r="Q222" s="621"/>
      <c r="R222" s="612"/>
      <c r="S222" s="612"/>
      <c r="T222" s="612"/>
      <c r="U222" s="612"/>
      <c r="V222" s="628"/>
      <c r="W222" s="637">
        <f t="shared" si="17"/>
        <v>0</v>
      </c>
      <c r="X222" s="626"/>
      <c r="Y222" s="612"/>
      <c r="Z222" s="612"/>
      <c r="AA222" s="628"/>
      <c r="AB222" s="637">
        <f t="shared" si="18"/>
        <v>0</v>
      </c>
      <c r="AC222" s="629"/>
      <c r="AD222" s="626"/>
      <c r="AE222" s="612"/>
      <c r="AF222" s="612"/>
      <c r="AG222" s="612"/>
      <c r="AH222" s="612"/>
      <c r="AI222" s="612"/>
      <c r="AJ222" s="612"/>
      <c r="AK222" s="612"/>
      <c r="AL222" s="635"/>
      <c r="AM222" s="637">
        <f t="shared" si="19"/>
        <v>0</v>
      </c>
    </row>
    <row r="223" spans="2:39" ht="15" customHeight="1">
      <c r="B223" s="441" t="s">
        <v>567</v>
      </c>
      <c r="C223" s="626"/>
      <c r="D223" s="612"/>
      <c r="E223" s="612"/>
      <c r="F223" s="612"/>
      <c r="G223" s="612"/>
      <c r="H223" s="612"/>
      <c r="I223" s="628"/>
      <c r="J223" s="637">
        <f t="shared" si="15"/>
        <v>0</v>
      </c>
      <c r="K223" s="626"/>
      <c r="L223" s="612"/>
      <c r="M223" s="612"/>
      <c r="N223" s="627"/>
      <c r="O223" s="637">
        <f t="shared" si="16"/>
        <v>0</v>
      </c>
      <c r="P223" s="629"/>
      <c r="Q223" s="621"/>
      <c r="R223" s="612"/>
      <c r="S223" s="612"/>
      <c r="T223" s="612"/>
      <c r="U223" s="612"/>
      <c r="V223" s="628"/>
      <c r="W223" s="637">
        <f t="shared" si="17"/>
        <v>0</v>
      </c>
      <c r="X223" s="626"/>
      <c r="Y223" s="612"/>
      <c r="Z223" s="612"/>
      <c r="AA223" s="628"/>
      <c r="AB223" s="637">
        <f t="shared" si="18"/>
        <v>0</v>
      </c>
      <c r="AC223" s="629"/>
      <c r="AD223" s="626"/>
      <c r="AE223" s="612"/>
      <c r="AF223" s="612"/>
      <c r="AG223" s="612"/>
      <c r="AH223" s="612"/>
      <c r="AI223" s="612"/>
      <c r="AJ223" s="612"/>
      <c r="AK223" s="612"/>
      <c r="AL223" s="635"/>
      <c r="AM223" s="637">
        <f t="shared" si="19"/>
        <v>0</v>
      </c>
    </row>
    <row r="224" spans="2:39" ht="15" customHeight="1">
      <c r="B224" s="441" t="s">
        <v>568</v>
      </c>
      <c r="C224" s="626"/>
      <c r="D224" s="612"/>
      <c r="E224" s="612"/>
      <c r="F224" s="612"/>
      <c r="G224" s="612"/>
      <c r="H224" s="612"/>
      <c r="I224" s="628"/>
      <c r="J224" s="637">
        <f t="shared" si="15"/>
        <v>0</v>
      </c>
      <c r="K224" s="626"/>
      <c r="L224" s="612"/>
      <c r="M224" s="612"/>
      <c r="N224" s="627"/>
      <c r="O224" s="637">
        <f t="shared" si="16"/>
        <v>0</v>
      </c>
      <c r="P224" s="629"/>
      <c r="Q224" s="621"/>
      <c r="R224" s="612"/>
      <c r="S224" s="612"/>
      <c r="T224" s="612"/>
      <c r="U224" s="612"/>
      <c r="V224" s="628"/>
      <c r="W224" s="637">
        <f t="shared" si="17"/>
        <v>0</v>
      </c>
      <c r="X224" s="626"/>
      <c r="Y224" s="612"/>
      <c r="Z224" s="612"/>
      <c r="AA224" s="628"/>
      <c r="AB224" s="637">
        <f t="shared" si="18"/>
        <v>0</v>
      </c>
      <c r="AC224" s="629"/>
      <c r="AD224" s="626"/>
      <c r="AE224" s="612"/>
      <c r="AF224" s="612"/>
      <c r="AG224" s="612"/>
      <c r="AH224" s="612"/>
      <c r="AI224" s="612"/>
      <c r="AJ224" s="612"/>
      <c r="AK224" s="612"/>
      <c r="AL224" s="635"/>
      <c r="AM224" s="637">
        <f t="shared" si="19"/>
        <v>0</v>
      </c>
    </row>
    <row r="225" spans="2:39" ht="15" customHeight="1">
      <c r="B225" s="441" t="s">
        <v>569</v>
      </c>
      <c r="C225" s="626"/>
      <c r="D225" s="612"/>
      <c r="E225" s="612"/>
      <c r="F225" s="612"/>
      <c r="G225" s="612"/>
      <c r="H225" s="612"/>
      <c r="I225" s="628"/>
      <c r="J225" s="637">
        <f t="shared" si="15"/>
        <v>0</v>
      </c>
      <c r="K225" s="626"/>
      <c r="L225" s="612"/>
      <c r="M225" s="612"/>
      <c r="N225" s="627"/>
      <c r="O225" s="637">
        <f t="shared" si="16"/>
        <v>0</v>
      </c>
      <c r="P225" s="629"/>
      <c r="Q225" s="621"/>
      <c r="R225" s="612"/>
      <c r="S225" s="612"/>
      <c r="T225" s="612"/>
      <c r="U225" s="612"/>
      <c r="V225" s="628"/>
      <c r="W225" s="637">
        <f t="shared" si="17"/>
        <v>0</v>
      </c>
      <c r="X225" s="626"/>
      <c r="Y225" s="612"/>
      <c r="Z225" s="612"/>
      <c r="AA225" s="628"/>
      <c r="AB225" s="637">
        <f t="shared" si="18"/>
        <v>0</v>
      </c>
      <c r="AC225" s="629"/>
      <c r="AD225" s="626"/>
      <c r="AE225" s="612"/>
      <c r="AF225" s="612"/>
      <c r="AG225" s="612"/>
      <c r="AH225" s="612"/>
      <c r="AI225" s="612"/>
      <c r="AJ225" s="612"/>
      <c r="AK225" s="612"/>
      <c r="AL225" s="635"/>
      <c r="AM225" s="637">
        <f t="shared" si="19"/>
        <v>0</v>
      </c>
    </row>
    <row r="226" spans="2:39" ht="15" customHeight="1">
      <c r="B226" s="441" t="s">
        <v>570</v>
      </c>
      <c r="C226" s="626"/>
      <c r="D226" s="612"/>
      <c r="E226" s="612"/>
      <c r="F226" s="612"/>
      <c r="G226" s="612"/>
      <c r="H226" s="612"/>
      <c r="I226" s="628"/>
      <c r="J226" s="637">
        <f t="shared" si="15"/>
        <v>0</v>
      </c>
      <c r="K226" s="626"/>
      <c r="L226" s="612"/>
      <c r="M226" s="612"/>
      <c r="N226" s="627"/>
      <c r="O226" s="637">
        <f t="shared" si="16"/>
        <v>0</v>
      </c>
      <c r="P226" s="629"/>
      <c r="Q226" s="621"/>
      <c r="R226" s="612"/>
      <c r="S226" s="612"/>
      <c r="T226" s="612"/>
      <c r="U226" s="612"/>
      <c r="V226" s="628"/>
      <c r="W226" s="637">
        <f t="shared" si="17"/>
        <v>0</v>
      </c>
      <c r="X226" s="626"/>
      <c r="Y226" s="612"/>
      <c r="Z226" s="612"/>
      <c r="AA226" s="628"/>
      <c r="AB226" s="637">
        <f t="shared" si="18"/>
        <v>0</v>
      </c>
      <c r="AC226" s="629"/>
      <c r="AD226" s="626"/>
      <c r="AE226" s="612"/>
      <c r="AF226" s="612"/>
      <c r="AG226" s="612"/>
      <c r="AH226" s="612"/>
      <c r="AI226" s="612"/>
      <c r="AJ226" s="612"/>
      <c r="AK226" s="612"/>
      <c r="AL226" s="635"/>
      <c r="AM226" s="637">
        <f t="shared" si="19"/>
        <v>0</v>
      </c>
    </row>
    <row r="227" spans="2:39" ht="15" customHeight="1">
      <c r="B227" s="441" t="s">
        <v>571</v>
      </c>
      <c r="C227" s="626"/>
      <c r="D227" s="612"/>
      <c r="E227" s="612"/>
      <c r="F227" s="612"/>
      <c r="G227" s="612"/>
      <c r="H227" s="612"/>
      <c r="I227" s="628"/>
      <c r="J227" s="637">
        <f t="shared" si="15"/>
        <v>0</v>
      </c>
      <c r="K227" s="626"/>
      <c r="L227" s="612"/>
      <c r="M227" s="612"/>
      <c r="N227" s="627"/>
      <c r="O227" s="637">
        <f t="shared" si="16"/>
        <v>0</v>
      </c>
      <c r="P227" s="629"/>
      <c r="Q227" s="621"/>
      <c r="R227" s="612"/>
      <c r="S227" s="612"/>
      <c r="T227" s="612"/>
      <c r="U227" s="612"/>
      <c r="V227" s="628"/>
      <c r="W227" s="637">
        <f t="shared" si="17"/>
        <v>0</v>
      </c>
      <c r="X227" s="626"/>
      <c r="Y227" s="612"/>
      <c r="Z227" s="612"/>
      <c r="AA227" s="628"/>
      <c r="AB227" s="637">
        <f t="shared" si="18"/>
        <v>0</v>
      </c>
      <c r="AC227" s="629"/>
      <c r="AD227" s="626"/>
      <c r="AE227" s="612"/>
      <c r="AF227" s="612"/>
      <c r="AG227" s="612"/>
      <c r="AH227" s="612"/>
      <c r="AI227" s="612"/>
      <c r="AJ227" s="612"/>
      <c r="AK227" s="612"/>
      <c r="AL227" s="635"/>
      <c r="AM227" s="637">
        <f t="shared" si="19"/>
        <v>0</v>
      </c>
    </row>
    <row r="228" spans="2:39" ht="15" customHeight="1">
      <c r="B228" s="441" t="s">
        <v>572</v>
      </c>
      <c r="C228" s="626"/>
      <c r="D228" s="612"/>
      <c r="E228" s="612"/>
      <c r="F228" s="612"/>
      <c r="G228" s="612"/>
      <c r="H228" s="612"/>
      <c r="I228" s="628"/>
      <c r="J228" s="637">
        <f t="shared" si="15"/>
        <v>0</v>
      </c>
      <c r="K228" s="626"/>
      <c r="L228" s="612"/>
      <c r="M228" s="612"/>
      <c r="N228" s="627"/>
      <c r="O228" s="637">
        <f t="shared" si="16"/>
        <v>0</v>
      </c>
      <c r="P228" s="629"/>
      <c r="Q228" s="621"/>
      <c r="R228" s="612"/>
      <c r="S228" s="612"/>
      <c r="T228" s="612"/>
      <c r="U228" s="612"/>
      <c r="V228" s="628"/>
      <c r="W228" s="637">
        <f t="shared" si="17"/>
        <v>0</v>
      </c>
      <c r="X228" s="626"/>
      <c r="Y228" s="612"/>
      <c r="Z228" s="612"/>
      <c r="AA228" s="628"/>
      <c r="AB228" s="637">
        <f t="shared" si="18"/>
        <v>0</v>
      </c>
      <c r="AC228" s="629"/>
      <c r="AD228" s="626"/>
      <c r="AE228" s="612"/>
      <c r="AF228" s="612"/>
      <c r="AG228" s="612"/>
      <c r="AH228" s="612"/>
      <c r="AI228" s="612"/>
      <c r="AJ228" s="612"/>
      <c r="AK228" s="612"/>
      <c r="AL228" s="635"/>
      <c r="AM228" s="637">
        <f t="shared" si="19"/>
        <v>0</v>
      </c>
    </row>
    <row r="229" spans="2:39" ht="15" customHeight="1">
      <c r="B229" s="441" t="s">
        <v>573</v>
      </c>
      <c r="C229" s="626"/>
      <c r="D229" s="612"/>
      <c r="E229" s="612"/>
      <c r="F229" s="612"/>
      <c r="G229" s="612"/>
      <c r="H229" s="612"/>
      <c r="I229" s="628"/>
      <c r="J229" s="637">
        <f t="shared" si="15"/>
        <v>0</v>
      </c>
      <c r="K229" s="626"/>
      <c r="L229" s="612"/>
      <c r="M229" s="612"/>
      <c r="N229" s="627"/>
      <c r="O229" s="637">
        <f t="shared" si="16"/>
        <v>0</v>
      </c>
      <c r="P229" s="629"/>
      <c r="Q229" s="621"/>
      <c r="R229" s="612"/>
      <c r="S229" s="612"/>
      <c r="T229" s="612"/>
      <c r="U229" s="612"/>
      <c r="V229" s="628"/>
      <c r="W229" s="637">
        <f t="shared" si="17"/>
        <v>0</v>
      </c>
      <c r="X229" s="626"/>
      <c r="Y229" s="612"/>
      <c r="Z229" s="612"/>
      <c r="AA229" s="628"/>
      <c r="AB229" s="637">
        <f t="shared" si="18"/>
        <v>0</v>
      </c>
      <c r="AC229" s="629"/>
      <c r="AD229" s="626"/>
      <c r="AE229" s="612"/>
      <c r="AF229" s="612"/>
      <c r="AG229" s="612"/>
      <c r="AH229" s="612"/>
      <c r="AI229" s="612"/>
      <c r="AJ229" s="612"/>
      <c r="AK229" s="612"/>
      <c r="AL229" s="635"/>
      <c r="AM229" s="637">
        <f t="shared" si="19"/>
        <v>0</v>
      </c>
    </row>
    <row r="230" spans="2:39" ht="15" customHeight="1">
      <c r="B230" s="441" t="s">
        <v>574</v>
      </c>
      <c r="C230" s="626"/>
      <c r="D230" s="612"/>
      <c r="E230" s="612"/>
      <c r="F230" s="612"/>
      <c r="G230" s="612"/>
      <c r="H230" s="612"/>
      <c r="I230" s="628"/>
      <c r="J230" s="637">
        <f t="shared" si="15"/>
        <v>0</v>
      </c>
      <c r="K230" s="626"/>
      <c r="L230" s="612"/>
      <c r="M230" s="612"/>
      <c r="N230" s="627"/>
      <c r="O230" s="637">
        <f t="shared" si="16"/>
        <v>0</v>
      </c>
      <c r="P230" s="629"/>
      <c r="Q230" s="621"/>
      <c r="R230" s="612"/>
      <c r="S230" s="612"/>
      <c r="T230" s="612"/>
      <c r="U230" s="612"/>
      <c r="V230" s="628"/>
      <c r="W230" s="637">
        <f t="shared" si="17"/>
        <v>0</v>
      </c>
      <c r="X230" s="626"/>
      <c r="Y230" s="612"/>
      <c r="Z230" s="612"/>
      <c r="AA230" s="628"/>
      <c r="AB230" s="637">
        <f t="shared" si="18"/>
        <v>0</v>
      </c>
      <c r="AC230" s="629"/>
      <c r="AD230" s="626"/>
      <c r="AE230" s="612"/>
      <c r="AF230" s="612"/>
      <c r="AG230" s="612"/>
      <c r="AH230" s="612"/>
      <c r="AI230" s="612"/>
      <c r="AJ230" s="612"/>
      <c r="AK230" s="612"/>
      <c r="AL230" s="635"/>
      <c r="AM230" s="637">
        <f t="shared" si="19"/>
        <v>0</v>
      </c>
    </row>
    <row r="231" spans="2:39" ht="15" customHeight="1">
      <c r="B231" s="441" t="s">
        <v>575</v>
      </c>
      <c r="C231" s="626"/>
      <c r="D231" s="612"/>
      <c r="E231" s="612"/>
      <c r="F231" s="612"/>
      <c r="G231" s="612"/>
      <c r="H231" s="612"/>
      <c r="I231" s="628"/>
      <c r="J231" s="637">
        <f t="shared" si="15"/>
        <v>0</v>
      </c>
      <c r="K231" s="626"/>
      <c r="L231" s="612"/>
      <c r="M231" s="612"/>
      <c r="N231" s="627"/>
      <c r="O231" s="637">
        <f t="shared" si="16"/>
        <v>0</v>
      </c>
      <c r="P231" s="629"/>
      <c r="Q231" s="621"/>
      <c r="R231" s="612"/>
      <c r="S231" s="612"/>
      <c r="T231" s="612"/>
      <c r="U231" s="612"/>
      <c r="V231" s="628"/>
      <c r="W231" s="637">
        <f t="shared" si="17"/>
        <v>0</v>
      </c>
      <c r="X231" s="626"/>
      <c r="Y231" s="612"/>
      <c r="Z231" s="612"/>
      <c r="AA231" s="628"/>
      <c r="AB231" s="637">
        <f t="shared" si="18"/>
        <v>0</v>
      </c>
      <c r="AC231" s="629"/>
      <c r="AD231" s="626"/>
      <c r="AE231" s="612"/>
      <c r="AF231" s="612"/>
      <c r="AG231" s="612"/>
      <c r="AH231" s="612"/>
      <c r="AI231" s="612"/>
      <c r="AJ231" s="612"/>
      <c r="AK231" s="612"/>
      <c r="AL231" s="635"/>
      <c r="AM231" s="637">
        <f t="shared" si="19"/>
        <v>0</v>
      </c>
    </row>
    <row r="232" spans="2:39" ht="15" customHeight="1">
      <c r="B232" s="441" t="s">
        <v>576</v>
      </c>
      <c r="C232" s="626"/>
      <c r="D232" s="612"/>
      <c r="E232" s="612"/>
      <c r="F232" s="612"/>
      <c r="G232" s="612"/>
      <c r="H232" s="612"/>
      <c r="I232" s="628"/>
      <c r="J232" s="637">
        <f t="shared" si="15"/>
        <v>0</v>
      </c>
      <c r="K232" s="626"/>
      <c r="L232" s="612"/>
      <c r="M232" s="612"/>
      <c r="N232" s="627"/>
      <c r="O232" s="637">
        <f t="shared" si="16"/>
        <v>0</v>
      </c>
      <c r="P232" s="629"/>
      <c r="Q232" s="621"/>
      <c r="R232" s="612"/>
      <c r="S232" s="612"/>
      <c r="T232" s="612"/>
      <c r="U232" s="612"/>
      <c r="V232" s="628"/>
      <c r="W232" s="637">
        <f t="shared" si="17"/>
        <v>0</v>
      </c>
      <c r="X232" s="626"/>
      <c r="Y232" s="612"/>
      <c r="Z232" s="612"/>
      <c r="AA232" s="628"/>
      <c r="AB232" s="637">
        <f t="shared" si="18"/>
        <v>0</v>
      </c>
      <c r="AC232" s="629"/>
      <c r="AD232" s="626"/>
      <c r="AE232" s="612"/>
      <c r="AF232" s="612"/>
      <c r="AG232" s="612"/>
      <c r="AH232" s="612"/>
      <c r="AI232" s="612"/>
      <c r="AJ232" s="612"/>
      <c r="AK232" s="612"/>
      <c r="AL232" s="635"/>
      <c r="AM232" s="637">
        <f t="shared" si="19"/>
        <v>0</v>
      </c>
    </row>
    <row r="233" spans="2:39" ht="15" customHeight="1">
      <c r="B233" s="441" t="s">
        <v>577</v>
      </c>
      <c r="C233" s="626"/>
      <c r="D233" s="612"/>
      <c r="E233" s="612"/>
      <c r="F233" s="612"/>
      <c r="G233" s="612"/>
      <c r="H233" s="612"/>
      <c r="I233" s="628"/>
      <c r="J233" s="637">
        <f t="shared" si="15"/>
        <v>0</v>
      </c>
      <c r="K233" s="626"/>
      <c r="L233" s="612"/>
      <c r="M233" s="612"/>
      <c r="N233" s="627"/>
      <c r="O233" s="637">
        <f t="shared" si="16"/>
        <v>0</v>
      </c>
      <c r="P233" s="629"/>
      <c r="Q233" s="621"/>
      <c r="R233" s="612"/>
      <c r="S233" s="612"/>
      <c r="T233" s="612"/>
      <c r="U233" s="612"/>
      <c r="V233" s="628"/>
      <c r="W233" s="637">
        <f t="shared" si="17"/>
        <v>0</v>
      </c>
      <c r="X233" s="626"/>
      <c r="Y233" s="612"/>
      <c r="Z233" s="612"/>
      <c r="AA233" s="628"/>
      <c r="AB233" s="637">
        <f t="shared" si="18"/>
        <v>0</v>
      </c>
      <c r="AC233" s="629"/>
      <c r="AD233" s="626"/>
      <c r="AE233" s="612"/>
      <c r="AF233" s="612"/>
      <c r="AG233" s="612"/>
      <c r="AH233" s="612"/>
      <c r="AI233" s="612"/>
      <c r="AJ233" s="612"/>
      <c r="AK233" s="612"/>
      <c r="AL233" s="635"/>
      <c r="AM233" s="637">
        <f t="shared" si="19"/>
        <v>0</v>
      </c>
    </row>
    <row r="234" spans="2:39" ht="15" customHeight="1">
      <c r="B234" s="441" t="s">
        <v>578</v>
      </c>
      <c r="C234" s="626"/>
      <c r="D234" s="612"/>
      <c r="E234" s="612"/>
      <c r="F234" s="612"/>
      <c r="G234" s="612"/>
      <c r="H234" s="612"/>
      <c r="I234" s="628"/>
      <c r="J234" s="637">
        <f t="shared" si="15"/>
        <v>0</v>
      </c>
      <c r="K234" s="626"/>
      <c r="L234" s="612"/>
      <c r="M234" s="612"/>
      <c r="N234" s="627"/>
      <c r="O234" s="637">
        <f t="shared" si="16"/>
        <v>0</v>
      </c>
      <c r="P234" s="629"/>
      <c r="Q234" s="621"/>
      <c r="R234" s="612"/>
      <c r="S234" s="612"/>
      <c r="T234" s="612"/>
      <c r="U234" s="612"/>
      <c r="V234" s="628"/>
      <c r="W234" s="637">
        <f t="shared" si="17"/>
        <v>0</v>
      </c>
      <c r="X234" s="626"/>
      <c r="Y234" s="612"/>
      <c r="Z234" s="612"/>
      <c r="AA234" s="628"/>
      <c r="AB234" s="637">
        <f t="shared" si="18"/>
        <v>0</v>
      </c>
      <c r="AC234" s="629"/>
      <c r="AD234" s="626"/>
      <c r="AE234" s="612"/>
      <c r="AF234" s="612"/>
      <c r="AG234" s="612"/>
      <c r="AH234" s="612"/>
      <c r="AI234" s="612"/>
      <c r="AJ234" s="612"/>
      <c r="AK234" s="612"/>
      <c r="AL234" s="635"/>
      <c r="AM234" s="637">
        <f t="shared" si="19"/>
        <v>0</v>
      </c>
    </row>
    <row r="235" spans="2:39" ht="15" customHeight="1">
      <c r="B235" s="441" t="s">
        <v>579</v>
      </c>
      <c r="C235" s="626"/>
      <c r="D235" s="612"/>
      <c r="E235" s="612"/>
      <c r="F235" s="612"/>
      <c r="G235" s="612"/>
      <c r="H235" s="612"/>
      <c r="I235" s="628"/>
      <c r="J235" s="637">
        <f t="shared" si="15"/>
        <v>0</v>
      </c>
      <c r="K235" s="626"/>
      <c r="L235" s="612"/>
      <c r="M235" s="612"/>
      <c r="N235" s="627"/>
      <c r="O235" s="637">
        <f t="shared" si="16"/>
        <v>0</v>
      </c>
      <c r="P235" s="629"/>
      <c r="Q235" s="621"/>
      <c r="R235" s="612"/>
      <c r="S235" s="612"/>
      <c r="T235" s="612"/>
      <c r="U235" s="612"/>
      <c r="V235" s="628"/>
      <c r="W235" s="637">
        <f t="shared" si="17"/>
        <v>0</v>
      </c>
      <c r="X235" s="626"/>
      <c r="Y235" s="612"/>
      <c r="Z235" s="612"/>
      <c r="AA235" s="628"/>
      <c r="AB235" s="637">
        <f t="shared" si="18"/>
        <v>0</v>
      </c>
      <c r="AC235" s="629"/>
      <c r="AD235" s="626"/>
      <c r="AE235" s="612"/>
      <c r="AF235" s="612"/>
      <c r="AG235" s="612"/>
      <c r="AH235" s="612"/>
      <c r="AI235" s="612"/>
      <c r="AJ235" s="612"/>
      <c r="AK235" s="612"/>
      <c r="AL235" s="635"/>
      <c r="AM235" s="637">
        <f t="shared" si="19"/>
        <v>0</v>
      </c>
    </row>
    <row r="236" spans="2:39" ht="15" customHeight="1">
      <c r="B236" s="441" t="s">
        <v>580</v>
      </c>
      <c r="C236" s="626"/>
      <c r="D236" s="612"/>
      <c r="E236" s="612"/>
      <c r="F236" s="612"/>
      <c r="G236" s="612"/>
      <c r="H236" s="612"/>
      <c r="I236" s="628"/>
      <c r="J236" s="637">
        <f t="shared" si="15"/>
        <v>0</v>
      </c>
      <c r="K236" s="626"/>
      <c r="L236" s="612"/>
      <c r="M236" s="612"/>
      <c r="N236" s="627"/>
      <c r="O236" s="637">
        <f t="shared" si="16"/>
        <v>0</v>
      </c>
      <c r="P236" s="629"/>
      <c r="Q236" s="621"/>
      <c r="R236" s="612"/>
      <c r="S236" s="612"/>
      <c r="T236" s="612"/>
      <c r="U236" s="612"/>
      <c r="V236" s="628"/>
      <c r="W236" s="637">
        <f t="shared" si="17"/>
        <v>0</v>
      </c>
      <c r="X236" s="626"/>
      <c r="Y236" s="612"/>
      <c r="Z236" s="612"/>
      <c r="AA236" s="628"/>
      <c r="AB236" s="637">
        <f t="shared" si="18"/>
        <v>0</v>
      </c>
      <c r="AC236" s="629"/>
      <c r="AD236" s="626"/>
      <c r="AE236" s="612"/>
      <c r="AF236" s="612"/>
      <c r="AG236" s="612"/>
      <c r="AH236" s="612"/>
      <c r="AI236" s="612"/>
      <c r="AJ236" s="612"/>
      <c r="AK236" s="612"/>
      <c r="AL236" s="635"/>
      <c r="AM236" s="637">
        <f t="shared" si="19"/>
        <v>0</v>
      </c>
    </row>
    <row r="237" spans="2:39" ht="15" customHeight="1">
      <c r="B237" s="441" t="s">
        <v>581</v>
      </c>
      <c r="C237" s="626"/>
      <c r="D237" s="612"/>
      <c r="E237" s="612"/>
      <c r="F237" s="612"/>
      <c r="G237" s="612"/>
      <c r="H237" s="612"/>
      <c r="I237" s="628"/>
      <c r="J237" s="637">
        <f t="shared" si="15"/>
        <v>0</v>
      </c>
      <c r="K237" s="626"/>
      <c r="L237" s="612"/>
      <c r="M237" s="612"/>
      <c r="N237" s="627"/>
      <c r="O237" s="637">
        <f t="shared" si="16"/>
        <v>0</v>
      </c>
      <c r="P237" s="629"/>
      <c r="Q237" s="621"/>
      <c r="R237" s="612"/>
      <c r="S237" s="612"/>
      <c r="T237" s="612"/>
      <c r="U237" s="612"/>
      <c r="V237" s="628"/>
      <c r="W237" s="637">
        <f t="shared" si="17"/>
        <v>0</v>
      </c>
      <c r="X237" s="626"/>
      <c r="Y237" s="612"/>
      <c r="Z237" s="612"/>
      <c r="AA237" s="628"/>
      <c r="AB237" s="637">
        <f t="shared" si="18"/>
        <v>0</v>
      </c>
      <c r="AC237" s="629"/>
      <c r="AD237" s="626"/>
      <c r="AE237" s="612"/>
      <c r="AF237" s="612"/>
      <c r="AG237" s="612"/>
      <c r="AH237" s="612"/>
      <c r="AI237" s="612"/>
      <c r="AJ237" s="612"/>
      <c r="AK237" s="612"/>
      <c r="AL237" s="635"/>
      <c r="AM237" s="637">
        <f t="shared" si="19"/>
        <v>0</v>
      </c>
    </row>
    <row r="238" spans="2:39" ht="15" customHeight="1">
      <c r="B238" s="441" t="s">
        <v>582</v>
      </c>
      <c r="C238" s="626"/>
      <c r="D238" s="612"/>
      <c r="E238" s="612"/>
      <c r="F238" s="612"/>
      <c r="G238" s="612"/>
      <c r="H238" s="612"/>
      <c r="I238" s="628"/>
      <c r="J238" s="637">
        <f t="shared" si="15"/>
        <v>0</v>
      </c>
      <c r="K238" s="626"/>
      <c r="L238" s="612"/>
      <c r="M238" s="612"/>
      <c r="N238" s="627"/>
      <c r="O238" s="637">
        <f t="shared" si="16"/>
        <v>0</v>
      </c>
      <c r="P238" s="629"/>
      <c r="Q238" s="621"/>
      <c r="R238" s="612"/>
      <c r="S238" s="612"/>
      <c r="T238" s="612"/>
      <c r="U238" s="612"/>
      <c r="V238" s="628"/>
      <c r="W238" s="637">
        <f t="shared" si="17"/>
        <v>0</v>
      </c>
      <c r="X238" s="626"/>
      <c r="Y238" s="612"/>
      <c r="Z238" s="612"/>
      <c r="AA238" s="628"/>
      <c r="AB238" s="637">
        <f t="shared" si="18"/>
        <v>0</v>
      </c>
      <c r="AC238" s="629"/>
      <c r="AD238" s="626"/>
      <c r="AE238" s="612"/>
      <c r="AF238" s="612"/>
      <c r="AG238" s="612"/>
      <c r="AH238" s="612"/>
      <c r="AI238" s="612"/>
      <c r="AJ238" s="612"/>
      <c r="AK238" s="612"/>
      <c r="AL238" s="635"/>
      <c r="AM238" s="637">
        <f t="shared" si="19"/>
        <v>0</v>
      </c>
    </row>
    <row r="239" spans="2:39" ht="15" customHeight="1">
      <c r="B239" s="441" t="s">
        <v>583</v>
      </c>
      <c r="C239" s="626"/>
      <c r="D239" s="612"/>
      <c r="E239" s="612"/>
      <c r="F239" s="612"/>
      <c r="G239" s="612"/>
      <c r="H239" s="612"/>
      <c r="I239" s="628"/>
      <c r="J239" s="637">
        <f t="shared" si="15"/>
        <v>0</v>
      </c>
      <c r="K239" s="626"/>
      <c r="L239" s="612"/>
      <c r="M239" s="612"/>
      <c r="N239" s="627"/>
      <c r="O239" s="637">
        <f t="shared" si="16"/>
        <v>0</v>
      </c>
      <c r="P239" s="629"/>
      <c r="Q239" s="621"/>
      <c r="R239" s="612"/>
      <c r="S239" s="612"/>
      <c r="T239" s="612"/>
      <c r="U239" s="612"/>
      <c r="V239" s="628"/>
      <c r="W239" s="637">
        <f t="shared" si="17"/>
        <v>0</v>
      </c>
      <c r="X239" s="626"/>
      <c r="Y239" s="612"/>
      <c r="Z239" s="612"/>
      <c r="AA239" s="628"/>
      <c r="AB239" s="637">
        <f t="shared" si="18"/>
        <v>0</v>
      </c>
      <c r="AC239" s="629"/>
      <c r="AD239" s="626"/>
      <c r="AE239" s="612"/>
      <c r="AF239" s="612"/>
      <c r="AG239" s="612"/>
      <c r="AH239" s="612"/>
      <c r="AI239" s="612"/>
      <c r="AJ239" s="612"/>
      <c r="AK239" s="612"/>
      <c r="AL239" s="635"/>
      <c r="AM239" s="637">
        <f t="shared" si="19"/>
        <v>0</v>
      </c>
    </row>
    <row r="240" spans="2:39" ht="15" customHeight="1">
      <c r="B240" s="441" t="s">
        <v>584</v>
      </c>
      <c r="C240" s="626"/>
      <c r="D240" s="612"/>
      <c r="E240" s="612"/>
      <c r="F240" s="612"/>
      <c r="G240" s="612"/>
      <c r="H240" s="612"/>
      <c r="I240" s="628"/>
      <c r="J240" s="637">
        <f t="shared" si="15"/>
        <v>0</v>
      </c>
      <c r="K240" s="626"/>
      <c r="L240" s="612"/>
      <c r="M240" s="612"/>
      <c r="N240" s="627"/>
      <c r="O240" s="637">
        <f t="shared" si="16"/>
        <v>0</v>
      </c>
      <c r="P240" s="629"/>
      <c r="Q240" s="621"/>
      <c r="R240" s="612"/>
      <c r="S240" s="612"/>
      <c r="T240" s="612"/>
      <c r="U240" s="612"/>
      <c r="V240" s="628"/>
      <c r="W240" s="637">
        <f t="shared" si="17"/>
        <v>0</v>
      </c>
      <c r="X240" s="626"/>
      <c r="Y240" s="612"/>
      <c r="Z240" s="612"/>
      <c r="AA240" s="628"/>
      <c r="AB240" s="637">
        <f t="shared" si="18"/>
        <v>0</v>
      </c>
      <c r="AC240" s="629"/>
      <c r="AD240" s="626"/>
      <c r="AE240" s="612"/>
      <c r="AF240" s="612"/>
      <c r="AG240" s="612"/>
      <c r="AH240" s="612"/>
      <c r="AI240" s="612"/>
      <c r="AJ240" s="612"/>
      <c r="AK240" s="612"/>
      <c r="AL240" s="635"/>
      <c r="AM240" s="637">
        <f t="shared" si="19"/>
        <v>0</v>
      </c>
    </row>
    <row r="241" spans="2:39" ht="15" customHeight="1">
      <c r="B241" s="441" t="s">
        <v>585</v>
      </c>
      <c r="C241" s="626"/>
      <c r="D241" s="612"/>
      <c r="E241" s="612"/>
      <c r="F241" s="612"/>
      <c r="G241" s="612"/>
      <c r="H241" s="612"/>
      <c r="I241" s="628"/>
      <c r="J241" s="637">
        <f t="shared" si="15"/>
        <v>0</v>
      </c>
      <c r="K241" s="626"/>
      <c r="L241" s="612"/>
      <c r="M241" s="612"/>
      <c r="N241" s="627"/>
      <c r="O241" s="637">
        <f t="shared" si="16"/>
        <v>0</v>
      </c>
      <c r="P241" s="629"/>
      <c r="Q241" s="621"/>
      <c r="R241" s="612"/>
      <c r="S241" s="612"/>
      <c r="T241" s="612"/>
      <c r="U241" s="612"/>
      <c r="V241" s="628"/>
      <c r="W241" s="637">
        <f t="shared" si="17"/>
        <v>0</v>
      </c>
      <c r="X241" s="626"/>
      <c r="Y241" s="612"/>
      <c r="Z241" s="612"/>
      <c r="AA241" s="628"/>
      <c r="AB241" s="637">
        <f t="shared" si="18"/>
        <v>0</v>
      </c>
      <c r="AC241" s="629"/>
      <c r="AD241" s="626"/>
      <c r="AE241" s="612"/>
      <c r="AF241" s="612"/>
      <c r="AG241" s="612"/>
      <c r="AH241" s="612"/>
      <c r="AI241" s="612"/>
      <c r="AJ241" s="612"/>
      <c r="AK241" s="612"/>
      <c r="AL241" s="635"/>
      <c r="AM241" s="637">
        <f t="shared" si="19"/>
        <v>0</v>
      </c>
    </row>
    <row r="242" spans="2:39" ht="15" customHeight="1">
      <c r="B242" s="441" t="s">
        <v>586</v>
      </c>
      <c r="C242" s="626"/>
      <c r="D242" s="612"/>
      <c r="E242" s="612"/>
      <c r="F242" s="612"/>
      <c r="G242" s="612"/>
      <c r="H242" s="612"/>
      <c r="I242" s="628"/>
      <c r="J242" s="637">
        <f t="shared" si="15"/>
        <v>0</v>
      </c>
      <c r="K242" s="626"/>
      <c r="L242" s="612"/>
      <c r="M242" s="612"/>
      <c r="N242" s="627"/>
      <c r="O242" s="637">
        <f t="shared" si="16"/>
        <v>0</v>
      </c>
      <c r="P242" s="629"/>
      <c r="Q242" s="621"/>
      <c r="R242" s="612"/>
      <c r="S242" s="612"/>
      <c r="T242" s="612"/>
      <c r="U242" s="612"/>
      <c r="V242" s="628"/>
      <c r="W242" s="637">
        <f t="shared" si="17"/>
        <v>0</v>
      </c>
      <c r="X242" s="626"/>
      <c r="Y242" s="612"/>
      <c r="Z242" s="612"/>
      <c r="AA242" s="628"/>
      <c r="AB242" s="637">
        <f t="shared" si="18"/>
        <v>0</v>
      </c>
      <c r="AC242" s="629"/>
      <c r="AD242" s="626"/>
      <c r="AE242" s="612"/>
      <c r="AF242" s="612"/>
      <c r="AG242" s="612"/>
      <c r="AH242" s="612"/>
      <c r="AI242" s="612"/>
      <c r="AJ242" s="612"/>
      <c r="AK242" s="612"/>
      <c r="AL242" s="635"/>
      <c r="AM242" s="637">
        <f t="shared" si="19"/>
        <v>0</v>
      </c>
    </row>
    <row r="243" spans="2:39" ht="15" customHeight="1">
      <c r="B243" s="441" t="s">
        <v>587</v>
      </c>
      <c r="C243" s="626"/>
      <c r="D243" s="612"/>
      <c r="E243" s="612"/>
      <c r="F243" s="612"/>
      <c r="G243" s="612"/>
      <c r="H243" s="612"/>
      <c r="I243" s="628"/>
      <c r="J243" s="637">
        <f t="shared" si="15"/>
        <v>0</v>
      </c>
      <c r="K243" s="626"/>
      <c r="L243" s="612"/>
      <c r="M243" s="612"/>
      <c r="N243" s="627"/>
      <c r="O243" s="637">
        <f t="shared" si="16"/>
        <v>0</v>
      </c>
      <c r="P243" s="629"/>
      <c r="Q243" s="621"/>
      <c r="R243" s="612"/>
      <c r="S243" s="612"/>
      <c r="T243" s="612"/>
      <c r="U243" s="612"/>
      <c r="V243" s="628"/>
      <c r="W243" s="637">
        <f t="shared" si="17"/>
        <v>0</v>
      </c>
      <c r="X243" s="626"/>
      <c r="Y243" s="612"/>
      <c r="Z243" s="612"/>
      <c r="AA243" s="628"/>
      <c r="AB243" s="637">
        <f t="shared" si="18"/>
        <v>0</v>
      </c>
      <c r="AC243" s="629"/>
      <c r="AD243" s="626"/>
      <c r="AE243" s="612"/>
      <c r="AF243" s="612"/>
      <c r="AG243" s="612"/>
      <c r="AH243" s="612"/>
      <c r="AI243" s="612"/>
      <c r="AJ243" s="612"/>
      <c r="AK243" s="612"/>
      <c r="AL243" s="635"/>
      <c r="AM243" s="637">
        <f t="shared" si="19"/>
        <v>0</v>
      </c>
    </row>
    <row r="244" spans="2:39" ht="15" customHeight="1">
      <c r="B244" s="441" t="s">
        <v>588</v>
      </c>
      <c r="C244" s="626"/>
      <c r="D244" s="612"/>
      <c r="E244" s="612"/>
      <c r="F244" s="612"/>
      <c r="G244" s="612"/>
      <c r="H244" s="612"/>
      <c r="I244" s="628"/>
      <c r="J244" s="637">
        <f t="shared" si="15"/>
        <v>0</v>
      </c>
      <c r="K244" s="626"/>
      <c r="L244" s="612"/>
      <c r="M244" s="612"/>
      <c r="N244" s="627"/>
      <c r="O244" s="637">
        <f t="shared" si="16"/>
        <v>0</v>
      </c>
      <c r="P244" s="629"/>
      <c r="Q244" s="621"/>
      <c r="R244" s="612"/>
      <c r="S244" s="612"/>
      <c r="T244" s="612"/>
      <c r="U244" s="612"/>
      <c r="V244" s="628"/>
      <c r="W244" s="637">
        <f t="shared" si="17"/>
        <v>0</v>
      </c>
      <c r="X244" s="626"/>
      <c r="Y244" s="612"/>
      <c r="Z244" s="612"/>
      <c r="AA244" s="628"/>
      <c r="AB244" s="637">
        <f t="shared" si="18"/>
        <v>0</v>
      </c>
      <c r="AC244" s="629"/>
      <c r="AD244" s="626"/>
      <c r="AE244" s="612"/>
      <c r="AF244" s="612"/>
      <c r="AG244" s="612"/>
      <c r="AH244" s="612"/>
      <c r="AI244" s="612"/>
      <c r="AJ244" s="612"/>
      <c r="AK244" s="612"/>
      <c r="AL244" s="635"/>
      <c r="AM244" s="637">
        <f t="shared" si="19"/>
        <v>0</v>
      </c>
    </row>
    <row r="245" spans="2:39" ht="15" customHeight="1">
      <c r="B245" s="441" t="s">
        <v>589</v>
      </c>
      <c r="C245" s="626"/>
      <c r="D245" s="612"/>
      <c r="E245" s="612"/>
      <c r="F245" s="612"/>
      <c r="G245" s="612"/>
      <c r="H245" s="612"/>
      <c r="I245" s="628"/>
      <c r="J245" s="637">
        <f t="shared" si="15"/>
        <v>0</v>
      </c>
      <c r="K245" s="626"/>
      <c r="L245" s="612"/>
      <c r="M245" s="612"/>
      <c r="N245" s="627"/>
      <c r="O245" s="637">
        <f t="shared" si="16"/>
        <v>0</v>
      </c>
      <c r="P245" s="629"/>
      <c r="Q245" s="621"/>
      <c r="R245" s="612"/>
      <c r="S245" s="612"/>
      <c r="T245" s="612"/>
      <c r="U245" s="612"/>
      <c r="V245" s="628"/>
      <c r="W245" s="637">
        <f t="shared" si="17"/>
        <v>0</v>
      </c>
      <c r="X245" s="626"/>
      <c r="Y245" s="612"/>
      <c r="Z245" s="612"/>
      <c r="AA245" s="628"/>
      <c r="AB245" s="637">
        <f t="shared" si="18"/>
        <v>0</v>
      </c>
      <c r="AC245" s="629"/>
      <c r="AD245" s="626"/>
      <c r="AE245" s="612"/>
      <c r="AF245" s="612"/>
      <c r="AG245" s="612"/>
      <c r="AH245" s="612"/>
      <c r="AI245" s="612"/>
      <c r="AJ245" s="612"/>
      <c r="AK245" s="612"/>
      <c r="AL245" s="635"/>
      <c r="AM245" s="637">
        <f t="shared" si="19"/>
        <v>0</v>
      </c>
    </row>
    <row r="246" spans="2:39" ht="15" customHeight="1">
      <c r="B246" s="441" t="s">
        <v>590</v>
      </c>
      <c r="C246" s="626"/>
      <c r="D246" s="612"/>
      <c r="E246" s="612"/>
      <c r="F246" s="612"/>
      <c r="G246" s="612"/>
      <c r="H246" s="612"/>
      <c r="I246" s="628"/>
      <c r="J246" s="637">
        <f t="shared" si="15"/>
        <v>0</v>
      </c>
      <c r="K246" s="626"/>
      <c r="L246" s="612"/>
      <c r="M246" s="612"/>
      <c r="N246" s="627"/>
      <c r="O246" s="637">
        <f t="shared" si="16"/>
        <v>0</v>
      </c>
      <c r="P246" s="629"/>
      <c r="Q246" s="621"/>
      <c r="R246" s="612"/>
      <c r="S246" s="612"/>
      <c r="T246" s="612"/>
      <c r="U246" s="612"/>
      <c r="V246" s="628"/>
      <c r="W246" s="637">
        <f t="shared" si="17"/>
        <v>0</v>
      </c>
      <c r="X246" s="626"/>
      <c r="Y246" s="612"/>
      <c r="Z246" s="612"/>
      <c r="AA246" s="628"/>
      <c r="AB246" s="637">
        <f t="shared" si="18"/>
        <v>0</v>
      </c>
      <c r="AC246" s="629"/>
      <c r="AD246" s="626"/>
      <c r="AE246" s="612"/>
      <c r="AF246" s="612"/>
      <c r="AG246" s="612"/>
      <c r="AH246" s="612"/>
      <c r="AI246" s="612"/>
      <c r="AJ246" s="612"/>
      <c r="AK246" s="612"/>
      <c r="AL246" s="635"/>
      <c r="AM246" s="637">
        <f t="shared" si="19"/>
        <v>0</v>
      </c>
    </row>
    <row r="247" spans="2:39" ht="15" customHeight="1">
      <c r="B247" s="441" t="s">
        <v>591</v>
      </c>
      <c r="C247" s="626"/>
      <c r="D247" s="612"/>
      <c r="E247" s="612"/>
      <c r="F247" s="612"/>
      <c r="G247" s="612"/>
      <c r="H247" s="612"/>
      <c r="I247" s="628"/>
      <c r="J247" s="637">
        <f t="shared" si="15"/>
        <v>0</v>
      </c>
      <c r="K247" s="626"/>
      <c r="L247" s="612"/>
      <c r="M247" s="612"/>
      <c r="N247" s="627"/>
      <c r="O247" s="637">
        <f t="shared" si="16"/>
        <v>0</v>
      </c>
      <c r="P247" s="629"/>
      <c r="Q247" s="621"/>
      <c r="R247" s="612"/>
      <c r="S247" s="612"/>
      <c r="T247" s="612"/>
      <c r="U247" s="612"/>
      <c r="V247" s="628"/>
      <c r="W247" s="637">
        <f t="shared" si="17"/>
        <v>0</v>
      </c>
      <c r="X247" s="626"/>
      <c r="Y247" s="612"/>
      <c r="Z247" s="612"/>
      <c r="AA247" s="628"/>
      <c r="AB247" s="637">
        <f t="shared" si="18"/>
        <v>0</v>
      </c>
      <c r="AC247" s="629"/>
      <c r="AD247" s="626"/>
      <c r="AE247" s="612"/>
      <c r="AF247" s="612"/>
      <c r="AG247" s="612"/>
      <c r="AH247" s="612"/>
      <c r="AI247" s="612"/>
      <c r="AJ247" s="612"/>
      <c r="AK247" s="612"/>
      <c r="AL247" s="635"/>
      <c r="AM247" s="637">
        <f t="shared" si="19"/>
        <v>0</v>
      </c>
    </row>
    <row r="248" spans="2:39" ht="15" customHeight="1">
      <c r="B248" s="441" t="s">
        <v>592</v>
      </c>
      <c r="C248" s="626"/>
      <c r="D248" s="612"/>
      <c r="E248" s="612"/>
      <c r="F248" s="612"/>
      <c r="G248" s="612"/>
      <c r="H248" s="612"/>
      <c r="I248" s="628"/>
      <c r="J248" s="637">
        <f t="shared" si="15"/>
        <v>0</v>
      </c>
      <c r="K248" s="626"/>
      <c r="L248" s="612"/>
      <c r="M248" s="612"/>
      <c r="N248" s="627"/>
      <c r="O248" s="637">
        <f t="shared" si="16"/>
        <v>0</v>
      </c>
      <c r="P248" s="629"/>
      <c r="Q248" s="621"/>
      <c r="R248" s="612"/>
      <c r="S248" s="612"/>
      <c r="T248" s="612"/>
      <c r="U248" s="612"/>
      <c r="V248" s="628"/>
      <c r="W248" s="637">
        <f t="shared" si="17"/>
        <v>0</v>
      </c>
      <c r="X248" s="626"/>
      <c r="Y248" s="612"/>
      <c r="Z248" s="612"/>
      <c r="AA248" s="628"/>
      <c r="AB248" s="637">
        <f t="shared" si="18"/>
        <v>0</v>
      </c>
      <c r="AC248" s="629"/>
      <c r="AD248" s="626"/>
      <c r="AE248" s="612"/>
      <c r="AF248" s="612"/>
      <c r="AG248" s="612"/>
      <c r="AH248" s="612"/>
      <c r="AI248" s="612"/>
      <c r="AJ248" s="612"/>
      <c r="AK248" s="612"/>
      <c r="AL248" s="635"/>
      <c r="AM248" s="637">
        <f t="shared" si="19"/>
        <v>0</v>
      </c>
    </row>
    <row r="249" spans="2:39" ht="15" customHeight="1">
      <c r="B249" s="441" t="s">
        <v>593</v>
      </c>
      <c r="C249" s="626"/>
      <c r="D249" s="612"/>
      <c r="E249" s="612"/>
      <c r="F249" s="612"/>
      <c r="G249" s="612"/>
      <c r="H249" s="612"/>
      <c r="I249" s="628"/>
      <c r="J249" s="637">
        <f t="shared" si="15"/>
        <v>0</v>
      </c>
      <c r="K249" s="626"/>
      <c r="L249" s="612"/>
      <c r="M249" s="612"/>
      <c r="N249" s="627"/>
      <c r="O249" s="637">
        <f t="shared" si="16"/>
        <v>0</v>
      </c>
      <c r="P249" s="629"/>
      <c r="Q249" s="621"/>
      <c r="R249" s="612"/>
      <c r="S249" s="612"/>
      <c r="T249" s="612"/>
      <c r="U249" s="612"/>
      <c r="V249" s="628"/>
      <c r="W249" s="637">
        <f t="shared" si="17"/>
        <v>0</v>
      </c>
      <c r="X249" s="626"/>
      <c r="Y249" s="612"/>
      <c r="Z249" s="612"/>
      <c r="AA249" s="628"/>
      <c r="AB249" s="637">
        <f t="shared" si="18"/>
        <v>0</v>
      </c>
      <c r="AC249" s="629"/>
      <c r="AD249" s="626"/>
      <c r="AE249" s="612"/>
      <c r="AF249" s="612"/>
      <c r="AG249" s="612"/>
      <c r="AH249" s="612"/>
      <c r="AI249" s="612"/>
      <c r="AJ249" s="612"/>
      <c r="AK249" s="612"/>
      <c r="AL249" s="635"/>
      <c r="AM249" s="637">
        <f t="shared" si="19"/>
        <v>0</v>
      </c>
    </row>
    <row r="250" spans="2:39" ht="15" customHeight="1">
      <c r="B250" s="441" t="s">
        <v>594</v>
      </c>
      <c r="C250" s="626"/>
      <c r="D250" s="612"/>
      <c r="E250" s="612"/>
      <c r="F250" s="612"/>
      <c r="G250" s="612"/>
      <c r="H250" s="612"/>
      <c r="I250" s="628"/>
      <c r="J250" s="637">
        <f t="shared" si="15"/>
        <v>0</v>
      </c>
      <c r="K250" s="626"/>
      <c r="L250" s="612"/>
      <c r="M250" s="612"/>
      <c r="N250" s="627"/>
      <c r="O250" s="637">
        <f t="shared" si="16"/>
        <v>0</v>
      </c>
      <c r="P250" s="629"/>
      <c r="Q250" s="621"/>
      <c r="R250" s="612"/>
      <c r="S250" s="612"/>
      <c r="T250" s="612"/>
      <c r="U250" s="612"/>
      <c r="V250" s="628"/>
      <c r="W250" s="637">
        <f t="shared" si="17"/>
        <v>0</v>
      </c>
      <c r="X250" s="626"/>
      <c r="Y250" s="612"/>
      <c r="Z250" s="612"/>
      <c r="AA250" s="628"/>
      <c r="AB250" s="637">
        <f t="shared" si="18"/>
        <v>0</v>
      </c>
      <c r="AC250" s="629"/>
      <c r="AD250" s="626"/>
      <c r="AE250" s="612"/>
      <c r="AF250" s="612"/>
      <c r="AG250" s="612"/>
      <c r="AH250" s="612"/>
      <c r="AI250" s="612"/>
      <c r="AJ250" s="612"/>
      <c r="AK250" s="612"/>
      <c r="AL250" s="635"/>
      <c r="AM250" s="637">
        <f t="shared" si="19"/>
        <v>0</v>
      </c>
    </row>
    <row r="251" spans="2:39" ht="15" customHeight="1">
      <c r="B251" s="441" t="s">
        <v>595</v>
      </c>
      <c r="C251" s="626"/>
      <c r="D251" s="612"/>
      <c r="E251" s="612"/>
      <c r="F251" s="612"/>
      <c r="G251" s="612"/>
      <c r="H251" s="612"/>
      <c r="I251" s="628"/>
      <c r="J251" s="637">
        <f t="shared" si="15"/>
        <v>0</v>
      </c>
      <c r="K251" s="626"/>
      <c r="L251" s="612"/>
      <c r="M251" s="612"/>
      <c r="N251" s="627"/>
      <c r="O251" s="637">
        <f t="shared" si="16"/>
        <v>0</v>
      </c>
      <c r="P251" s="629"/>
      <c r="Q251" s="621"/>
      <c r="R251" s="612"/>
      <c r="S251" s="612"/>
      <c r="T251" s="612"/>
      <c r="U251" s="612"/>
      <c r="V251" s="628"/>
      <c r="W251" s="637">
        <f t="shared" si="17"/>
        <v>0</v>
      </c>
      <c r="X251" s="626"/>
      <c r="Y251" s="612"/>
      <c r="Z251" s="612"/>
      <c r="AA251" s="628"/>
      <c r="AB251" s="637">
        <f t="shared" si="18"/>
        <v>0</v>
      </c>
      <c r="AC251" s="629"/>
      <c r="AD251" s="626"/>
      <c r="AE251" s="612"/>
      <c r="AF251" s="612"/>
      <c r="AG251" s="612"/>
      <c r="AH251" s="612"/>
      <c r="AI251" s="612"/>
      <c r="AJ251" s="612"/>
      <c r="AK251" s="612"/>
      <c r="AL251" s="635"/>
      <c r="AM251" s="637">
        <f t="shared" si="19"/>
        <v>0</v>
      </c>
    </row>
    <row r="252" spans="2:39" ht="15" customHeight="1">
      <c r="B252" s="441" t="s">
        <v>596</v>
      </c>
      <c r="C252" s="626"/>
      <c r="D252" s="612"/>
      <c r="E252" s="612"/>
      <c r="F252" s="612"/>
      <c r="G252" s="612"/>
      <c r="H252" s="612"/>
      <c r="I252" s="628"/>
      <c r="J252" s="637">
        <f t="shared" si="15"/>
        <v>0</v>
      </c>
      <c r="K252" s="626"/>
      <c r="L252" s="612"/>
      <c r="M252" s="612"/>
      <c r="N252" s="627"/>
      <c r="O252" s="637">
        <f t="shared" si="16"/>
        <v>0</v>
      </c>
      <c r="P252" s="629"/>
      <c r="Q252" s="621"/>
      <c r="R252" s="612"/>
      <c r="S252" s="612"/>
      <c r="T252" s="612"/>
      <c r="U252" s="612"/>
      <c r="V252" s="628"/>
      <c r="W252" s="637">
        <f t="shared" si="17"/>
        <v>0</v>
      </c>
      <c r="X252" s="626"/>
      <c r="Y252" s="612"/>
      <c r="Z252" s="612"/>
      <c r="AA252" s="628"/>
      <c r="AB252" s="637">
        <f t="shared" si="18"/>
        <v>0</v>
      </c>
      <c r="AC252" s="629"/>
      <c r="AD252" s="626"/>
      <c r="AE252" s="612"/>
      <c r="AF252" s="612"/>
      <c r="AG252" s="612"/>
      <c r="AH252" s="612"/>
      <c r="AI252" s="612"/>
      <c r="AJ252" s="612"/>
      <c r="AK252" s="612"/>
      <c r="AL252" s="635"/>
      <c r="AM252" s="637">
        <f t="shared" si="19"/>
        <v>0</v>
      </c>
    </row>
    <row r="253" spans="2:39" ht="15" customHeight="1">
      <c r="B253" s="441" t="s">
        <v>597</v>
      </c>
      <c r="C253" s="626"/>
      <c r="D253" s="612"/>
      <c r="E253" s="612"/>
      <c r="F253" s="612"/>
      <c r="G253" s="612"/>
      <c r="H253" s="612"/>
      <c r="I253" s="628"/>
      <c r="J253" s="637">
        <f t="shared" si="15"/>
        <v>0</v>
      </c>
      <c r="K253" s="626"/>
      <c r="L253" s="612"/>
      <c r="M253" s="612"/>
      <c r="N253" s="627"/>
      <c r="O253" s="637">
        <f t="shared" si="16"/>
        <v>0</v>
      </c>
      <c r="P253" s="629"/>
      <c r="Q253" s="621"/>
      <c r="R253" s="612"/>
      <c r="S253" s="612"/>
      <c r="T253" s="612"/>
      <c r="U253" s="612"/>
      <c r="V253" s="628"/>
      <c r="W253" s="637">
        <f t="shared" si="17"/>
        <v>0</v>
      </c>
      <c r="X253" s="626"/>
      <c r="Y253" s="612"/>
      <c r="Z253" s="612"/>
      <c r="AA253" s="628"/>
      <c r="AB253" s="637">
        <f t="shared" si="18"/>
        <v>0</v>
      </c>
      <c r="AC253" s="629"/>
      <c r="AD253" s="626"/>
      <c r="AE253" s="612"/>
      <c r="AF253" s="612"/>
      <c r="AG253" s="612"/>
      <c r="AH253" s="612"/>
      <c r="AI253" s="612"/>
      <c r="AJ253" s="612"/>
      <c r="AK253" s="612"/>
      <c r="AL253" s="635"/>
      <c r="AM253" s="637">
        <f t="shared" si="19"/>
        <v>0</v>
      </c>
    </row>
    <row r="254" spans="2:39" ht="15" customHeight="1">
      <c r="B254" s="441" t="s">
        <v>598</v>
      </c>
      <c r="C254" s="626"/>
      <c r="D254" s="612"/>
      <c r="E254" s="612"/>
      <c r="F254" s="612"/>
      <c r="G254" s="612"/>
      <c r="H254" s="612"/>
      <c r="I254" s="628"/>
      <c r="J254" s="637">
        <f t="shared" si="15"/>
        <v>0</v>
      </c>
      <c r="K254" s="626"/>
      <c r="L254" s="612"/>
      <c r="M254" s="612"/>
      <c r="N254" s="627"/>
      <c r="O254" s="637">
        <f t="shared" si="16"/>
        <v>0</v>
      </c>
      <c r="P254" s="629"/>
      <c r="Q254" s="621"/>
      <c r="R254" s="612"/>
      <c r="S254" s="612"/>
      <c r="T254" s="612"/>
      <c r="U254" s="612"/>
      <c r="V254" s="628"/>
      <c r="W254" s="637">
        <f t="shared" si="17"/>
        <v>0</v>
      </c>
      <c r="X254" s="626"/>
      <c r="Y254" s="612"/>
      <c r="Z254" s="612"/>
      <c r="AA254" s="628"/>
      <c r="AB254" s="637">
        <f t="shared" si="18"/>
        <v>0</v>
      </c>
      <c r="AC254" s="629"/>
      <c r="AD254" s="626"/>
      <c r="AE254" s="612"/>
      <c r="AF254" s="612"/>
      <c r="AG254" s="612"/>
      <c r="AH254" s="612"/>
      <c r="AI254" s="612"/>
      <c r="AJ254" s="612"/>
      <c r="AK254" s="612"/>
      <c r="AL254" s="635"/>
      <c r="AM254" s="637">
        <f t="shared" si="19"/>
        <v>0</v>
      </c>
    </row>
    <row r="255" spans="2:39" ht="15" customHeight="1">
      <c r="B255" s="441" t="s">
        <v>599</v>
      </c>
      <c r="C255" s="626"/>
      <c r="D255" s="612"/>
      <c r="E255" s="612"/>
      <c r="F255" s="612"/>
      <c r="G255" s="612"/>
      <c r="H255" s="612"/>
      <c r="I255" s="628"/>
      <c r="J255" s="637">
        <f t="shared" si="15"/>
        <v>0</v>
      </c>
      <c r="K255" s="626"/>
      <c r="L255" s="612"/>
      <c r="M255" s="612"/>
      <c r="N255" s="627"/>
      <c r="O255" s="637">
        <f t="shared" si="16"/>
        <v>0</v>
      </c>
      <c r="P255" s="629"/>
      <c r="Q255" s="621"/>
      <c r="R255" s="612"/>
      <c r="S255" s="612"/>
      <c r="T255" s="612"/>
      <c r="U255" s="612"/>
      <c r="V255" s="628"/>
      <c r="W255" s="637">
        <f t="shared" si="17"/>
        <v>0</v>
      </c>
      <c r="X255" s="626"/>
      <c r="Y255" s="612"/>
      <c r="Z255" s="612"/>
      <c r="AA255" s="628"/>
      <c r="AB255" s="637">
        <f t="shared" si="18"/>
        <v>0</v>
      </c>
      <c r="AC255" s="629"/>
      <c r="AD255" s="626"/>
      <c r="AE255" s="612"/>
      <c r="AF255" s="612"/>
      <c r="AG255" s="612"/>
      <c r="AH255" s="612"/>
      <c r="AI255" s="612"/>
      <c r="AJ255" s="612"/>
      <c r="AK255" s="612"/>
      <c r="AL255" s="635"/>
      <c r="AM255" s="637">
        <f t="shared" si="19"/>
        <v>0</v>
      </c>
    </row>
    <row r="256" spans="2:39" ht="15" customHeight="1">
      <c r="B256" s="441" t="s">
        <v>600</v>
      </c>
      <c r="C256" s="626"/>
      <c r="D256" s="612"/>
      <c r="E256" s="612"/>
      <c r="F256" s="612"/>
      <c r="G256" s="612"/>
      <c r="H256" s="612"/>
      <c r="I256" s="628"/>
      <c r="J256" s="637">
        <f t="shared" si="15"/>
        <v>0</v>
      </c>
      <c r="K256" s="626"/>
      <c r="L256" s="612"/>
      <c r="M256" s="612"/>
      <c r="N256" s="627"/>
      <c r="O256" s="637">
        <f t="shared" si="16"/>
        <v>0</v>
      </c>
      <c r="P256" s="629"/>
      <c r="Q256" s="621"/>
      <c r="R256" s="612"/>
      <c r="S256" s="612"/>
      <c r="T256" s="612"/>
      <c r="U256" s="612"/>
      <c r="V256" s="628"/>
      <c r="W256" s="637">
        <f t="shared" si="17"/>
        <v>0</v>
      </c>
      <c r="X256" s="626"/>
      <c r="Y256" s="612"/>
      <c r="Z256" s="612"/>
      <c r="AA256" s="628"/>
      <c r="AB256" s="637">
        <f t="shared" si="18"/>
        <v>0</v>
      </c>
      <c r="AC256" s="629"/>
      <c r="AD256" s="626"/>
      <c r="AE256" s="612"/>
      <c r="AF256" s="612"/>
      <c r="AG256" s="612"/>
      <c r="AH256" s="612"/>
      <c r="AI256" s="612"/>
      <c r="AJ256" s="612"/>
      <c r="AK256" s="612"/>
      <c r="AL256" s="635"/>
      <c r="AM256" s="637">
        <f t="shared" si="19"/>
        <v>0</v>
      </c>
    </row>
    <row r="257" spans="2:39" ht="15" customHeight="1">
      <c r="B257" s="441" t="s">
        <v>601</v>
      </c>
      <c r="C257" s="626"/>
      <c r="D257" s="612"/>
      <c r="E257" s="612"/>
      <c r="F257" s="612"/>
      <c r="G257" s="612"/>
      <c r="H257" s="612"/>
      <c r="I257" s="628"/>
      <c r="J257" s="637">
        <f t="shared" si="15"/>
        <v>0</v>
      </c>
      <c r="K257" s="626"/>
      <c r="L257" s="612"/>
      <c r="M257" s="612"/>
      <c r="N257" s="627"/>
      <c r="O257" s="637">
        <f t="shared" si="16"/>
        <v>0</v>
      </c>
      <c r="P257" s="629"/>
      <c r="Q257" s="621"/>
      <c r="R257" s="612"/>
      <c r="S257" s="612"/>
      <c r="T257" s="612"/>
      <c r="U257" s="612"/>
      <c r="V257" s="628"/>
      <c r="W257" s="637">
        <f t="shared" si="17"/>
        <v>0</v>
      </c>
      <c r="X257" s="626"/>
      <c r="Y257" s="612"/>
      <c r="Z257" s="612"/>
      <c r="AA257" s="628"/>
      <c r="AB257" s="637">
        <f t="shared" si="18"/>
        <v>0</v>
      </c>
      <c r="AC257" s="629"/>
      <c r="AD257" s="626"/>
      <c r="AE257" s="612"/>
      <c r="AF257" s="612"/>
      <c r="AG257" s="612"/>
      <c r="AH257" s="612"/>
      <c r="AI257" s="612"/>
      <c r="AJ257" s="612"/>
      <c r="AK257" s="612"/>
      <c r="AL257" s="635"/>
      <c r="AM257" s="637">
        <f t="shared" si="19"/>
        <v>0</v>
      </c>
    </row>
    <row r="258" spans="2:39" ht="15" customHeight="1">
      <c r="B258" s="441" t="s">
        <v>602</v>
      </c>
      <c r="C258" s="626"/>
      <c r="D258" s="612"/>
      <c r="E258" s="612"/>
      <c r="F258" s="612"/>
      <c r="G258" s="612"/>
      <c r="H258" s="612"/>
      <c r="I258" s="628"/>
      <c r="J258" s="637">
        <f t="shared" si="15"/>
        <v>0</v>
      </c>
      <c r="K258" s="626"/>
      <c r="L258" s="612"/>
      <c r="M258" s="612"/>
      <c r="N258" s="627"/>
      <c r="O258" s="637">
        <f t="shared" si="16"/>
        <v>0</v>
      </c>
      <c r="P258" s="629"/>
      <c r="Q258" s="621"/>
      <c r="R258" s="612"/>
      <c r="S258" s="612"/>
      <c r="T258" s="612"/>
      <c r="U258" s="612"/>
      <c r="V258" s="628"/>
      <c r="W258" s="637">
        <f t="shared" si="17"/>
        <v>0</v>
      </c>
      <c r="X258" s="626"/>
      <c r="Y258" s="612"/>
      <c r="Z258" s="612"/>
      <c r="AA258" s="628"/>
      <c r="AB258" s="637">
        <f t="shared" si="18"/>
        <v>0</v>
      </c>
      <c r="AC258" s="629"/>
      <c r="AD258" s="626"/>
      <c r="AE258" s="612"/>
      <c r="AF258" s="612"/>
      <c r="AG258" s="612"/>
      <c r="AH258" s="612"/>
      <c r="AI258" s="612"/>
      <c r="AJ258" s="612"/>
      <c r="AK258" s="612"/>
      <c r="AL258" s="635"/>
      <c r="AM258" s="637">
        <f t="shared" si="19"/>
        <v>0</v>
      </c>
    </row>
    <row r="259" spans="2:39" ht="15" customHeight="1">
      <c r="B259" s="441" t="s">
        <v>603</v>
      </c>
      <c r="C259" s="626"/>
      <c r="D259" s="612"/>
      <c r="E259" s="612"/>
      <c r="F259" s="612"/>
      <c r="G259" s="612"/>
      <c r="H259" s="612"/>
      <c r="I259" s="628"/>
      <c r="J259" s="637">
        <f t="shared" si="15"/>
        <v>0</v>
      </c>
      <c r="K259" s="626"/>
      <c r="L259" s="612"/>
      <c r="M259" s="612"/>
      <c r="N259" s="627"/>
      <c r="O259" s="637">
        <f t="shared" si="16"/>
        <v>0</v>
      </c>
      <c r="P259" s="629"/>
      <c r="Q259" s="621"/>
      <c r="R259" s="612"/>
      <c r="S259" s="612"/>
      <c r="T259" s="612"/>
      <c r="U259" s="612"/>
      <c r="V259" s="628"/>
      <c r="W259" s="637">
        <f t="shared" si="17"/>
        <v>0</v>
      </c>
      <c r="X259" s="626"/>
      <c r="Y259" s="612"/>
      <c r="Z259" s="612"/>
      <c r="AA259" s="628"/>
      <c r="AB259" s="637">
        <f t="shared" si="18"/>
        <v>0</v>
      </c>
      <c r="AC259" s="629"/>
      <c r="AD259" s="626"/>
      <c r="AE259" s="612"/>
      <c r="AF259" s="612"/>
      <c r="AG259" s="612"/>
      <c r="AH259" s="612"/>
      <c r="AI259" s="612"/>
      <c r="AJ259" s="612"/>
      <c r="AK259" s="612"/>
      <c r="AL259" s="635"/>
      <c r="AM259" s="637">
        <f t="shared" si="19"/>
        <v>0</v>
      </c>
    </row>
    <row r="260" spans="2:39" ht="15" customHeight="1">
      <c r="B260" s="441" t="s">
        <v>604</v>
      </c>
      <c r="C260" s="626"/>
      <c r="D260" s="612"/>
      <c r="E260" s="612"/>
      <c r="F260" s="612"/>
      <c r="G260" s="612"/>
      <c r="H260" s="612"/>
      <c r="I260" s="628"/>
      <c r="J260" s="637">
        <f t="shared" si="15"/>
        <v>0</v>
      </c>
      <c r="K260" s="626"/>
      <c r="L260" s="612"/>
      <c r="M260" s="612"/>
      <c r="N260" s="627"/>
      <c r="O260" s="637">
        <f t="shared" si="16"/>
        <v>0</v>
      </c>
      <c r="P260" s="629"/>
      <c r="Q260" s="621"/>
      <c r="R260" s="612"/>
      <c r="S260" s="612"/>
      <c r="T260" s="612"/>
      <c r="U260" s="612"/>
      <c r="V260" s="628"/>
      <c r="W260" s="637">
        <f t="shared" si="17"/>
        <v>0</v>
      </c>
      <c r="X260" s="626"/>
      <c r="Y260" s="612"/>
      <c r="Z260" s="612"/>
      <c r="AA260" s="628"/>
      <c r="AB260" s="637">
        <f t="shared" si="18"/>
        <v>0</v>
      </c>
      <c r="AC260" s="629"/>
      <c r="AD260" s="626"/>
      <c r="AE260" s="612"/>
      <c r="AF260" s="612"/>
      <c r="AG260" s="612"/>
      <c r="AH260" s="612"/>
      <c r="AI260" s="612"/>
      <c r="AJ260" s="612"/>
      <c r="AK260" s="612"/>
      <c r="AL260" s="635"/>
      <c r="AM260" s="637">
        <f t="shared" si="19"/>
        <v>0</v>
      </c>
    </row>
    <row r="261" spans="2:39" ht="15" customHeight="1">
      <c r="B261" s="441" t="s">
        <v>605</v>
      </c>
      <c r="C261" s="626"/>
      <c r="D261" s="612"/>
      <c r="E261" s="612"/>
      <c r="F261" s="612"/>
      <c r="G261" s="612"/>
      <c r="H261" s="612"/>
      <c r="I261" s="628"/>
      <c r="J261" s="637">
        <f t="shared" si="15"/>
        <v>0</v>
      </c>
      <c r="K261" s="626"/>
      <c r="L261" s="612"/>
      <c r="M261" s="612"/>
      <c r="N261" s="627"/>
      <c r="O261" s="637">
        <f t="shared" si="16"/>
        <v>0</v>
      </c>
      <c r="P261" s="629"/>
      <c r="Q261" s="621"/>
      <c r="R261" s="612"/>
      <c r="S261" s="612"/>
      <c r="T261" s="612"/>
      <c r="U261" s="612"/>
      <c r="V261" s="628"/>
      <c r="W261" s="637">
        <f t="shared" si="17"/>
        <v>0</v>
      </c>
      <c r="X261" s="626"/>
      <c r="Y261" s="612"/>
      <c r="Z261" s="612"/>
      <c r="AA261" s="628"/>
      <c r="AB261" s="637">
        <f t="shared" si="18"/>
        <v>0</v>
      </c>
      <c r="AC261" s="629"/>
      <c r="AD261" s="626"/>
      <c r="AE261" s="612"/>
      <c r="AF261" s="612"/>
      <c r="AG261" s="612"/>
      <c r="AH261" s="612"/>
      <c r="AI261" s="612"/>
      <c r="AJ261" s="612"/>
      <c r="AK261" s="612"/>
      <c r="AL261" s="635"/>
      <c r="AM261" s="637">
        <f t="shared" si="19"/>
        <v>0</v>
      </c>
    </row>
    <row r="262" spans="2:39" ht="15" customHeight="1">
      <c r="B262" s="441" t="s">
        <v>606</v>
      </c>
      <c r="C262" s="626"/>
      <c r="D262" s="612"/>
      <c r="E262" s="612"/>
      <c r="F262" s="612"/>
      <c r="G262" s="612"/>
      <c r="H262" s="612"/>
      <c r="I262" s="628"/>
      <c r="J262" s="637">
        <f t="shared" si="15"/>
        <v>0</v>
      </c>
      <c r="K262" s="626"/>
      <c r="L262" s="612"/>
      <c r="M262" s="612"/>
      <c r="N262" s="627"/>
      <c r="O262" s="637">
        <f t="shared" si="16"/>
        <v>0</v>
      </c>
      <c r="P262" s="629"/>
      <c r="Q262" s="621"/>
      <c r="R262" s="612"/>
      <c r="S262" s="612"/>
      <c r="T262" s="612"/>
      <c r="U262" s="612"/>
      <c r="V262" s="628"/>
      <c r="W262" s="637">
        <f t="shared" si="17"/>
        <v>0</v>
      </c>
      <c r="X262" s="626"/>
      <c r="Y262" s="612"/>
      <c r="Z262" s="612"/>
      <c r="AA262" s="628"/>
      <c r="AB262" s="637">
        <f t="shared" si="18"/>
        <v>0</v>
      </c>
      <c r="AC262" s="629"/>
      <c r="AD262" s="626"/>
      <c r="AE262" s="612"/>
      <c r="AF262" s="612"/>
      <c r="AG262" s="612"/>
      <c r="AH262" s="612"/>
      <c r="AI262" s="612"/>
      <c r="AJ262" s="612"/>
      <c r="AK262" s="612"/>
      <c r="AL262" s="635"/>
      <c r="AM262" s="637">
        <f t="shared" si="19"/>
        <v>0</v>
      </c>
    </row>
    <row r="263" spans="2:39" ht="15" customHeight="1">
      <c r="B263" s="441" t="s">
        <v>607</v>
      </c>
      <c r="C263" s="626"/>
      <c r="D263" s="612"/>
      <c r="E263" s="612"/>
      <c r="F263" s="612"/>
      <c r="G263" s="612"/>
      <c r="H263" s="612"/>
      <c r="I263" s="628"/>
      <c r="J263" s="637">
        <f t="shared" si="15"/>
        <v>0</v>
      </c>
      <c r="K263" s="626"/>
      <c r="L263" s="612"/>
      <c r="M263" s="612"/>
      <c r="N263" s="627"/>
      <c r="O263" s="637">
        <f t="shared" si="16"/>
        <v>0</v>
      </c>
      <c r="P263" s="629"/>
      <c r="Q263" s="621"/>
      <c r="R263" s="612"/>
      <c r="S263" s="612"/>
      <c r="T263" s="612"/>
      <c r="U263" s="612"/>
      <c r="V263" s="628"/>
      <c r="W263" s="637">
        <f t="shared" si="17"/>
        <v>0</v>
      </c>
      <c r="X263" s="626"/>
      <c r="Y263" s="612"/>
      <c r="Z263" s="612"/>
      <c r="AA263" s="628"/>
      <c r="AB263" s="637">
        <f t="shared" si="18"/>
        <v>0</v>
      </c>
      <c r="AC263" s="629"/>
      <c r="AD263" s="626"/>
      <c r="AE263" s="612"/>
      <c r="AF263" s="612"/>
      <c r="AG263" s="612"/>
      <c r="AH263" s="612"/>
      <c r="AI263" s="612"/>
      <c r="AJ263" s="612"/>
      <c r="AK263" s="612"/>
      <c r="AL263" s="635"/>
      <c r="AM263" s="637">
        <f t="shared" si="19"/>
        <v>0</v>
      </c>
    </row>
    <row r="264" spans="2:39" ht="15" customHeight="1">
      <c r="B264" s="441" t="s">
        <v>608</v>
      </c>
      <c r="C264" s="626"/>
      <c r="D264" s="612"/>
      <c r="E264" s="612"/>
      <c r="F264" s="612"/>
      <c r="G264" s="612"/>
      <c r="H264" s="612"/>
      <c r="I264" s="628"/>
      <c r="J264" s="637">
        <f t="shared" si="15"/>
        <v>0</v>
      </c>
      <c r="K264" s="626"/>
      <c r="L264" s="612"/>
      <c r="M264" s="612"/>
      <c r="N264" s="627"/>
      <c r="O264" s="637">
        <f t="shared" si="16"/>
        <v>0</v>
      </c>
      <c r="P264" s="629"/>
      <c r="Q264" s="621"/>
      <c r="R264" s="612"/>
      <c r="S264" s="612"/>
      <c r="T264" s="612"/>
      <c r="U264" s="612"/>
      <c r="V264" s="628"/>
      <c r="W264" s="637">
        <f t="shared" si="17"/>
        <v>0</v>
      </c>
      <c r="X264" s="626"/>
      <c r="Y264" s="612"/>
      <c r="Z264" s="612"/>
      <c r="AA264" s="628"/>
      <c r="AB264" s="637">
        <f t="shared" si="18"/>
        <v>0</v>
      </c>
      <c r="AC264" s="629"/>
      <c r="AD264" s="626"/>
      <c r="AE264" s="612"/>
      <c r="AF264" s="612"/>
      <c r="AG264" s="612"/>
      <c r="AH264" s="612"/>
      <c r="AI264" s="612"/>
      <c r="AJ264" s="612"/>
      <c r="AK264" s="612"/>
      <c r="AL264" s="635"/>
      <c r="AM264" s="637">
        <f t="shared" si="19"/>
        <v>0</v>
      </c>
    </row>
    <row r="265" spans="2:39" ht="15" customHeight="1">
      <c r="B265" s="441" t="s">
        <v>609</v>
      </c>
      <c r="C265" s="626"/>
      <c r="D265" s="612"/>
      <c r="E265" s="612"/>
      <c r="F265" s="612"/>
      <c r="G265" s="612"/>
      <c r="H265" s="612"/>
      <c r="I265" s="628"/>
      <c r="J265" s="637">
        <f t="shared" si="15"/>
        <v>0</v>
      </c>
      <c r="K265" s="626"/>
      <c r="L265" s="612"/>
      <c r="M265" s="612"/>
      <c r="N265" s="627"/>
      <c r="O265" s="637">
        <f t="shared" si="16"/>
        <v>0</v>
      </c>
      <c r="P265" s="629"/>
      <c r="Q265" s="621"/>
      <c r="R265" s="612"/>
      <c r="S265" s="612"/>
      <c r="T265" s="612"/>
      <c r="U265" s="612"/>
      <c r="V265" s="628"/>
      <c r="W265" s="637">
        <f t="shared" si="17"/>
        <v>0</v>
      </c>
      <c r="X265" s="626"/>
      <c r="Y265" s="612"/>
      <c r="Z265" s="612"/>
      <c r="AA265" s="628"/>
      <c r="AB265" s="637">
        <f t="shared" si="18"/>
        <v>0</v>
      </c>
      <c r="AC265" s="629"/>
      <c r="AD265" s="626"/>
      <c r="AE265" s="612"/>
      <c r="AF265" s="612"/>
      <c r="AG265" s="612"/>
      <c r="AH265" s="612"/>
      <c r="AI265" s="612"/>
      <c r="AJ265" s="612"/>
      <c r="AK265" s="612"/>
      <c r="AL265" s="635"/>
      <c r="AM265" s="637">
        <f t="shared" si="19"/>
        <v>0</v>
      </c>
    </row>
    <row r="266" spans="2:39" ht="15" customHeight="1">
      <c r="B266" s="441" t="s">
        <v>610</v>
      </c>
      <c r="C266" s="626"/>
      <c r="D266" s="612"/>
      <c r="E266" s="612"/>
      <c r="F266" s="612"/>
      <c r="G266" s="612"/>
      <c r="H266" s="612"/>
      <c r="I266" s="628"/>
      <c r="J266" s="637">
        <f t="shared" ref="J266:J329" si="20">SUM(C266:I266)</f>
        <v>0</v>
      </c>
      <c r="K266" s="626"/>
      <c r="L266" s="612"/>
      <c r="M266" s="612"/>
      <c r="N266" s="627"/>
      <c r="O266" s="637">
        <f t="shared" ref="O266:O329" si="21">SUM(K266:N266)</f>
        <v>0</v>
      </c>
      <c r="P266" s="629"/>
      <c r="Q266" s="621"/>
      <c r="R266" s="612"/>
      <c r="S266" s="612"/>
      <c r="T266" s="612"/>
      <c r="U266" s="612"/>
      <c r="V266" s="628"/>
      <c r="W266" s="637">
        <f t="shared" ref="W266:W329" si="22">SUM(Q266:V266)</f>
        <v>0</v>
      </c>
      <c r="X266" s="626"/>
      <c r="Y266" s="612"/>
      <c r="Z266" s="612"/>
      <c r="AA266" s="628"/>
      <c r="AB266" s="637">
        <f t="shared" ref="AB266:AB329" si="23">SUM(X266:AA266)</f>
        <v>0</v>
      </c>
      <c r="AC266" s="629"/>
      <c r="AD266" s="626"/>
      <c r="AE266" s="612"/>
      <c r="AF266" s="612"/>
      <c r="AG266" s="612"/>
      <c r="AH266" s="612"/>
      <c r="AI266" s="612"/>
      <c r="AJ266" s="612"/>
      <c r="AK266" s="612"/>
      <c r="AL266" s="635"/>
      <c r="AM266" s="637">
        <f t="shared" ref="AM266:AM329" si="24">SUM(AD266:AL266)</f>
        <v>0</v>
      </c>
    </row>
    <row r="267" spans="2:39" ht="15" customHeight="1">
      <c r="B267" s="441" t="s">
        <v>611</v>
      </c>
      <c r="C267" s="626"/>
      <c r="D267" s="612"/>
      <c r="E267" s="612"/>
      <c r="F267" s="612"/>
      <c r="G267" s="612"/>
      <c r="H267" s="612"/>
      <c r="I267" s="628"/>
      <c r="J267" s="637">
        <f t="shared" si="20"/>
        <v>0</v>
      </c>
      <c r="K267" s="626"/>
      <c r="L267" s="612"/>
      <c r="M267" s="612"/>
      <c r="N267" s="627"/>
      <c r="O267" s="637">
        <f t="shared" si="21"/>
        <v>0</v>
      </c>
      <c r="P267" s="629"/>
      <c r="Q267" s="621"/>
      <c r="R267" s="612"/>
      <c r="S267" s="612"/>
      <c r="T267" s="612"/>
      <c r="U267" s="612"/>
      <c r="V267" s="628"/>
      <c r="W267" s="637">
        <f t="shared" si="22"/>
        <v>0</v>
      </c>
      <c r="X267" s="626"/>
      <c r="Y267" s="612"/>
      <c r="Z267" s="612"/>
      <c r="AA267" s="628"/>
      <c r="AB267" s="637">
        <f t="shared" si="23"/>
        <v>0</v>
      </c>
      <c r="AC267" s="629"/>
      <c r="AD267" s="626"/>
      <c r="AE267" s="612"/>
      <c r="AF267" s="612"/>
      <c r="AG267" s="612"/>
      <c r="AH267" s="612"/>
      <c r="AI267" s="612"/>
      <c r="AJ267" s="612"/>
      <c r="AK267" s="612"/>
      <c r="AL267" s="635"/>
      <c r="AM267" s="637">
        <f t="shared" si="24"/>
        <v>0</v>
      </c>
    </row>
    <row r="268" spans="2:39" ht="15" customHeight="1">
      <c r="B268" s="441" t="s">
        <v>612</v>
      </c>
      <c r="C268" s="626"/>
      <c r="D268" s="612"/>
      <c r="E268" s="612"/>
      <c r="F268" s="612"/>
      <c r="G268" s="612"/>
      <c r="H268" s="612"/>
      <c r="I268" s="628"/>
      <c r="J268" s="637">
        <f t="shared" si="20"/>
        <v>0</v>
      </c>
      <c r="K268" s="626"/>
      <c r="L268" s="612"/>
      <c r="M268" s="612"/>
      <c r="N268" s="627"/>
      <c r="O268" s="637">
        <f t="shared" si="21"/>
        <v>0</v>
      </c>
      <c r="P268" s="629"/>
      <c r="Q268" s="621"/>
      <c r="R268" s="612"/>
      <c r="S268" s="612"/>
      <c r="T268" s="612"/>
      <c r="U268" s="612"/>
      <c r="V268" s="628"/>
      <c r="W268" s="637">
        <f t="shared" si="22"/>
        <v>0</v>
      </c>
      <c r="X268" s="626"/>
      <c r="Y268" s="612"/>
      <c r="Z268" s="612"/>
      <c r="AA268" s="628"/>
      <c r="AB268" s="637">
        <f t="shared" si="23"/>
        <v>0</v>
      </c>
      <c r="AC268" s="629"/>
      <c r="AD268" s="626"/>
      <c r="AE268" s="612"/>
      <c r="AF268" s="612"/>
      <c r="AG268" s="612"/>
      <c r="AH268" s="612"/>
      <c r="AI268" s="612"/>
      <c r="AJ268" s="612"/>
      <c r="AK268" s="612"/>
      <c r="AL268" s="635"/>
      <c r="AM268" s="637">
        <f t="shared" si="24"/>
        <v>0</v>
      </c>
    </row>
    <row r="269" spans="2:39" ht="15" customHeight="1">
      <c r="B269" s="441" t="s">
        <v>613</v>
      </c>
      <c r="C269" s="626"/>
      <c r="D269" s="612"/>
      <c r="E269" s="612"/>
      <c r="F269" s="612"/>
      <c r="G269" s="612"/>
      <c r="H269" s="612"/>
      <c r="I269" s="628"/>
      <c r="J269" s="637">
        <f t="shared" si="20"/>
        <v>0</v>
      </c>
      <c r="K269" s="626"/>
      <c r="L269" s="612"/>
      <c r="M269" s="612"/>
      <c r="N269" s="627"/>
      <c r="O269" s="637">
        <f t="shared" si="21"/>
        <v>0</v>
      </c>
      <c r="P269" s="629"/>
      <c r="Q269" s="621"/>
      <c r="R269" s="612"/>
      <c r="S269" s="612"/>
      <c r="T269" s="612"/>
      <c r="U269" s="612"/>
      <c r="V269" s="628"/>
      <c r="W269" s="637">
        <f t="shared" si="22"/>
        <v>0</v>
      </c>
      <c r="X269" s="626"/>
      <c r="Y269" s="612"/>
      <c r="Z269" s="612"/>
      <c r="AA269" s="628"/>
      <c r="AB269" s="637">
        <f t="shared" si="23"/>
        <v>0</v>
      </c>
      <c r="AC269" s="629"/>
      <c r="AD269" s="626"/>
      <c r="AE269" s="612"/>
      <c r="AF269" s="612"/>
      <c r="AG269" s="612"/>
      <c r="AH269" s="612"/>
      <c r="AI269" s="612"/>
      <c r="AJ269" s="612"/>
      <c r="AK269" s="612"/>
      <c r="AL269" s="635"/>
      <c r="AM269" s="637">
        <f t="shared" si="24"/>
        <v>0</v>
      </c>
    </row>
    <row r="270" spans="2:39" ht="15" customHeight="1">
      <c r="B270" s="441" t="s">
        <v>614</v>
      </c>
      <c r="C270" s="626"/>
      <c r="D270" s="612"/>
      <c r="E270" s="612"/>
      <c r="F270" s="612"/>
      <c r="G270" s="612"/>
      <c r="H270" s="612"/>
      <c r="I270" s="628"/>
      <c r="J270" s="637">
        <f t="shared" si="20"/>
        <v>0</v>
      </c>
      <c r="K270" s="626"/>
      <c r="L270" s="612"/>
      <c r="M270" s="612"/>
      <c r="N270" s="627"/>
      <c r="O270" s="637">
        <f t="shared" si="21"/>
        <v>0</v>
      </c>
      <c r="P270" s="629"/>
      <c r="Q270" s="621"/>
      <c r="R270" s="612"/>
      <c r="S270" s="612"/>
      <c r="T270" s="612"/>
      <c r="U270" s="612"/>
      <c r="V270" s="628"/>
      <c r="W270" s="637">
        <f t="shared" si="22"/>
        <v>0</v>
      </c>
      <c r="X270" s="626"/>
      <c r="Y270" s="612"/>
      <c r="Z270" s="612"/>
      <c r="AA270" s="628"/>
      <c r="AB270" s="637">
        <f t="shared" si="23"/>
        <v>0</v>
      </c>
      <c r="AC270" s="629"/>
      <c r="AD270" s="626"/>
      <c r="AE270" s="612"/>
      <c r="AF270" s="612"/>
      <c r="AG270" s="612"/>
      <c r="AH270" s="612"/>
      <c r="AI270" s="612"/>
      <c r="AJ270" s="612"/>
      <c r="AK270" s="612"/>
      <c r="AL270" s="635"/>
      <c r="AM270" s="637">
        <f t="shared" si="24"/>
        <v>0</v>
      </c>
    </row>
    <row r="271" spans="2:39" ht="15" customHeight="1">
      <c r="B271" s="441" t="s">
        <v>615</v>
      </c>
      <c r="C271" s="626"/>
      <c r="D271" s="612"/>
      <c r="E271" s="612"/>
      <c r="F271" s="612"/>
      <c r="G271" s="612"/>
      <c r="H271" s="612"/>
      <c r="I271" s="628"/>
      <c r="J271" s="637">
        <f t="shared" si="20"/>
        <v>0</v>
      </c>
      <c r="K271" s="626"/>
      <c r="L271" s="612"/>
      <c r="M271" s="612"/>
      <c r="N271" s="627"/>
      <c r="O271" s="637">
        <f t="shared" si="21"/>
        <v>0</v>
      </c>
      <c r="P271" s="629"/>
      <c r="Q271" s="621"/>
      <c r="R271" s="612"/>
      <c r="S271" s="612"/>
      <c r="T271" s="612"/>
      <c r="U271" s="612"/>
      <c r="V271" s="628"/>
      <c r="W271" s="637">
        <f t="shared" si="22"/>
        <v>0</v>
      </c>
      <c r="X271" s="626"/>
      <c r="Y271" s="612"/>
      <c r="Z271" s="612"/>
      <c r="AA271" s="628"/>
      <c r="AB271" s="637">
        <f t="shared" si="23"/>
        <v>0</v>
      </c>
      <c r="AC271" s="629"/>
      <c r="AD271" s="626"/>
      <c r="AE271" s="612"/>
      <c r="AF271" s="612"/>
      <c r="AG271" s="612"/>
      <c r="AH271" s="612"/>
      <c r="AI271" s="612"/>
      <c r="AJ271" s="612"/>
      <c r="AK271" s="612"/>
      <c r="AL271" s="635"/>
      <c r="AM271" s="637">
        <f t="shared" si="24"/>
        <v>0</v>
      </c>
    </row>
    <row r="272" spans="2:39" ht="15" customHeight="1">
      <c r="B272" s="441" t="s">
        <v>616</v>
      </c>
      <c r="C272" s="626"/>
      <c r="D272" s="612"/>
      <c r="E272" s="612"/>
      <c r="F272" s="612"/>
      <c r="G272" s="612"/>
      <c r="H272" s="612"/>
      <c r="I272" s="628"/>
      <c r="J272" s="637">
        <f t="shared" si="20"/>
        <v>0</v>
      </c>
      <c r="K272" s="626"/>
      <c r="L272" s="612"/>
      <c r="M272" s="612"/>
      <c r="N272" s="627"/>
      <c r="O272" s="637">
        <f t="shared" si="21"/>
        <v>0</v>
      </c>
      <c r="P272" s="629"/>
      <c r="Q272" s="621"/>
      <c r="R272" s="612"/>
      <c r="S272" s="612"/>
      <c r="T272" s="612"/>
      <c r="U272" s="612"/>
      <c r="V272" s="628"/>
      <c r="W272" s="637">
        <f t="shared" si="22"/>
        <v>0</v>
      </c>
      <c r="X272" s="626"/>
      <c r="Y272" s="612"/>
      <c r="Z272" s="612"/>
      <c r="AA272" s="628"/>
      <c r="AB272" s="637">
        <f t="shared" si="23"/>
        <v>0</v>
      </c>
      <c r="AC272" s="629"/>
      <c r="AD272" s="626"/>
      <c r="AE272" s="612"/>
      <c r="AF272" s="612"/>
      <c r="AG272" s="612"/>
      <c r="AH272" s="612"/>
      <c r="AI272" s="612"/>
      <c r="AJ272" s="612"/>
      <c r="AK272" s="612"/>
      <c r="AL272" s="635"/>
      <c r="AM272" s="637">
        <f t="shared" si="24"/>
        <v>0</v>
      </c>
    </row>
    <row r="273" spans="2:39" ht="15" customHeight="1">
      <c r="B273" s="441" t="s">
        <v>617</v>
      </c>
      <c r="C273" s="626"/>
      <c r="D273" s="612"/>
      <c r="E273" s="612"/>
      <c r="F273" s="612"/>
      <c r="G273" s="612"/>
      <c r="H273" s="612"/>
      <c r="I273" s="628"/>
      <c r="J273" s="637">
        <f t="shared" si="20"/>
        <v>0</v>
      </c>
      <c r="K273" s="626"/>
      <c r="L273" s="612"/>
      <c r="M273" s="612"/>
      <c r="N273" s="627"/>
      <c r="O273" s="637">
        <f t="shared" si="21"/>
        <v>0</v>
      </c>
      <c r="P273" s="629"/>
      <c r="Q273" s="621"/>
      <c r="R273" s="612"/>
      <c r="S273" s="612"/>
      <c r="T273" s="612"/>
      <c r="U273" s="612"/>
      <c r="V273" s="628"/>
      <c r="W273" s="637">
        <f t="shared" si="22"/>
        <v>0</v>
      </c>
      <c r="X273" s="626"/>
      <c r="Y273" s="612"/>
      <c r="Z273" s="612"/>
      <c r="AA273" s="628"/>
      <c r="AB273" s="637">
        <f t="shared" si="23"/>
        <v>0</v>
      </c>
      <c r="AC273" s="629"/>
      <c r="AD273" s="626"/>
      <c r="AE273" s="612"/>
      <c r="AF273" s="612"/>
      <c r="AG273" s="612"/>
      <c r="AH273" s="612"/>
      <c r="AI273" s="612"/>
      <c r="AJ273" s="612"/>
      <c r="AK273" s="612"/>
      <c r="AL273" s="635"/>
      <c r="AM273" s="637">
        <f t="shared" si="24"/>
        <v>0</v>
      </c>
    </row>
    <row r="274" spans="2:39" ht="15" customHeight="1">
      <c r="B274" s="441" t="s">
        <v>618</v>
      </c>
      <c r="C274" s="626"/>
      <c r="D274" s="612"/>
      <c r="E274" s="612"/>
      <c r="F274" s="612"/>
      <c r="G274" s="612"/>
      <c r="H274" s="612"/>
      <c r="I274" s="628"/>
      <c r="J274" s="637">
        <f t="shared" si="20"/>
        <v>0</v>
      </c>
      <c r="K274" s="626"/>
      <c r="L274" s="612"/>
      <c r="M274" s="612"/>
      <c r="N274" s="627"/>
      <c r="O274" s="637">
        <f t="shared" si="21"/>
        <v>0</v>
      </c>
      <c r="P274" s="629"/>
      <c r="Q274" s="621"/>
      <c r="R274" s="612"/>
      <c r="S274" s="612"/>
      <c r="T274" s="612"/>
      <c r="U274" s="612"/>
      <c r="V274" s="628"/>
      <c r="W274" s="637">
        <f t="shared" si="22"/>
        <v>0</v>
      </c>
      <c r="X274" s="626"/>
      <c r="Y274" s="612"/>
      <c r="Z274" s="612"/>
      <c r="AA274" s="628"/>
      <c r="AB274" s="637">
        <f t="shared" si="23"/>
        <v>0</v>
      </c>
      <c r="AC274" s="629"/>
      <c r="AD274" s="626"/>
      <c r="AE274" s="612"/>
      <c r="AF274" s="612"/>
      <c r="AG274" s="612"/>
      <c r="AH274" s="612"/>
      <c r="AI274" s="612"/>
      <c r="AJ274" s="612"/>
      <c r="AK274" s="612"/>
      <c r="AL274" s="635"/>
      <c r="AM274" s="637">
        <f t="shared" si="24"/>
        <v>0</v>
      </c>
    </row>
    <row r="275" spans="2:39" ht="15" customHeight="1">
      <c r="B275" s="441" t="s">
        <v>619</v>
      </c>
      <c r="C275" s="626"/>
      <c r="D275" s="612"/>
      <c r="E275" s="612"/>
      <c r="F275" s="612"/>
      <c r="G275" s="612"/>
      <c r="H275" s="612"/>
      <c r="I275" s="628"/>
      <c r="J275" s="637">
        <f t="shared" si="20"/>
        <v>0</v>
      </c>
      <c r="K275" s="626"/>
      <c r="L275" s="612"/>
      <c r="M275" s="612"/>
      <c r="N275" s="627"/>
      <c r="O275" s="637">
        <f t="shared" si="21"/>
        <v>0</v>
      </c>
      <c r="P275" s="629"/>
      <c r="Q275" s="621"/>
      <c r="R275" s="612"/>
      <c r="S275" s="612"/>
      <c r="T275" s="612"/>
      <c r="U275" s="612"/>
      <c r="V275" s="628"/>
      <c r="W275" s="637">
        <f t="shared" si="22"/>
        <v>0</v>
      </c>
      <c r="X275" s="626"/>
      <c r="Y275" s="612"/>
      <c r="Z275" s="612"/>
      <c r="AA275" s="628"/>
      <c r="AB275" s="637">
        <f t="shared" si="23"/>
        <v>0</v>
      </c>
      <c r="AC275" s="629"/>
      <c r="AD275" s="626"/>
      <c r="AE275" s="612"/>
      <c r="AF275" s="612"/>
      <c r="AG275" s="612"/>
      <c r="AH275" s="612"/>
      <c r="AI275" s="612"/>
      <c r="AJ275" s="612"/>
      <c r="AK275" s="612"/>
      <c r="AL275" s="635"/>
      <c r="AM275" s="637">
        <f t="shared" si="24"/>
        <v>0</v>
      </c>
    </row>
    <row r="276" spans="2:39" ht="15" customHeight="1">
      <c r="B276" s="441" t="s">
        <v>620</v>
      </c>
      <c r="C276" s="626"/>
      <c r="D276" s="612"/>
      <c r="E276" s="612"/>
      <c r="F276" s="612"/>
      <c r="G276" s="612"/>
      <c r="H276" s="612"/>
      <c r="I276" s="628"/>
      <c r="J276" s="637">
        <f t="shared" si="20"/>
        <v>0</v>
      </c>
      <c r="K276" s="626"/>
      <c r="L276" s="612"/>
      <c r="M276" s="612"/>
      <c r="N276" s="627"/>
      <c r="O276" s="637">
        <f t="shared" si="21"/>
        <v>0</v>
      </c>
      <c r="P276" s="629"/>
      <c r="Q276" s="621"/>
      <c r="R276" s="612"/>
      <c r="S276" s="612"/>
      <c r="T276" s="612"/>
      <c r="U276" s="612"/>
      <c r="V276" s="628"/>
      <c r="W276" s="637">
        <f t="shared" si="22"/>
        <v>0</v>
      </c>
      <c r="X276" s="626"/>
      <c r="Y276" s="612"/>
      <c r="Z276" s="612"/>
      <c r="AA276" s="628"/>
      <c r="AB276" s="637">
        <f t="shared" si="23"/>
        <v>0</v>
      </c>
      <c r="AC276" s="629"/>
      <c r="AD276" s="626"/>
      <c r="AE276" s="612"/>
      <c r="AF276" s="612"/>
      <c r="AG276" s="612"/>
      <c r="AH276" s="612"/>
      <c r="AI276" s="612"/>
      <c r="AJ276" s="612"/>
      <c r="AK276" s="612"/>
      <c r="AL276" s="635"/>
      <c r="AM276" s="637">
        <f t="shared" si="24"/>
        <v>0</v>
      </c>
    </row>
    <row r="277" spans="2:39" ht="15" customHeight="1">
      <c r="B277" s="441" t="s">
        <v>621</v>
      </c>
      <c r="C277" s="626"/>
      <c r="D277" s="612"/>
      <c r="E277" s="612"/>
      <c r="F277" s="612"/>
      <c r="G277" s="612"/>
      <c r="H277" s="612"/>
      <c r="I277" s="628"/>
      <c r="J277" s="637">
        <f t="shared" si="20"/>
        <v>0</v>
      </c>
      <c r="K277" s="626"/>
      <c r="L277" s="612"/>
      <c r="M277" s="612"/>
      <c r="N277" s="627"/>
      <c r="O277" s="637">
        <f t="shared" si="21"/>
        <v>0</v>
      </c>
      <c r="P277" s="629"/>
      <c r="Q277" s="621"/>
      <c r="R277" s="612"/>
      <c r="S277" s="612"/>
      <c r="T277" s="612"/>
      <c r="U277" s="612"/>
      <c r="V277" s="628"/>
      <c r="W277" s="637">
        <f t="shared" si="22"/>
        <v>0</v>
      </c>
      <c r="X277" s="626"/>
      <c r="Y277" s="612"/>
      <c r="Z277" s="612"/>
      <c r="AA277" s="628"/>
      <c r="AB277" s="637">
        <f t="shared" si="23"/>
        <v>0</v>
      </c>
      <c r="AC277" s="629"/>
      <c r="AD277" s="626"/>
      <c r="AE277" s="612"/>
      <c r="AF277" s="612"/>
      <c r="AG277" s="612"/>
      <c r="AH277" s="612"/>
      <c r="AI277" s="612"/>
      <c r="AJ277" s="612"/>
      <c r="AK277" s="612"/>
      <c r="AL277" s="635"/>
      <c r="AM277" s="637">
        <f t="shared" si="24"/>
        <v>0</v>
      </c>
    </row>
    <row r="278" spans="2:39" ht="15" customHeight="1">
      <c r="B278" s="441" t="s">
        <v>622</v>
      </c>
      <c r="C278" s="626"/>
      <c r="D278" s="612"/>
      <c r="E278" s="612"/>
      <c r="F278" s="612"/>
      <c r="G278" s="612"/>
      <c r="H278" s="612"/>
      <c r="I278" s="628"/>
      <c r="J278" s="637">
        <f t="shared" si="20"/>
        <v>0</v>
      </c>
      <c r="K278" s="626"/>
      <c r="L278" s="612"/>
      <c r="M278" s="612"/>
      <c r="N278" s="627"/>
      <c r="O278" s="637">
        <f t="shared" si="21"/>
        <v>0</v>
      </c>
      <c r="P278" s="629"/>
      <c r="Q278" s="621"/>
      <c r="R278" s="612"/>
      <c r="S278" s="612"/>
      <c r="T278" s="612"/>
      <c r="U278" s="612"/>
      <c r="V278" s="628"/>
      <c r="W278" s="637">
        <f t="shared" si="22"/>
        <v>0</v>
      </c>
      <c r="X278" s="626"/>
      <c r="Y278" s="612"/>
      <c r="Z278" s="612"/>
      <c r="AA278" s="628"/>
      <c r="AB278" s="637">
        <f t="shared" si="23"/>
        <v>0</v>
      </c>
      <c r="AC278" s="629"/>
      <c r="AD278" s="626"/>
      <c r="AE278" s="612"/>
      <c r="AF278" s="612"/>
      <c r="AG278" s="612"/>
      <c r="AH278" s="612"/>
      <c r="AI278" s="612"/>
      <c r="AJ278" s="612"/>
      <c r="AK278" s="612"/>
      <c r="AL278" s="635"/>
      <c r="AM278" s="637">
        <f t="shared" si="24"/>
        <v>0</v>
      </c>
    </row>
    <row r="279" spans="2:39" ht="15" customHeight="1">
      <c r="B279" s="441" t="s">
        <v>623</v>
      </c>
      <c r="C279" s="626"/>
      <c r="D279" s="612"/>
      <c r="E279" s="612"/>
      <c r="F279" s="612"/>
      <c r="G279" s="612"/>
      <c r="H279" s="612"/>
      <c r="I279" s="628"/>
      <c r="J279" s="637">
        <f t="shared" si="20"/>
        <v>0</v>
      </c>
      <c r="K279" s="626"/>
      <c r="L279" s="612"/>
      <c r="M279" s="612"/>
      <c r="N279" s="627"/>
      <c r="O279" s="637">
        <f t="shared" si="21"/>
        <v>0</v>
      </c>
      <c r="P279" s="629"/>
      <c r="Q279" s="621"/>
      <c r="R279" s="612"/>
      <c r="S279" s="612"/>
      <c r="T279" s="612"/>
      <c r="U279" s="612"/>
      <c r="V279" s="628"/>
      <c r="W279" s="637">
        <f t="shared" si="22"/>
        <v>0</v>
      </c>
      <c r="X279" s="626"/>
      <c r="Y279" s="612"/>
      <c r="Z279" s="612"/>
      <c r="AA279" s="628"/>
      <c r="AB279" s="637">
        <f t="shared" si="23"/>
        <v>0</v>
      </c>
      <c r="AC279" s="629"/>
      <c r="AD279" s="626"/>
      <c r="AE279" s="612"/>
      <c r="AF279" s="612"/>
      <c r="AG279" s="612"/>
      <c r="AH279" s="612"/>
      <c r="AI279" s="612"/>
      <c r="AJ279" s="612"/>
      <c r="AK279" s="612"/>
      <c r="AL279" s="635"/>
      <c r="AM279" s="637">
        <f t="shared" si="24"/>
        <v>0</v>
      </c>
    </row>
    <row r="280" spans="2:39" ht="15" customHeight="1">
      <c r="B280" s="441" t="s">
        <v>624</v>
      </c>
      <c r="C280" s="626"/>
      <c r="D280" s="612"/>
      <c r="E280" s="612"/>
      <c r="F280" s="612"/>
      <c r="G280" s="612"/>
      <c r="H280" s="612"/>
      <c r="I280" s="628"/>
      <c r="J280" s="637">
        <f t="shared" si="20"/>
        <v>0</v>
      </c>
      <c r="K280" s="626"/>
      <c r="L280" s="612"/>
      <c r="M280" s="612"/>
      <c r="N280" s="627"/>
      <c r="O280" s="637">
        <f t="shared" si="21"/>
        <v>0</v>
      </c>
      <c r="P280" s="629"/>
      <c r="Q280" s="621"/>
      <c r="R280" s="612"/>
      <c r="S280" s="612"/>
      <c r="T280" s="612"/>
      <c r="U280" s="612"/>
      <c r="V280" s="628"/>
      <c r="W280" s="637">
        <f t="shared" si="22"/>
        <v>0</v>
      </c>
      <c r="X280" s="626"/>
      <c r="Y280" s="612"/>
      <c r="Z280" s="612"/>
      <c r="AA280" s="628"/>
      <c r="AB280" s="637">
        <f t="shared" si="23"/>
        <v>0</v>
      </c>
      <c r="AC280" s="629"/>
      <c r="AD280" s="626"/>
      <c r="AE280" s="612"/>
      <c r="AF280" s="612"/>
      <c r="AG280" s="612"/>
      <c r="AH280" s="612"/>
      <c r="AI280" s="612"/>
      <c r="AJ280" s="612"/>
      <c r="AK280" s="612"/>
      <c r="AL280" s="635"/>
      <c r="AM280" s="637">
        <f t="shared" si="24"/>
        <v>0</v>
      </c>
    </row>
    <row r="281" spans="2:39" ht="15" customHeight="1">
      <c r="B281" s="441" t="s">
        <v>625</v>
      </c>
      <c r="C281" s="626"/>
      <c r="D281" s="612"/>
      <c r="E281" s="612"/>
      <c r="F281" s="612"/>
      <c r="G281" s="612"/>
      <c r="H281" s="612"/>
      <c r="I281" s="628"/>
      <c r="J281" s="637">
        <f t="shared" si="20"/>
        <v>0</v>
      </c>
      <c r="K281" s="626"/>
      <c r="L281" s="612"/>
      <c r="M281" s="612"/>
      <c r="N281" s="627"/>
      <c r="O281" s="637">
        <f t="shared" si="21"/>
        <v>0</v>
      </c>
      <c r="P281" s="629"/>
      <c r="Q281" s="621"/>
      <c r="R281" s="612"/>
      <c r="S281" s="612"/>
      <c r="T281" s="612"/>
      <c r="U281" s="612"/>
      <c r="V281" s="628"/>
      <c r="W281" s="637">
        <f t="shared" si="22"/>
        <v>0</v>
      </c>
      <c r="X281" s="626"/>
      <c r="Y281" s="612"/>
      <c r="Z281" s="612"/>
      <c r="AA281" s="628"/>
      <c r="AB281" s="637">
        <f t="shared" si="23"/>
        <v>0</v>
      </c>
      <c r="AC281" s="629"/>
      <c r="AD281" s="626"/>
      <c r="AE281" s="612"/>
      <c r="AF281" s="612"/>
      <c r="AG281" s="612"/>
      <c r="AH281" s="612"/>
      <c r="AI281" s="612"/>
      <c r="AJ281" s="612"/>
      <c r="AK281" s="612"/>
      <c r="AL281" s="635"/>
      <c r="AM281" s="637">
        <f t="shared" si="24"/>
        <v>0</v>
      </c>
    </row>
    <row r="282" spans="2:39" ht="15" customHeight="1">
      <c r="B282" s="441" t="s">
        <v>626</v>
      </c>
      <c r="C282" s="626"/>
      <c r="D282" s="612"/>
      <c r="E282" s="612"/>
      <c r="F282" s="612"/>
      <c r="G282" s="612"/>
      <c r="H282" s="612"/>
      <c r="I282" s="628"/>
      <c r="J282" s="637">
        <f t="shared" si="20"/>
        <v>0</v>
      </c>
      <c r="K282" s="626"/>
      <c r="L282" s="612"/>
      <c r="M282" s="612"/>
      <c r="N282" s="627"/>
      <c r="O282" s="637">
        <f t="shared" si="21"/>
        <v>0</v>
      </c>
      <c r="P282" s="629"/>
      <c r="Q282" s="621"/>
      <c r="R282" s="612"/>
      <c r="S282" s="612"/>
      <c r="T282" s="612"/>
      <c r="U282" s="612"/>
      <c r="V282" s="628"/>
      <c r="W282" s="637">
        <f t="shared" si="22"/>
        <v>0</v>
      </c>
      <c r="X282" s="626"/>
      <c r="Y282" s="612"/>
      <c r="Z282" s="612"/>
      <c r="AA282" s="628"/>
      <c r="AB282" s="637">
        <f t="shared" si="23"/>
        <v>0</v>
      </c>
      <c r="AC282" s="629"/>
      <c r="AD282" s="626"/>
      <c r="AE282" s="612"/>
      <c r="AF282" s="612"/>
      <c r="AG282" s="612"/>
      <c r="AH282" s="612"/>
      <c r="AI282" s="612"/>
      <c r="AJ282" s="612"/>
      <c r="AK282" s="612"/>
      <c r="AL282" s="635"/>
      <c r="AM282" s="637">
        <f t="shared" si="24"/>
        <v>0</v>
      </c>
    </row>
    <row r="283" spans="2:39" ht="15" customHeight="1">
      <c r="B283" s="441" t="s">
        <v>627</v>
      </c>
      <c r="C283" s="626"/>
      <c r="D283" s="612"/>
      <c r="E283" s="612"/>
      <c r="F283" s="612"/>
      <c r="G283" s="612"/>
      <c r="H283" s="612"/>
      <c r="I283" s="628"/>
      <c r="J283" s="637">
        <f t="shared" si="20"/>
        <v>0</v>
      </c>
      <c r="K283" s="626"/>
      <c r="L283" s="612"/>
      <c r="M283" s="612"/>
      <c r="N283" s="627"/>
      <c r="O283" s="637">
        <f t="shared" si="21"/>
        <v>0</v>
      </c>
      <c r="P283" s="629"/>
      <c r="Q283" s="621"/>
      <c r="R283" s="612"/>
      <c r="S283" s="612"/>
      <c r="T283" s="612"/>
      <c r="U283" s="612"/>
      <c r="V283" s="628"/>
      <c r="W283" s="637">
        <f t="shared" si="22"/>
        <v>0</v>
      </c>
      <c r="X283" s="626"/>
      <c r="Y283" s="612"/>
      <c r="Z283" s="612"/>
      <c r="AA283" s="628"/>
      <c r="AB283" s="637">
        <f t="shared" si="23"/>
        <v>0</v>
      </c>
      <c r="AC283" s="629"/>
      <c r="AD283" s="626"/>
      <c r="AE283" s="612"/>
      <c r="AF283" s="612"/>
      <c r="AG283" s="612"/>
      <c r="AH283" s="612"/>
      <c r="AI283" s="612"/>
      <c r="AJ283" s="612"/>
      <c r="AK283" s="612"/>
      <c r="AL283" s="635"/>
      <c r="AM283" s="637">
        <f t="shared" si="24"/>
        <v>0</v>
      </c>
    </row>
    <row r="284" spans="2:39" ht="15" customHeight="1">
      <c r="B284" s="441" t="s">
        <v>628</v>
      </c>
      <c r="C284" s="626"/>
      <c r="D284" s="612"/>
      <c r="E284" s="612"/>
      <c r="F284" s="612"/>
      <c r="G284" s="612"/>
      <c r="H284" s="612"/>
      <c r="I284" s="628"/>
      <c r="J284" s="637">
        <f t="shared" si="20"/>
        <v>0</v>
      </c>
      <c r="K284" s="626"/>
      <c r="L284" s="612"/>
      <c r="M284" s="612"/>
      <c r="N284" s="627"/>
      <c r="O284" s="637">
        <f t="shared" si="21"/>
        <v>0</v>
      </c>
      <c r="P284" s="629"/>
      <c r="Q284" s="621"/>
      <c r="R284" s="612"/>
      <c r="S284" s="612"/>
      <c r="T284" s="612"/>
      <c r="U284" s="612"/>
      <c r="V284" s="628"/>
      <c r="W284" s="637">
        <f t="shared" si="22"/>
        <v>0</v>
      </c>
      <c r="X284" s="626"/>
      <c r="Y284" s="612"/>
      <c r="Z284" s="612"/>
      <c r="AA284" s="628"/>
      <c r="AB284" s="637">
        <f t="shared" si="23"/>
        <v>0</v>
      </c>
      <c r="AC284" s="629"/>
      <c r="AD284" s="626"/>
      <c r="AE284" s="612"/>
      <c r="AF284" s="612"/>
      <c r="AG284" s="612"/>
      <c r="AH284" s="612"/>
      <c r="AI284" s="612"/>
      <c r="AJ284" s="612"/>
      <c r="AK284" s="612"/>
      <c r="AL284" s="635"/>
      <c r="AM284" s="637">
        <f t="shared" si="24"/>
        <v>0</v>
      </c>
    </row>
    <row r="285" spans="2:39" ht="15" customHeight="1">
      <c r="B285" s="441" t="s">
        <v>629</v>
      </c>
      <c r="C285" s="626"/>
      <c r="D285" s="612"/>
      <c r="E285" s="612"/>
      <c r="F285" s="612"/>
      <c r="G285" s="612"/>
      <c r="H285" s="612"/>
      <c r="I285" s="628"/>
      <c r="J285" s="637">
        <f t="shared" si="20"/>
        <v>0</v>
      </c>
      <c r="K285" s="626"/>
      <c r="L285" s="612"/>
      <c r="M285" s="612"/>
      <c r="N285" s="627"/>
      <c r="O285" s="637">
        <f t="shared" si="21"/>
        <v>0</v>
      </c>
      <c r="P285" s="629"/>
      <c r="Q285" s="621"/>
      <c r="R285" s="612"/>
      <c r="S285" s="612"/>
      <c r="T285" s="612"/>
      <c r="U285" s="612"/>
      <c r="V285" s="628"/>
      <c r="W285" s="637">
        <f t="shared" si="22"/>
        <v>0</v>
      </c>
      <c r="X285" s="626"/>
      <c r="Y285" s="612"/>
      <c r="Z285" s="612"/>
      <c r="AA285" s="628"/>
      <c r="AB285" s="637">
        <f t="shared" si="23"/>
        <v>0</v>
      </c>
      <c r="AC285" s="629"/>
      <c r="AD285" s="626"/>
      <c r="AE285" s="612"/>
      <c r="AF285" s="612"/>
      <c r="AG285" s="612"/>
      <c r="AH285" s="612"/>
      <c r="AI285" s="612"/>
      <c r="AJ285" s="612"/>
      <c r="AK285" s="612"/>
      <c r="AL285" s="635"/>
      <c r="AM285" s="637">
        <f t="shared" si="24"/>
        <v>0</v>
      </c>
    </row>
    <row r="286" spans="2:39" ht="15" customHeight="1">
      <c r="B286" s="441" t="s">
        <v>630</v>
      </c>
      <c r="C286" s="626"/>
      <c r="D286" s="612"/>
      <c r="E286" s="612"/>
      <c r="F286" s="612"/>
      <c r="G286" s="612"/>
      <c r="H286" s="612"/>
      <c r="I286" s="628"/>
      <c r="J286" s="637">
        <f t="shared" si="20"/>
        <v>0</v>
      </c>
      <c r="K286" s="626"/>
      <c r="L286" s="612"/>
      <c r="M286" s="612"/>
      <c r="N286" s="627"/>
      <c r="O286" s="637">
        <f t="shared" si="21"/>
        <v>0</v>
      </c>
      <c r="P286" s="629"/>
      <c r="Q286" s="621"/>
      <c r="R286" s="612"/>
      <c r="S286" s="612"/>
      <c r="T286" s="612"/>
      <c r="U286" s="612"/>
      <c r="V286" s="628"/>
      <c r="W286" s="637">
        <f t="shared" si="22"/>
        <v>0</v>
      </c>
      <c r="X286" s="626"/>
      <c r="Y286" s="612"/>
      <c r="Z286" s="612"/>
      <c r="AA286" s="628"/>
      <c r="AB286" s="637">
        <f t="shared" si="23"/>
        <v>0</v>
      </c>
      <c r="AC286" s="629"/>
      <c r="AD286" s="626"/>
      <c r="AE286" s="612"/>
      <c r="AF286" s="612"/>
      <c r="AG286" s="612"/>
      <c r="AH286" s="612"/>
      <c r="AI286" s="612"/>
      <c r="AJ286" s="612"/>
      <c r="AK286" s="612"/>
      <c r="AL286" s="635"/>
      <c r="AM286" s="637">
        <f t="shared" si="24"/>
        <v>0</v>
      </c>
    </row>
    <row r="287" spans="2:39" ht="15" customHeight="1">
      <c r="B287" s="441" t="s">
        <v>631</v>
      </c>
      <c r="C287" s="626"/>
      <c r="D287" s="612"/>
      <c r="E287" s="612"/>
      <c r="F287" s="612"/>
      <c r="G287" s="612"/>
      <c r="H287" s="612"/>
      <c r="I287" s="628"/>
      <c r="J287" s="637">
        <f t="shared" si="20"/>
        <v>0</v>
      </c>
      <c r="K287" s="626"/>
      <c r="L287" s="612"/>
      <c r="M287" s="612"/>
      <c r="N287" s="627"/>
      <c r="O287" s="637">
        <f t="shared" si="21"/>
        <v>0</v>
      </c>
      <c r="P287" s="629"/>
      <c r="Q287" s="621"/>
      <c r="R287" s="612"/>
      <c r="S287" s="612"/>
      <c r="T287" s="612"/>
      <c r="U287" s="612"/>
      <c r="V287" s="628"/>
      <c r="W287" s="637">
        <f t="shared" si="22"/>
        <v>0</v>
      </c>
      <c r="X287" s="626"/>
      <c r="Y287" s="612"/>
      <c r="Z287" s="612"/>
      <c r="AA287" s="628"/>
      <c r="AB287" s="637">
        <f t="shared" si="23"/>
        <v>0</v>
      </c>
      <c r="AC287" s="629"/>
      <c r="AD287" s="626"/>
      <c r="AE287" s="612"/>
      <c r="AF287" s="612"/>
      <c r="AG287" s="612"/>
      <c r="AH287" s="612"/>
      <c r="AI287" s="612"/>
      <c r="AJ287" s="612"/>
      <c r="AK287" s="612"/>
      <c r="AL287" s="635"/>
      <c r="AM287" s="637">
        <f t="shared" si="24"/>
        <v>0</v>
      </c>
    </row>
    <row r="288" spans="2:39" ht="15" customHeight="1">
      <c r="B288" s="441" t="s">
        <v>632</v>
      </c>
      <c r="C288" s="626"/>
      <c r="D288" s="612"/>
      <c r="E288" s="612"/>
      <c r="F288" s="612"/>
      <c r="G288" s="612"/>
      <c r="H288" s="612"/>
      <c r="I288" s="628"/>
      <c r="J288" s="637">
        <f t="shared" si="20"/>
        <v>0</v>
      </c>
      <c r="K288" s="626"/>
      <c r="L288" s="612"/>
      <c r="M288" s="612"/>
      <c r="N288" s="627"/>
      <c r="O288" s="637">
        <f t="shared" si="21"/>
        <v>0</v>
      </c>
      <c r="P288" s="629"/>
      <c r="Q288" s="621"/>
      <c r="R288" s="612"/>
      <c r="S288" s="612"/>
      <c r="T288" s="612"/>
      <c r="U288" s="612"/>
      <c r="V288" s="628"/>
      <c r="W288" s="637">
        <f t="shared" si="22"/>
        <v>0</v>
      </c>
      <c r="X288" s="626"/>
      <c r="Y288" s="612"/>
      <c r="Z288" s="612"/>
      <c r="AA288" s="628"/>
      <c r="AB288" s="637">
        <f t="shared" si="23"/>
        <v>0</v>
      </c>
      <c r="AC288" s="629"/>
      <c r="AD288" s="626"/>
      <c r="AE288" s="612"/>
      <c r="AF288" s="612"/>
      <c r="AG288" s="612"/>
      <c r="AH288" s="612"/>
      <c r="AI288" s="612"/>
      <c r="AJ288" s="612"/>
      <c r="AK288" s="612"/>
      <c r="AL288" s="635"/>
      <c r="AM288" s="637">
        <f t="shared" si="24"/>
        <v>0</v>
      </c>
    </row>
    <row r="289" spans="2:39" ht="15" customHeight="1">
      <c r="B289" s="441" t="s">
        <v>633</v>
      </c>
      <c r="C289" s="626"/>
      <c r="D289" s="612"/>
      <c r="E289" s="612"/>
      <c r="F289" s="612"/>
      <c r="G289" s="612"/>
      <c r="H289" s="612"/>
      <c r="I289" s="628"/>
      <c r="J289" s="637">
        <f t="shared" si="20"/>
        <v>0</v>
      </c>
      <c r="K289" s="626"/>
      <c r="L289" s="612"/>
      <c r="M289" s="612"/>
      <c r="N289" s="627"/>
      <c r="O289" s="637">
        <f t="shared" si="21"/>
        <v>0</v>
      </c>
      <c r="P289" s="629"/>
      <c r="Q289" s="621"/>
      <c r="R289" s="612"/>
      <c r="S289" s="612"/>
      <c r="T289" s="612"/>
      <c r="U289" s="612"/>
      <c r="V289" s="628"/>
      <c r="W289" s="637">
        <f t="shared" si="22"/>
        <v>0</v>
      </c>
      <c r="X289" s="626"/>
      <c r="Y289" s="612"/>
      <c r="Z289" s="612"/>
      <c r="AA289" s="628"/>
      <c r="AB289" s="637">
        <f t="shared" si="23"/>
        <v>0</v>
      </c>
      <c r="AC289" s="629"/>
      <c r="AD289" s="626"/>
      <c r="AE289" s="612"/>
      <c r="AF289" s="612"/>
      <c r="AG289" s="612"/>
      <c r="AH289" s="612"/>
      <c r="AI289" s="612"/>
      <c r="AJ289" s="612"/>
      <c r="AK289" s="612"/>
      <c r="AL289" s="635"/>
      <c r="AM289" s="637">
        <f t="shared" si="24"/>
        <v>0</v>
      </c>
    </row>
    <row r="290" spans="2:39" ht="15" customHeight="1">
      <c r="B290" s="441" t="s">
        <v>634</v>
      </c>
      <c r="C290" s="626"/>
      <c r="D290" s="612"/>
      <c r="E290" s="612"/>
      <c r="F290" s="612"/>
      <c r="G290" s="612"/>
      <c r="H290" s="612"/>
      <c r="I290" s="628"/>
      <c r="J290" s="637">
        <f t="shared" si="20"/>
        <v>0</v>
      </c>
      <c r="K290" s="626"/>
      <c r="L290" s="612"/>
      <c r="M290" s="612"/>
      <c r="N290" s="627"/>
      <c r="O290" s="637">
        <f t="shared" si="21"/>
        <v>0</v>
      </c>
      <c r="P290" s="629"/>
      <c r="Q290" s="621"/>
      <c r="R290" s="612"/>
      <c r="S290" s="612"/>
      <c r="T290" s="612"/>
      <c r="U290" s="612"/>
      <c r="V290" s="628"/>
      <c r="W290" s="637">
        <f t="shared" si="22"/>
        <v>0</v>
      </c>
      <c r="X290" s="626"/>
      <c r="Y290" s="612"/>
      <c r="Z290" s="612"/>
      <c r="AA290" s="628"/>
      <c r="AB290" s="637">
        <f t="shared" si="23"/>
        <v>0</v>
      </c>
      <c r="AC290" s="629"/>
      <c r="AD290" s="626"/>
      <c r="AE290" s="612"/>
      <c r="AF290" s="612"/>
      <c r="AG290" s="612"/>
      <c r="AH290" s="612"/>
      <c r="AI290" s="612"/>
      <c r="AJ290" s="612"/>
      <c r="AK290" s="612"/>
      <c r="AL290" s="635"/>
      <c r="AM290" s="637">
        <f t="shared" si="24"/>
        <v>0</v>
      </c>
    </row>
    <row r="291" spans="2:39" ht="15" customHeight="1">
      <c r="B291" s="441" t="s">
        <v>635</v>
      </c>
      <c r="C291" s="626"/>
      <c r="D291" s="612"/>
      <c r="E291" s="612"/>
      <c r="F291" s="612"/>
      <c r="G291" s="612"/>
      <c r="H291" s="612"/>
      <c r="I291" s="628"/>
      <c r="J291" s="637">
        <f t="shared" si="20"/>
        <v>0</v>
      </c>
      <c r="K291" s="626"/>
      <c r="L291" s="612"/>
      <c r="M291" s="612"/>
      <c r="N291" s="627"/>
      <c r="O291" s="637">
        <f t="shared" si="21"/>
        <v>0</v>
      </c>
      <c r="P291" s="629"/>
      <c r="Q291" s="621"/>
      <c r="R291" s="612"/>
      <c r="S291" s="612"/>
      <c r="T291" s="612"/>
      <c r="U291" s="612"/>
      <c r="V291" s="628"/>
      <c r="W291" s="637">
        <f t="shared" si="22"/>
        <v>0</v>
      </c>
      <c r="X291" s="626"/>
      <c r="Y291" s="612"/>
      <c r="Z291" s="612"/>
      <c r="AA291" s="628"/>
      <c r="AB291" s="637">
        <f t="shared" si="23"/>
        <v>0</v>
      </c>
      <c r="AC291" s="629"/>
      <c r="AD291" s="626"/>
      <c r="AE291" s="612"/>
      <c r="AF291" s="612"/>
      <c r="AG291" s="612"/>
      <c r="AH291" s="612"/>
      <c r="AI291" s="612"/>
      <c r="AJ291" s="612"/>
      <c r="AK291" s="612"/>
      <c r="AL291" s="635"/>
      <c r="AM291" s="637">
        <f t="shared" si="24"/>
        <v>0</v>
      </c>
    </row>
    <row r="292" spans="2:39" ht="15" customHeight="1">
      <c r="B292" s="441" t="s">
        <v>636</v>
      </c>
      <c r="C292" s="626"/>
      <c r="D292" s="612"/>
      <c r="E292" s="612"/>
      <c r="F292" s="612"/>
      <c r="G292" s="612"/>
      <c r="H292" s="612"/>
      <c r="I292" s="628"/>
      <c r="J292" s="637">
        <f t="shared" si="20"/>
        <v>0</v>
      </c>
      <c r="K292" s="626"/>
      <c r="L292" s="612"/>
      <c r="M292" s="612"/>
      <c r="N292" s="627"/>
      <c r="O292" s="637">
        <f t="shared" si="21"/>
        <v>0</v>
      </c>
      <c r="P292" s="629"/>
      <c r="Q292" s="621"/>
      <c r="R292" s="612"/>
      <c r="S292" s="612"/>
      <c r="T292" s="612"/>
      <c r="U292" s="612"/>
      <c r="V292" s="628"/>
      <c r="W292" s="637">
        <f t="shared" si="22"/>
        <v>0</v>
      </c>
      <c r="X292" s="626"/>
      <c r="Y292" s="612"/>
      <c r="Z292" s="612"/>
      <c r="AA292" s="628"/>
      <c r="AB292" s="637">
        <f t="shared" si="23"/>
        <v>0</v>
      </c>
      <c r="AC292" s="629"/>
      <c r="AD292" s="626"/>
      <c r="AE292" s="612"/>
      <c r="AF292" s="612"/>
      <c r="AG292" s="612"/>
      <c r="AH292" s="612"/>
      <c r="AI292" s="612"/>
      <c r="AJ292" s="612"/>
      <c r="AK292" s="612"/>
      <c r="AL292" s="635"/>
      <c r="AM292" s="637">
        <f t="shared" si="24"/>
        <v>0</v>
      </c>
    </row>
    <row r="293" spans="2:39" ht="15" customHeight="1">
      <c r="B293" s="441" t="s">
        <v>637</v>
      </c>
      <c r="C293" s="626"/>
      <c r="D293" s="612"/>
      <c r="E293" s="612"/>
      <c r="F293" s="612"/>
      <c r="G293" s="612"/>
      <c r="H293" s="612"/>
      <c r="I293" s="628"/>
      <c r="J293" s="637">
        <f t="shared" si="20"/>
        <v>0</v>
      </c>
      <c r="K293" s="626"/>
      <c r="L293" s="612"/>
      <c r="M293" s="612"/>
      <c r="N293" s="627"/>
      <c r="O293" s="637">
        <f t="shared" si="21"/>
        <v>0</v>
      </c>
      <c r="P293" s="629"/>
      <c r="Q293" s="621"/>
      <c r="R293" s="612"/>
      <c r="S293" s="612"/>
      <c r="T293" s="612"/>
      <c r="U293" s="612"/>
      <c r="V293" s="628"/>
      <c r="W293" s="637">
        <f t="shared" si="22"/>
        <v>0</v>
      </c>
      <c r="X293" s="626"/>
      <c r="Y293" s="612"/>
      <c r="Z293" s="612"/>
      <c r="AA293" s="628"/>
      <c r="AB293" s="637">
        <f t="shared" si="23"/>
        <v>0</v>
      </c>
      <c r="AC293" s="629"/>
      <c r="AD293" s="626"/>
      <c r="AE293" s="612"/>
      <c r="AF293" s="612"/>
      <c r="AG293" s="612"/>
      <c r="AH293" s="612"/>
      <c r="AI293" s="612"/>
      <c r="AJ293" s="612"/>
      <c r="AK293" s="612"/>
      <c r="AL293" s="635"/>
      <c r="AM293" s="637">
        <f t="shared" si="24"/>
        <v>0</v>
      </c>
    </row>
    <row r="294" spans="2:39" ht="15" customHeight="1">
      <c r="B294" s="441" t="s">
        <v>638</v>
      </c>
      <c r="C294" s="626"/>
      <c r="D294" s="612"/>
      <c r="E294" s="612"/>
      <c r="F294" s="612"/>
      <c r="G294" s="612"/>
      <c r="H294" s="612"/>
      <c r="I294" s="628"/>
      <c r="J294" s="637">
        <f t="shared" si="20"/>
        <v>0</v>
      </c>
      <c r="K294" s="626"/>
      <c r="L294" s="612"/>
      <c r="M294" s="612"/>
      <c r="N294" s="627"/>
      <c r="O294" s="637">
        <f t="shared" si="21"/>
        <v>0</v>
      </c>
      <c r="P294" s="629"/>
      <c r="Q294" s="621"/>
      <c r="R294" s="612"/>
      <c r="S294" s="612"/>
      <c r="T294" s="612"/>
      <c r="U294" s="612"/>
      <c r="V294" s="628"/>
      <c r="W294" s="637">
        <f t="shared" si="22"/>
        <v>0</v>
      </c>
      <c r="X294" s="626"/>
      <c r="Y294" s="612"/>
      <c r="Z294" s="612"/>
      <c r="AA294" s="628"/>
      <c r="AB294" s="637">
        <f t="shared" si="23"/>
        <v>0</v>
      </c>
      <c r="AC294" s="629"/>
      <c r="AD294" s="626"/>
      <c r="AE294" s="612"/>
      <c r="AF294" s="612"/>
      <c r="AG294" s="612"/>
      <c r="AH294" s="612"/>
      <c r="AI294" s="612"/>
      <c r="AJ294" s="612"/>
      <c r="AK294" s="612"/>
      <c r="AL294" s="635"/>
      <c r="AM294" s="637">
        <f t="shared" si="24"/>
        <v>0</v>
      </c>
    </row>
    <row r="295" spans="2:39" ht="15" customHeight="1">
      <c r="B295" s="441" t="s">
        <v>639</v>
      </c>
      <c r="C295" s="626"/>
      <c r="D295" s="612"/>
      <c r="E295" s="612"/>
      <c r="F295" s="612"/>
      <c r="G295" s="612"/>
      <c r="H295" s="612"/>
      <c r="I295" s="628"/>
      <c r="J295" s="637">
        <f t="shared" si="20"/>
        <v>0</v>
      </c>
      <c r="K295" s="626"/>
      <c r="L295" s="612"/>
      <c r="M295" s="612"/>
      <c r="N295" s="627"/>
      <c r="O295" s="637">
        <f t="shared" si="21"/>
        <v>0</v>
      </c>
      <c r="P295" s="629"/>
      <c r="Q295" s="621"/>
      <c r="R295" s="612"/>
      <c r="S295" s="612"/>
      <c r="T295" s="612"/>
      <c r="U295" s="612"/>
      <c r="V295" s="628"/>
      <c r="W295" s="637">
        <f t="shared" si="22"/>
        <v>0</v>
      </c>
      <c r="X295" s="626"/>
      <c r="Y295" s="612"/>
      <c r="Z295" s="612"/>
      <c r="AA295" s="628"/>
      <c r="AB295" s="637">
        <f t="shared" si="23"/>
        <v>0</v>
      </c>
      <c r="AC295" s="629"/>
      <c r="AD295" s="626"/>
      <c r="AE295" s="612"/>
      <c r="AF295" s="612"/>
      <c r="AG295" s="612"/>
      <c r="AH295" s="612"/>
      <c r="AI295" s="612"/>
      <c r="AJ295" s="612"/>
      <c r="AK295" s="612"/>
      <c r="AL295" s="635"/>
      <c r="AM295" s="637">
        <f t="shared" si="24"/>
        <v>0</v>
      </c>
    </row>
    <row r="296" spans="2:39" ht="15" customHeight="1">
      <c r="B296" s="441" t="s">
        <v>640</v>
      </c>
      <c r="C296" s="626"/>
      <c r="D296" s="612"/>
      <c r="E296" s="612"/>
      <c r="F296" s="612"/>
      <c r="G296" s="612"/>
      <c r="H296" s="612"/>
      <c r="I296" s="628"/>
      <c r="J296" s="637">
        <f t="shared" si="20"/>
        <v>0</v>
      </c>
      <c r="K296" s="626"/>
      <c r="L296" s="612"/>
      <c r="M296" s="612"/>
      <c r="N296" s="627"/>
      <c r="O296" s="637">
        <f t="shared" si="21"/>
        <v>0</v>
      </c>
      <c r="P296" s="629"/>
      <c r="Q296" s="621"/>
      <c r="R296" s="612"/>
      <c r="S296" s="612"/>
      <c r="T296" s="612"/>
      <c r="U296" s="612"/>
      <c r="V296" s="628"/>
      <c r="W296" s="637">
        <f t="shared" si="22"/>
        <v>0</v>
      </c>
      <c r="X296" s="626"/>
      <c r="Y296" s="612"/>
      <c r="Z296" s="612"/>
      <c r="AA296" s="628"/>
      <c r="AB296" s="637">
        <f t="shared" si="23"/>
        <v>0</v>
      </c>
      <c r="AC296" s="629"/>
      <c r="AD296" s="626"/>
      <c r="AE296" s="612"/>
      <c r="AF296" s="612"/>
      <c r="AG296" s="612"/>
      <c r="AH296" s="612"/>
      <c r="AI296" s="612"/>
      <c r="AJ296" s="612"/>
      <c r="AK296" s="612"/>
      <c r="AL296" s="635"/>
      <c r="AM296" s="637">
        <f t="shared" si="24"/>
        <v>0</v>
      </c>
    </row>
    <row r="297" spans="2:39" ht="15" customHeight="1">
      <c r="B297" s="441" t="s">
        <v>641</v>
      </c>
      <c r="C297" s="626"/>
      <c r="D297" s="612"/>
      <c r="E297" s="612"/>
      <c r="F297" s="612"/>
      <c r="G297" s="612"/>
      <c r="H297" s="612"/>
      <c r="I297" s="628"/>
      <c r="J297" s="637">
        <f t="shared" si="20"/>
        <v>0</v>
      </c>
      <c r="K297" s="626"/>
      <c r="L297" s="612"/>
      <c r="M297" s="612"/>
      <c r="N297" s="627"/>
      <c r="O297" s="637">
        <f t="shared" si="21"/>
        <v>0</v>
      </c>
      <c r="P297" s="629"/>
      <c r="Q297" s="621"/>
      <c r="R297" s="612"/>
      <c r="S297" s="612"/>
      <c r="T297" s="612"/>
      <c r="U297" s="612"/>
      <c r="V297" s="628"/>
      <c r="W297" s="637">
        <f t="shared" si="22"/>
        <v>0</v>
      </c>
      <c r="X297" s="626"/>
      <c r="Y297" s="612"/>
      <c r="Z297" s="612"/>
      <c r="AA297" s="628"/>
      <c r="AB297" s="637">
        <f t="shared" si="23"/>
        <v>0</v>
      </c>
      <c r="AC297" s="629"/>
      <c r="AD297" s="626"/>
      <c r="AE297" s="612"/>
      <c r="AF297" s="612"/>
      <c r="AG297" s="612"/>
      <c r="AH297" s="612"/>
      <c r="AI297" s="612"/>
      <c r="AJ297" s="612"/>
      <c r="AK297" s="612"/>
      <c r="AL297" s="635"/>
      <c r="AM297" s="637">
        <f t="shared" si="24"/>
        <v>0</v>
      </c>
    </row>
    <row r="298" spans="2:39" ht="15" customHeight="1">
      <c r="B298" s="441" t="s">
        <v>642</v>
      </c>
      <c r="C298" s="626"/>
      <c r="D298" s="612"/>
      <c r="E298" s="612"/>
      <c r="F298" s="612"/>
      <c r="G298" s="612"/>
      <c r="H298" s="612"/>
      <c r="I298" s="628"/>
      <c r="J298" s="637">
        <f t="shared" si="20"/>
        <v>0</v>
      </c>
      <c r="K298" s="626"/>
      <c r="L298" s="612"/>
      <c r="M298" s="612"/>
      <c r="N298" s="627"/>
      <c r="O298" s="637">
        <f t="shared" si="21"/>
        <v>0</v>
      </c>
      <c r="P298" s="629"/>
      <c r="Q298" s="621"/>
      <c r="R298" s="612"/>
      <c r="S298" s="612"/>
      <c r="T298" s="612"/>
      <c r="U298" s="612"/>
      <c r="V298" s="628"/>
      <c r="W298" s="637">
        <f t="shared" si="22"/>
        <v>0</v>
      </c>
      <c r="X298" s="626"/>
      <c r="Y298" s="612"/>
      <c r="Z298" s="612"/>
      <c r="AA298" s="628"/>
      <c r="AB298" s="637">
        <f t="shared" si="23"/>
        <v>0</v>
      </c>
      <c r="AC298" s="629"/>
      <c r="AD298" s="626"/>
      <c r="AE298" s="612"/>
      <c r="AF298" s="612"/>
      <c r="AG298" s="612"/>
      <c r="AH298" s="612"/>
      <c r="AI298" s="612"/>
      <c r="AJ298" s="612"/>
      <c r="AK298" s="612"/>
      <c r="AL298" s="635"/>
      <c r="AM298" s="637">
        <f t="shared" si="24"/>
        <v>0</v>
      </c>
    </row>
    <row r="299" spans="2:39" ht="15" customHeight="1">
      <c r="B299" s="441" t="s">
        <v>643</v>
      </c>
      <c r="C299" s="626"/>
      <c r="D299" s="612"/>
      <c r="E299" s="612"/>
      <c r="F299" s="612"/>
      <c r="G299" s="612"/>
      <c r="H299" s="612"/>
      <c r="I299" s="628"/>
      <c r="J299" s="637">
        <f t="shared" si="20"/>
        <v>0</v>
      </c>
      <c r="K299" s="626"/>
      <c r="L299" s="612"/>
      <c r="M299" s="612"/>
      <c r="N299" s="627"/>
      <c r="O299" s="637">
        <f t="shared" si="21"/>
        <v>0</v>
      </c>
      <c r="P299" s="629"/>
      <c r="Q299" s="621"/>
      <c r="R299" s="612"/>
      <c r="S299" s="612"/>
      <c r="T299" s="612"/>
      <c r="U299" s="612"/>
      <c r="V299" s="628"/>
      <c r="W299" s="637">
        <f t="shared" si="22"/>
        <v>0</v>
      </c>
      <c r="X299" s="626"/>
      <c r="Y299" s="612"/>
      <c r="Z299" s="612"/>
      <c r="AA299" s="628"/>
      <c r="AB299" s="637">
        <f t="shared" si="23"/>
        <v>0</v>
      </c>
      <c r="AC299" s="629"/>
      <c r="AD299" s="626"/>
      <c r="AE299" s="612"/>
      <c r="AF299" s="612"/>
      <c r="AG299" s="612"/>
      <c r="AH299" s="612"/>
      <c r="AI299" s="612"/>
      <c r="AJ299" s="612"/>
      <c r="AK299" s="612"/>
      <c r="AL299" s="635"/>
      <c r="AM299" s="637">
        <f t="shared" si="24"/>
        <v>0</v>
      </c>
    </row>
    <row r="300" spans="2:39" ht="15" customHeight="1">
      <c r="B300" s="441" t="s">
        <v>644</v>
      </c>
      <c r="C300" s="626"/>
      <c r="D300" s="612"/>
      <c r="E300" s="612"/>
      <c r="F300" s="612"/>
      <c r="G300" s="612"/>
      <c r="H300" s="612"/>
      <c r="I300" s="628"/>
      <c r="J300" s="637">
        <f t="shared" si="20"/>
        <v>0</v>
      </c>
      <c r="K300" s="626"/>
      <c r="L300" s="612"/>
      <c r="M300" s="612"/>
      <c r="N300" s="627"/>
      <c r="O300" s="637">
        <f t="shared" si="21"/>
        <v>0</v>
      </c>
      <c r="P300" s="629"/>
      <c r="Q300" s="621"/>
      <c r="R300" s="612"/>
      <c r="S300" s="612"/>
      <c r="T300" s="612"/>
      <c r="U300" s="612"/>
      <c r="V300" s="628"/>
      <c r="W300" s="637">
        <f t="shared" si="22"/>
        <v>0</v>
      </c>
      <c r="X300" s="626"/>
      <c r="Y300" s="612"/>
      <c r="Z300" s="612"/>
      <c r="AA300" s="628"/>
      <c r="AB300" s="637">
        <f t="shared" si="23"/>
        <v>0</v>
      </c>
      <c r="AC300" s="629"/>
      <c r="AD300" s="626"/>
      <c r="AE300" s="612"/>
      <c r="AF300" s="612"/>
      <c r="AG300" s="612"/>
      <c r="AH300" s="612"/>
      <c r="AI300" s="612"/>
      <c r="AJ300" s="612"/>
      <c r="AK300" s="612"/>
      <c r="AL300" s="635"/>
      <c r="AM300" s="637">
        <f t="shared" si="24"/>
        <v>0</v>
      </c>
    </row>
    <row r="301" spans="2:39" ht="15" customHeight="1">
      <c r="B301" s="441" t="s">
        <v>645</v>
      </c>
      <c r="C301" s="626"/>
      <c r="D301" s="612"/>
      <c r="E301" s="612"/>
      <c r="F301" s="612"/>
      <c r="G301" s="612"/>
      <c r="H301" s="612"/>
      <c r="I301" s="628"/>
      <c r="J301" s="637">
        <f t="shared" si="20"/>
        <v>0</v>
      </c>
      <c r="K301" s="626"/>
      <c r="L301" s="612"/>
      <c r="M301" s="612"/>
      <c r="N301" s="627"/>
      <c r="O301" s="637">
        <f t="shared" si="21"/>
        <v>0</v>
      </c>
      <c r="P301" s="629"/>
      <c r="Q301" s="621"/>
      <c r="R301" s="612"/>
      <c r="S301" s="612"/>
      <c r="T301" s="612"/>
      <c r="U301" s="612"/>
      <c r="V301" s="628"/>
      <c r="W301" s="637">
        <f t="shared" si="22"/>
        <v>0</v>
      </c>
      <c r="X301" s="626"/>
      <c r="Y301" s="612"/>
      <c r="Z301" s="612"/>
      <c r="AA301" s="628"/>
      <c r="AB301" s="637">
        <f t="shared" si="23"/>
        <v>0</v>
      </c>
      <c r="AC301" s="629"/>
      <c r="AD301" s="626"/>
      <c r="AE301" s="612"/>
      <c r="AF301" s="612"/>
      <c r="AG301" s="612"/>
      <c r="AH301" s="612"/>
      <c r="AI301" s="612"/>
      <c r="AJ301" s="612"/>
      <c r="AK301" s="612"/>
      <c r="AL301" s="635"/>
      <c r="AM301" s="637">
        <f t="shared" si="24"/>
        <v>0</v>
      </c>
    </row>
    <row r="302" spans="2:39" ht="15" customHeight="1">
      <c r="B302" s="441" t="s">
        <v>646</v>
      </c>
      <c r="C302" s="626"/>
      <c r="D302" s="612"/>
      <c r="E302" s="612"/>
      <c r="F302" s="612"/>
      <c r="G302" s="612"/>
      <c r="H302" s="612"/>
      <c r="I302" s="628"/>
      <c r="J302" s="637">
        <f t="shared" si="20"/>
        <v>0</v>
      </c>
      <c r="K302" s="626"/>
      <c r="L302" s="612"/>
      <c r="M302" s="612"/>
      <c r="N302" s="627"/>
      <c r="O302" s="637">
        <f t="shared" si="21"/>
        <v>0</v>
      </c>
      <c r="P302" s="629"/>
      <c r="Q302" s="621"/>
      <c r="R302" s="612"/>
      <c r="S302" s="612"/>
      <c r="T302" s="612"/>
      <c r="U302" s="612"/>
      <c r="V302" s="628"/>
      <c r="W302" s="637">
        <f t="shared" si="22"/>
        <v>0</v>
      </c>
      <c r="X302" s="626"/>
      <c r="Y302" s="612"/>
      <c r="Z302" s="612"/>
      <c r="AA302" s="628"/>
      <c r="AB302" s="637">
        <f t="shared" si="23"/>
        <v>0</v>
      </c>
      <c r="AC302" s="629"/>
      <c r="AD302" s="626"/>
      <c r="AE302" s="612"/>
      <c r="AF302" s="612"/>
      <c r="AG302" s="612"/>
      <c r="AH302" s="612"/>
      <c r="AI302" s="612"/>
      <c r="AJ302" s="612"/>
      <c r="AK302" s="612"/>
      <c r="AL302" s="635"/>
      <c r="AM302" s="637">
        <f t="shared" si="24"/>
        <v>0</v>
      </c>
    </row>
    <row r="303" spans="2:39" ht="15" customHeight="1">
      <c r="B303" s="441" t="s">
        <v>647</v>
      </c>
      <c r="C303" s="626"/>
      <c r="D303" s="612"/>
      <c r="E303" s="612"/>
      <c r="F303" s="612"/>
      <c r="G303" s="612"/>
      <c r="H303" s="612"/>
      <c r="I303" s="628"/>
      <c r="J303" s="637">
        <f t="shared" si="20"/>
        <v>0</v>
      </c>
      <c r="K303" s="626"/>
      <c r="L303" s="612"/>
      <c r="M303" s="612"/>
      <c r="N303" s="627"/>
      <c r="O303" s="637">
        <f t="shared" si="21"/>
        <v>0</v>
      </c>
      <c r="P303" s="629"/>
      <c r="Q303" s="621"/>
      <c r="R303" s="612"/>
      <c r="S303" s="612"/>
      <c r="T303" s="612"/>
      <c r="U303" s="612"/>
      <c r="V303" s="628"/>
      <c r="W303" s="637">
        <f t="shared" si="22"/>
        <v>0</v>
      </c>
      <c r="X303" s="626"/>
      <c r="Y303" s="612"/>
      <c r="Z303" s="612"/>
      <c r="AA303" s="628"/>
      <c r="AB303" s="637">
        <f t="shared" si="23"/>
        <v>0</v>
      </c>
      <c r="AC303" s="629"/>
      <c r="AD303" s="626"/>
      <c r="AE303" s="612"/>
      <c r="AF303" s="612"/>
      <c r="AG303" s="612"/>
      <c r="AH303" s="612"/>
      <c r="AI303" s="612"/>
      <c r="AJ303" s="612"/>
      <c r="AK303" s="612"/>
      <c r="AL303" s="635"/>
      <c r="AM303" s="637">
        <f t="shared" si="24"/>
        <v>0</v>
      </c>
    </row>
    <row r="304" spans="2:39" ht="15" customHeight="1">
      <c r="B304" s="441" t="s">
        <v>648</v>
      </c>
      <c r="C304" s="626"/>
      <c r="D304" s="612"/>
      <c r="E304" s="612"/>
      <c r="F304" s="612"/>
      <c r="G304" s="612"/>
      <c r="H304" s="612"/>
      <c r="I304" s="628"/>
      <c r="J304" s="637">
        <f t="shared" si="20"/>
        <v>0</v>
      </c>
      <c r="K304" s="626"/>
      <c r="L304" s="612"/>
      <c r="M304" s="612"/>
      <c r="N304" s="627"/>
      <c r="O304" s="637">
        <f t="shared" si="21"/>
        <v>0</v>
      </c>
      <c r="P304" s="629"/>
      <c r="Q304" s="621"/>
      <c r="R304" s="612"/>
      <c r="S304" s="612"/>
      <c r="T304" s="612"/>
      <c r="U304" s="612"/>
      <c r="V304" s="628"/>
      <c r="W304" s="637">
        <f t="shared" si="22"/>
        <v>0</v>
      </c>
      <c r="X304" s="626"/>
      <c r="Y304" s="612"/>
      <c r="Z304" s="612"/>
      <c r="AA304" s="628"/>
      <c r="AB304" s="637">
        <f t="shared" si="23"/>
        <v>0</v>
      </c>
      <c r="AC304" s="629"/>
      <c r="AD304" s="626"/>
      <c r="AE304" s="612"/>
      <c r="AF304" s="612"/>
      <c r="AG304" s="612"/>
      <c r="AH304" s="612"/>
      <c r="AI304" s="612"/>
      <c r="AJ304" s="612"/>
      <c r="AK304" s="612"/>
      <c r="AL304" s="635"/>
      <c r="AM304" s="637">
        <f t="shared" si="24"/>
        <v>0</v>
      </c>
    </row>
    <row r="305" spans="2:39" ht="15" customHeight="1">
      <c r="B305" s="441" t="s">
        <v>649</v>
      </c>
      <c r="C305" s="626"/>
      <c r="D305" s="612"/>
      <c r="E305" s="612"/>
      <c r="F305" s="612"/>
      <c r="G305" s="612"/>
      <c r="H305" s="612"/>
      <c r="I305" s="628"/>
      <c r="J305" s="637">
        <f t="shared" si="20"/>
        <v>0</v>
      </c>
      <c r="K305" s="626"/>
      <c r="L305" s="612"/>
      <c r="M305" s="612"/>
      <c r="N305" s="627"/>
      <c r="O305" s="637">
        <f t="shared" si="21"/>
        <v>0</v>
      </c>
      <c r="P305" s="629"/>
      <c r="Q305" s="621"/>
      <c r="R305" s="612"/>
      <c r="S305" s="612"/>
      <c r="T305" s="612"/>
      <c r="U305" s="612"/>
      <c r="V305" s="628"/>
      <c r="W305" s="637">
        <f t="shared" si="22"/>
        <v>0</v>
      </c>
      <c r="X305" s="626"/>
      <c r="Y305" s="612"/>
      <c r="Z305" s="612"/>
      <c r="AA305" s="628"/>
      <c r="AB305" s="637">
        <f t="shared" si="23"/>
        <v>0</v>
      </c>
      <c r="AC305" s="629"/>
      <c r="AD305" s="626"/>
      <c r="AE305" s="612"/>
      <c r="AF305" s="612"/>
      <c r="AG305" s="612"/>
      <c r="AH305" s="612"/>
      <c r="AI305" s="612"/>
      <c r="AJ305" s="612"/>
      <c r="AK305" s="612"/>
      <c r="AL305" s="635"/>
      <c r="AM305" s="637">
        <f t="shared" si="24"/>
        <v>0</v>
      </c>
    </row>
    <row r="306" spans="2:39" ht="15" customHeight="1">
      <c r="B306" s="441" t="s">
        <v>650</v>
      </c>
      <c r="C306" s="626"/>
      <c r="D306" s="612"/>
      <c r="E306" s="612"/>
      <c r="F306" s="612"/>
      <c r="G306" s="612"/>
      <c r="H306" s="612"/>
      <c r="I306" s="628"/>
      <c r="J306" s="637">
        <f t="shared" si="20"/>
        <v>0</v>
      </c>
      <c r="K306" s="626"/>
      <c r="L306" s="612"/>
      <c r="M306" s="612"/>
      <c r="N306" s="627"/>
      <c r="O306" s="637">
        <f t="shared" si="21"/>
        <v>0</v>
      </c>
      <c r="P306" s="629"/>
      <c r="Q306" s="621"/>
      <c r="R306" s="612"/>
      <c r="S306" s="612"/>
      <c r="T306" s="612"/>
      <c r="U306" s="612"/>
      <c r="V306" s="628"/>
      <c r="W306" s="637">
        <f t="shared" si="22"/>
        <v>0</v>
      </c>
      <c r="X306" s="626"/>
      <c r="Y306" s="612"/>
      <c r="Z306" s="612"/>
      <c r="AA306" s="628"/>
      <c r="AB306" s="637">
        <f t="shared" si="23"/>
        <v>0</v>
      </c>
      <c r="AC306" s="629"/>
      <c r="AD306" s="626"/>
      <c r="AE306" s="612"/>
      <c r="AF306" s="612"/>
      <c r="AG306" s="612"/>
      <c r="AH306" s="612"/>
      <c r="AI306" s="612"/>
      <c r="AJ306" s="612"/>
      <c r="AK306" s="612"/>
      <c r="AL306" s="635"/>
      <c r="AM306" s="637">
        <f t="shared" si="24"/>
        <v>0</v>
      </c>
    </row>
    <row r="307" spans="2:39" ht="15" customHeight="1">
      <c r="B307" s="441" t="s">
        <v>651</v>
      </c>
      <c r="C307" s="626"/>
      <c r="D307" s="612"/>
      <c r="E307" s="612"/>
      <c r="F307" s="612"/>
      <c r="G307" s="612"/>
      <c r="H307" s="612"/>
      <c r="I307" s="628"/>
      <c r="J307" s="637">
        <f t="shared" si="20"/>
        <v>0</v>
      </c>
      <c r="K307" s="626"/>
      <c r="L307" s="612"/>
      <c r="M307" s="612"/>
      <c r="N307" s="627"/>
      <c r="O307" s="637">
        <f t="shared" si="21"/>
        <v>0</v>
      </c>
      <c r="P307" s="629"/>
      <c r="Q307" s="621"/>
      <c r="R307" s="612"/>
      <c r="S307" s="612"/>
      <c r="T307" s="612"/>
      <c r="U307" s="612"/>
      <c r="V307" s="628"/>
      <c r="W307" s="637">
        <f t="shared" si="22"/>
        <v>0</v>
      </c>
      <c r="X307" s="626"/>
      <c r="Y307" s="612"/>
      <c r="Z307" s="612"/>
      <c r="AA307" s="628"/>
      <c r="AB307" s="637">
        <f t="shared" si="23"/>
        <v>0</v>
      </c>
      <c r="AC307" s="629"/>
      <c r="AD307" s="626"/>
      <c r="AE307" s="612"/>
      <c r="AF307" s="612"/>
      <c r="AG307" s="612"/>
      <c r="AH307" s="612"/>
      <c r="AI307" s="612"/>
      <c r="AJ307" s="612"/>
      <c r="AK307" s="612"/>
      <c r="AL307" s="635"/>
      <c r="AM307" s="637">
        <f t="shared" si="24"/>
        <v>0</v>
      </c>
    </row>
    <row r="308" spans="2:39" ht="15" customHeight="1">
      <c r="B308" s="441" t="s">
        <v>652</v>
      </c>
      <c r="C308" s="626"/>
      <c r="D308" s="612"/>
      <c r="E308" s="612"/>
      <c r="F308" s="612"/>
      <c r="G308" s="612"/>
      <c r="H308" s="612"/>
      <c r="I308" s="628"/>
      <c r="J308" s="637">
        <f t="shared" si="20"/>
        <v>0</v>
      </c>
      <c r="K308" s="626"/>
      <c r="L308" s="612"/>
      <c r="M308" s="612"/>
      <c r="N308" s="627"/>
      <c r="O308" s="637">
        <f t="shared" si="21"/>
        <v>0</v>
      </c>
      <c r="P308" s="629"/>
      <c r="Q308" s="621"/>
      <c r="R308" s="612"/>
      <c r="S308" s="612"/>
      <c r="T308" s="612"/>
      <c r="U308" s="612"/>
      <c r="V308" s="628"/>
      <c r="W308" s="637">
        <f t="shared" si="22"/>
        <v>0</v>
      </c>
      <c r="X308" s="626"/>
      <c r="Y308" s="612"/>
      <c r="Z308" s="612"/>
      <c r="AA308" s="628"/>
      <c r="AB308" s="637">
        <f t="shared" si="23"/>
        <v>0</v>
      </c>
      <c r="AC308" s="629"/>
      <c r="AD308" s="626"/>
      <c r="AE308" s="612"/>
      <c r="AF308" s="612"/>
      <c r="AG308" s="612"/>
      <c r="AH308" s="612"/>
      <c r="AI308" s="612"/>
      <c r="AJ308" s="612"/>
      <c r="AK308" s="612"/>
      <c r="AL308" s="635"/>
      <c r="AM308" s="637">
        <f t="shared" si="24"/>
        <v>0</v>
      </c>
    </row>
    <row r="309" spans="2:39" ht="15" customHeight="1">
      <c r="B309" s="441" t="s">
        <v>653</v>
      </c>
      <c r="C309" s="626"/>
      <c r="D309" s="612"/>
      <c r="E309" s="612"/>
      <c r="F309" s="612"/>
      <c r="G309" s="612"/>
      <c r="H309" s="612"/>
      <c r="I309" s="628"/>
      <c r="J309" s="637">
        <f t="shared" si="20"/>
        <v>0</v>
      </c>
      <c r="K309" s="626"/>
      <c r="L309" s="612"/>
      <c r="M309" s="612"/>
      <c r="N309" s="627"/>
      <c r="O309" s="637">
        <f t="shared" si="21"/>
        <v>0</v>
      </c>
      <c r="P309" s="629"/>
      <c r="Q309" s="621"/>
      <c r="R309" s="612"/>
      <c r="S309" s="612"/>
      <c r="T309" s="612"/>
      <c r="U309" s="612"/>
      <c r="V309" s="628"/>
      <c r="W309" s="637">
        <f t="shared" si="22"/>
        <v>0</v>
      </c>
      <c r="X309" s="626"/>
      <c r="Y309" s="612"/>
      <c r="Z309" s="612"/>
      <c r="AA309" s="628"/>
      <c r="AB309" s="637">
        <f t="shared" si="23"/>
        <v>0</v>
      </c>
      <c r="AC309" s="629"/>
      <c r="AD309" s="626"/>
      <c r="AE309" s="612"/>
      <c r="AF309" s="612"/>
      <c r="AG309" s="612"/>
      <c r="AH309" s="612"/>
      <c r="AI309" s="612"/>
      <c r="AJ309" s="612"/>
      <c r="AK309" s="612"/>
      <c r="AL309" s="635"/>
      <c r="AM309" s="637">
        <f t="shared" si="24"/>
        <v>0</v>
      </c>
    </row>
    <row r="310" spans="2:39" ht="15" customHeight="1">
      <c r="B310" s="441" t="s">
        <v>654</v>
      </c>
      <c r="C310" s="626"/>
      <c r="D310" s="612"/>
      <c r="E310" s="612"/>
      <c r="F310" s="612"/>
      <c r="G310" s="612"/>
      <c r="H310" s="612"/>
      <c r="I310" s="628"/>
      <c r="J310" s="637">
        <f t="shared" si="20"/>
        <v>0</v>
      </c>
      <c r="K310" s="626"/>
      <c r="L310" s="612"/>
      <c r="M310" s="612"/>
      <c r="N310" s="627"/>
      <c r="O310" s="637">
        <f t="shared" si="21"/>
        <v>0</v>
      </c>
      <c r="P310" s="629"/>
      <c r="Q310" s="621"/>
      <c r="R310" s="612"/>
      <c r="S310" s="612"/>
      <c r="T310" s="612"/>
      <c r="U310" s="612"/>
      <c r="V310" s="628"/>
      <c r="W310" s="637">
        <f t="shared" si="22"/>
        <v>0</v>
      </c>
      <c r="X310" s="626"/>
      <c r="Y310" s="612"/>
      <c r="Z310" s="612"/>
      <c r="AA310" s="628"/>
      <c r="AB310" s="637">
        <f t="shared" si="23"/>
        <v>0</v>
      </c>
      <c r="AC310" s="629"/>
      <c r="AD310" s="626"/>
      <c r="AE310" s="612"/>
      <c r="AF310" s="612"/>
      <c r="AG310" s="612"/>
      <c r="AH310" s="612"/>
      <c r="AI310" s="612"/>
      <c r="AJ310" s="612"/>
      <c r="AK310" s="612"/>
      <c r="AL310" s="635"/>
      <c r="AM310" s="637">
        <f t="shared" si="24"/>
        <v>0</v>
      </c>
    </row>
    <row r="311" spans="2:39" ht="15" customHeight="1">
      <c r="B311" s="441" t="s">
        <v>655</v>
      </c>
      <c r="C311" s="626"/>
      <c r="D311" s="612"/>
      <c r="E311" s="612"/>
      <c r="F311" s="612"/>
      <c r="G311" s="612"/>
      <c r="H311" s="612"/>
      <c r="I311" s="628"/>
      <c r="J311" s="637">
        <f t="shared" si="20"/>
        <v>0</v>
      </c>
      <c r="K311" s="626"/>
      <c r="L311" s="612"/>
      <c r="M311" s="612"/>
      <c r="N311" s="627"/>
      <c r="O311" s="637">
        <f t="shared" si="21"/>
        <v>0</v>
      </c>
      <c r="P311" s="629"/>
      <c r="Q311" s="621"/>
      <c r="R311" s="612"/>
      <c r="S311" s="612"/>
      <c r="T311" s="612"/>
      <c r="U311" s="612"/>
      <c r="V311" s="628"/>
      <c r="W311" s="637">
        <f t="shared" si="22"/>
        <v>0</v>
      </c>
      <c r="X311" s="626"/>
      <c r="Y311" s="612"/>
      <c r="Z311" s="612"/>
      <c r="AA311" s="628"/>
      <c r="AB311" s="637">
        <f t="shared" si="23"/>
        <v>0</v>
      </c>
      <c r="AC311" s="629"/>
      <c r="AD311" s="626"/>
      <c r="AE311" s="612"/>
      <c r="AF311" s="612"/>
      <c r="AG311" s="612"/>
      <c r="AH311" s="612"/>
      <c r="AI311" s="612"/>
      <c r="AJ311" s="612"/>
      <c r="AK311" s="612"/>
      <c r="AL311" s="635"/>
      <c r="AM311" s="637">
        <f t="shared" si="24"/>
        <v>0</v>
      </c>
    </row>
    <row r="312" spans="2:39" ht="15" customHeight="1">
      <c r="B312" s="441" t="s">
        <v>656</v>
      </c>
      <c r="C312" s="626"/>
      <c r="D312" s="612"/>
      <c r="E312" s="612"/>
      <c r="F312" s="612"/>
      <c r="G312" s="612"/>
      <c r="H312" s="612"/>
      <c r="I312" s="628"/>
      <c r="J312" s="637">
        <f t="shared" si="20"/>
        <v>0</v>
      </c>
      <c r="K312" s="626"/>
      <c r="L312" s="612"/>
      <c r="M312" s="612"/>
      <c r="N312" s="627"/>
      <c r="O312" s="637">
        <f t="shared" si="21"/>
        <v>0</v>
      </c>
      <c r="P312" s="629"/>
      <c r="Q312" s="621"/>
      <c r="R312" s="612"/>
      <c r="S312" s="612"/>
      <c r="T312" s="612"/>
      <c r="U312" s="612"/>
      <c r="V312" s="628"/>
      <c r="W312" s="637">
        <f t="shared" si="22"/>
        <v>0</v>
      </c>
      <c r="X312" s="626"/>
      <c r="Y312" s="612"/>
      <c r="Z312" s="612"/>
      <c r="AA312" s="628"/>
      <c r="AB312" s="637">
        <f t="shared" si="23"/>
        <v>0</v>
      </c>
      <c r="AC312" s="629"/>
      <c r="AD312" s="626"/>
      <c r="AE312" s="612"/>
      <c r="AF312" s="612"/>
      <c r="AG312" s="612"/>
      <c r="AH312" s="612"/>
      <c r="AI312" s="612"/>
      <c r="AJ312" s="612"/>
      <c r="AK312" s="612"/>
      <c r="AL312" s="635"/>
      <c r="AM312" s="637">
        <f t="shared" si="24"/>
        <v>0</v>
      </c>
    </row>
    <row r="313" spans="2:39" ht="15" customHeight="1">
      <c r="B313" s="441" t="s">
        <v>657</v>
      </c>
      <c r="C313" s="626"/>
      <c r="D313" s="612"/>
      <c r="E313" s="612"/>
      <c r="F313" s="612"/>
      <c r="G313" s="612"/>
      <c r="H313" s="612"/>
      <c r="I313" s="628"/>
      <c r="J313" s="637">
        <f t="shared" si="20"/>
        <v>0</v>
      </c>
      <c r="K313" s="626"/>
      <c r="L313" s="612"/>
      <c r="M313" s="612"/>
      <c r="N313" s="627"/>
      <c r="O313" s="637">
        <f t="shared" si="21"/>
        <v>0</v>
      </c>
      <c r="P313" s="629"/>
      <c r="Q313" s="621"/>
      <c r="R313" s="612"/>
      <c r="S313" s="612"/>
      <c r="T313" s="612"/>
      <c r="U313" s="612"/>
      <c r="V313" s="628"/>
      <c r="W313" s="637">
        <f t="shared" si="22"/>
        <v>0</v>
      </c>
      <c r="X313" s="626"/>
      <c r="Y313" s="612"/>
      <c r="Z313" s="612"/>
      <c r="AA313" s="628"/>
      <c r="AB313" s="637">
        <f t="shared" si="23"/>
        <v>0</v>
      </c>
      <c r="AC313" s="629"/>
      <c r="AD313" s="626"/>
      <c r="AE313" s="612"/>
      <c r="AF313" s="612"/>
      <c r="AG313" s="612"/>
      <c r="AH313" s="612"/>
      <c r="AI313" s="612"/>
      <c r="AJ313" s="612"/>
      <c r="AK313" s="612"/>
      <c r="AL313" s="635"/>
      <c r="AM313" s="637">
        <f t="shared" si="24"/>
        <v>0</v>
      </c>
    </row>
    <row r="314" spans="2:39" ht="15" customHeight="1">
      <c r="B314" s="441" t="s">
        <v>658</v>
      </c>
      <c r="C314" s="626"/>
      <c r="D314" s="612"/>
      <c r="E314" s="612"/>
      <c r="F314" s="612"/>
      <c r="G314" s="612"/>
      <c r="H314" s="612"/>
      <c r="I314" s="628"/>
      <c r="J314" s="637">
        <f t="shared" si="20"/>
        <v>0</v>
      </c>
      <c r="K314" s="626"/>
      <c r="L314" s="612"/>
      <c r="M314" s="612"/>
      <c r="N314" s="627"/>
      <c r="O314" s="637">
        <f t="shared" si="21"/>
        <v>0</v>
      </c>
      <c r="P314" s="629"/>
      <c r="Q314" s="621"/>
      <c r="R314" s="612"/>
      <c r="S314" s="612"/>
      <c r="T314" s="612"/>
      <c r="U314" s="612"/>
      <c r="V314" s="628"/>
      <c r="W314" s="637">
        <f t="shared" si="22"/>
        <v>0</v>
      </c>
      <c r="X314" s="626"/>
      <c r="Y314" s="612"/>
      <c r="Z314" s="612"/>
      <c r="AA314" s="628"/>
      <c r="AB314" s="637">
        <f t="shared" si="23"/>
        <v>0</v>
      </c>
      <c r="AC314" s="629"/>
      <c r="AD314" s="626"/>
      <c r="AE314" s="612"/>
      <c r="AF314" s="612"/>
      <c r="AG314" s="612"/>
      <c r="AH314" s="612"/>
      <c r="AI314" s="612"/>
      <c r="AJ314" s="612"/>
      <c r="AK314" s="612"/>
      <c r="AL314" s="635"/>
      <c r="AM314" s="637">
        <f t="shared" si="24"/>
        <v>0</v>
      </c>
    </row>
    <row r="315" spans="2:39" ht="15" customHeight="1">
      <c r="B315" s="441" t="s">
        <v>659</v>
      </c>
      <c r="C315" s="626"/>
      <c r="D315" s="612"/>
      <c r="E315" s="612"/>
      <c r="F315" s="612"/>
      <c r="G315" s="612"/>
      <c r="H315" s="612"/>
      <c r="I315" s="628"/>
      <c r="J315" s="637">
        <f t="shared" si="20"/>
        <v>0</v>
      </c>
      <c r="K315" s="626"/>
      <c r="L315" s="612"/>
      <c r="M315" s="612"/>
      <c r="N315" s="627"/>
      <c r="O315" s="637">
        <f t="shared" si="21"/>
        <v>0</v>
      </c>
      <c r="P315" s="629"/>
      <c r="Q315" s="621"/>
      <c r="R315" s="612"/>
      <c r="S315" s="612"/>
      <c r="T315" s="612"/>
      <c r="U315" s="612"/>
      <c r="V315" s="628"/>
      <c r="W315" s="637">
        <f t="shared" si="22"/>
        <v>0</v>
      </c>
      <c r="X315" s="626"/>
      <c r="Y315" s="612"/>
      <c r="Z315" s="612"/>
      <c r="AA315" s="628"/>
      <c r="AB315" s="637">
        <f t="shared" si="23"/>
        <v>0</v>
      </c>
      <c r="AC315" s="629"/>
      <c r="AD315" s="626"/>
      <c r="AE315" s="612"/>
      <c r="AF315" s="612"/>
      <c r="AG315" s="612"/>
      <c r="AH315" s="612"/>
      <c r="AI315" s="612"/>
      <c r="AJ315" s="612"/>
      <c r="AK315" s="612"/>
      <c r="AL315" s="635"/>
      <c r="AM315" s="637">
        <f t="shared" si="24"/>
        <v>0</v>
      </c>
    </row>
    <row r="316" spans="2:39" ht="15" customHeight="1">
      <c r="B316" s="441" t="s">
        <v>660</v>
      </c>
      <c r="C316" s="626"/>
      <c r="D316" s="612"/>
      <c r="E316" s="612"/>
      <c r="F316" s="612"/>
      <c r="G316" s="612"/>
      <c r="H316" s="612"/>
      <c r="I316" s="628"/>
      <c r="J316" s="637">
        <f t="shared" si="20"/>
        <v>0</v>
      </c>
      <c r="K316" s="626"/>
      <c r="L316" s="612"/>
      <c r="M316" s="612"/>
      <c r="N316" s="627"/>
      <c r="O316" s="637">
        <f t="shared" si="21"/>
        <v>0</v>
      </c>
      <c r="P316" s="629"/>
      <c r="Q316" s="621"/>
      <c r="R316" s="612"/>
      <c r="S316" s="612"/>
      <c r="T316" s="612"/>
      <c r="U316" s="612"/>
      <c r="V316" s="628"/>
      <c r="W316" s="637">
        <f t="shared" si="22"/>
        <v>0</v>
      </c>
      <c r="X316" s="626"/>
      <c r="Y316" s="612"/>
      <c r="Z316" s="612"/>
      <c r="AA316" s="628"/>
      <c r="AB316" s="637">
        <f t="shared" si="23"/>
        <v>0</v>
      </c>
      <c r="AC316" s="629"/>
      <c r="AD316" s="626"/>
      <c r="AE316" s="612"/>
      <c r="AF316" s="612"/>
      <c r="AG316" s="612"/>
      <c r="AH316" s="612"/>
      <c r="AI316" s="612"/>
      <c r="AJ316" s="612"/>
      <c r="AK316" s="612"/>
      <c r="AL316" s="635"/>
      <c r="AM316" s="637">
        <f t="shared" si="24"/>
        <v>0</v>
      </c>
    </row>
    <row r="317" spans="2:39" ht="15" customHeight="1">
      <c r="B317" s="441" t="s">
        <v>661</v>
      </c>
      <c r="C317" s="626"/>
      <c r="D317" s="612"/>
      <c r="E317" s="612"/>
      <c r="F317" s="612"/>
      <c r="G317" s="612"/>
      <c r="H317" s="612"/>
      <c r="I317" s="628"/>
      <c r="J317" s="637">
        <f t="shared" si="20"/>
        <v>0</v>
      </c>
      <c r="K317" s="626"/>
      <c r="L317" s="612"/>
      <c r="M317" s="612"/>
      <c r="N317" s="627"/>
      <c r="O317" s="637">
        <f t="shared" si="21"/>
        <v>0</v>
      </c>
      <c r="P317" s="629"/>
      <c r="Q317" s="621"/>
      <c r="R317" s="612"/>
      <c r="S317" s="612"/>
      <c r="T317" s="612"/>
      <c r="U317" s="612"/>
      <c r="V317" s="628"/>
      <c r="W317" s="637">
        <f t="shared" si="22"/>
        <v>0</v>
      </c>
      <c r="X317" s="626"/>
      <c r="Y317" s="612"/>
      <c r="Z317" s="612"/>
      <c r="AA317" s="628"/>
      <c r="AB317" s="637">
        <f t="shared" si="23"/>
        <v>0</v>
      </c>
      <c r="AC317" s="629"/>
      <c r="AD317" s="626"/>
      <c r="AE317" s="612"/>
      <c r="AF317" s="612"/>
      <c r="AG317" s="612"/>
      <c r="AH317" s="612"/>
      <c r="AI317" s="612"/>
      <c r="AJ317" s="612"/>
      <c r="AK317" s="612"/>
      <c r="AL317" s="635"/>
      <c r="AM317" s="637">
        <f t="shared" si="24"/>
        <v>0</v>
      </c>
    </row>
    <row r="318" spans="2:39" ht="15" customHeight="1">
      <c r="B318" s="441" t="s">
        <v>662</v>
      </c>
      <c r="C318" s="626"/>
      <c r="D318" s="612"/>
      <c r="E318" s="612"/>
      <c r="F318" s="612"/>
      <c r="G318" s="612"/>
      <c r="H318" s="612"/>
      <c r="I318" s="628"/>
      <c r="J318" s="637">
        <f t="shared" si="20"/>
        <v>0</v>
      </c>
      <c r="K318" s="626"/>
      <c r="L318" s="612"/>
      <c r="M318" s="612"/>
      <c r="N318" s="627"/>
      <c r="O318" s="637">
        <f t="shared" si="21"/>
        <v>0</v>
      </c>
      <c r="P318" s="629"/>
      <c r="Q318" s="621"/>
      <c r="R318" s="612"/>
      <c r="S318" s="612"/>
      <c r="T318" s="612"/>
      <c r="U318" s="612"/>
      <c r="V318" s="628"/>
      <c r="W318" s="637">
        <f t="shared" si="22"/>
        <v>0</v>
      </c>
      <c r="X318" s="626"/>
      <c r="Y318" s="612"/>
      <c r="Z318" s="612"/>
      <c r="AA318" s="628"/>
      <c r="AB318" s="637">
        <f t="shared" si="23"/>
        <v>0</v>
      </c>
      <c r="AC318" s="629"/>
      <c r="AD318" s="626"/>
      <c r="AE318" s="612"/>
      <c r="AF318" s="612"/>
      <c r="AG318" s="612"/>
      <c r="AH318" s="612"/>
      <c r="AI318" s="612"/>
      <c r="AJ318" s="612"/>
      <c r="AK318" s="612"/>
      <c r="AL318" s="635"/>
      <c r="AM318" s="637">
        <f t="shared" si="24"/>
        <v>0</v>
      </c>
    </row>
    <row r="319" spans="2:39" ht="15" customHeight="1">
      <c r="B319" s="441" t="s">
        <v>663</v>
      </c>
      <c r="C319" s="626"/>
      <c r="D319" s="612"/>
      <c r="E319" s="612"/>
      <c r="F319" s="612"/>
      <c r="G319" s="612"/>
      <c r="H319" s="612"/>
      <c r="I319" s="628"/>
      <c r="J319" s="637">
        <f t="shared" si="20"/>
        <v>0</v>
      </c>
      <c r="K319" s="626"/>
      <c r="L319" s="612"/>
      <c r="M319" s="612"/>
      <c r="N319" s="627"/>
      <c r="O319" s="637">
        <f t="shared" si="21"/>
        <v>0</v>
      </c>
      <c r="P319" s="629"/>
      <c r="Q319" s="621"/>
      <c r="R319" s="612"/>
      <c r="S319" s="612"/>
      <c r="T319" s="612"/>
      <c r="U319" s="612"/>
      <c r="V319" s="628"/>
      <c r="W319" s="637">
        <f t="shared" si="22"/>
        <v>0</v>
      </c>
      <c r="X319" s="626"/>
      <c r="Y319" s="612"/>
      <c r="Z319" s="612"/>
      <c r="AA319" s="628"/>
      <c r="AB319" s="637">
        <f t="shared" si="23"/>
        <v>0</v>
      </c>
      <c r="AC319" s="629"/>
      <c r="AD319" s="626"/>
      <c r="AE319" s="612"/>
      <c r="AF319" s="612"/>
      <c r="AG319" s="612"/>
      <c r="AH319" s="612"/>
      <c r="AI319" s="612"/>
      <c r="AJ319" s="612"/>
      <c r="AK319" s="612"/>
      <c r="AL319" s="635"/>
      <c r="AM319" s="637">
        <f t="shared" si="24"/>
        <v>0</v>
      </c>
    </row>
    <row r="320" spans="2:39" ht="15" customHeight="1">
      <c r="B320" s="441" t="s">
        <v>664</v>
      </c>
      <c r="C320" s="626"/>
      <c r="D320" s="612"/>
      <c r="E320" s="612"/>
      <c r="F320" s="612"/>
      <c r="G320" s="612"/>
      <c r="H320" s="612"/>
      <c r="I320" s="628"/>
      <c r="J320" s="637">
        <f t="shared" si="20"/>
        <v>0</v>
      </c>
      <c r="K320" s="626"/>
      <c r="L320" s="612"/>
      <c r="M320" s="612"/>
      <c r="N320" s="627"/>
      <c r="O320" s="637">
        <f t="shared" si="21"/>
        <v>0</v>
      </c>
      <c r="P320" s="629"/>
      <c r="Q320" s="621"/>
      <c r="R320" s="612"/>
      <c r="S320" s="612"/>
      <c r="T320" s="612"/>
      <c r="U320" s="612"/>
      <c r="V320" s="628"/>
      <c r="W320" s="637">
        <f t="shared" si="22"/>
        <v>0</v>
      </c>
      <c r="X320" s="626"/>
      <c r="Y320" s="612"/>
      <c r="Z320" s="612"/>
      <c r="AA320" s="628"/>
      <c r="AB320" s="637">
        <f t="shared" si="23"/>
        <v>0</v>
      </c>
      <c r="AC320" s="629"/>
      <c r="AD320" s="626"/>
      <c r="AE320" s="612"/>
      <c r="AF320" s="612"/>
      <c r="AG320" s="612"/>
      <c r="AH320" s="612"/>
      <c r="AI320" s="612"/>
      <c r="AJ320" s="612"/>
      <c r="AK320" s="612"/>
      <c r="AL320" s="635"/>
      <c r="AM320" s="637">
        <f t="shared" si="24"/>
        <v>0</v>
      </c>
    </row>
    <row r="321" spans="2:39" ht="15" customHeight="1">
      <c r="B321" s="441" t="s">
        <v>665</v>
      </c>
      <c r="C321" s="626"/>
      <c r="D321" s="612"/>
      <c r="E321" s="612"/>
      <c r="F321" s="612"/>
      <c r="G321" s="612"/>
      <c r="H321" s="612"/>
      <c r="I321" s="628"/>
      <c r="J321" s="637">
        <f t="shared" si="20"/>
        <v>0</v>
      </c>
      <c r="K321" s="626"/>
      <c r="L321" s="612"/>
      <c r="M321" s="612"/>
      <c r="N321" s="627"/>
      <c r="O321" s="637">
        <f t="shared" si="21"/>
        <v>0</v>
      </c>
      <c r="P321" s="629"/>
      <c r="Q321" s="621"/>
      <c r="R321" s="612"/>
      <c r="S321" s="612"/>
      <c r="T321" s="612"/>
      <c r="U321" s="612"/>
      <c r="V321" s="628"/>
      <c r="W321" s="637">
        <f t="shared" si="22"/>
        <v>0</v>
      </c>
      <c r="X321" s="626"/>
      <c r="Y321" s="612"/>
      <c r="Z321" s="612"/>
      <c r="AA321" s="628"/>
      <c r="AB321" s="637">
        <f t="shared" si="23"/>
        <v>0</v>
      </c>
      <c r="AC321" s="629"/>
      <c r="AD321" s="626"/>
      <c r="AE321" s="612"/>
      <c r="AF321" s="612"/>
      <c r="AG321" s="612"/>
      <c r="AH321" s="612"/>
      <c r="AI321" s="612"/>
      <c r="AJ321" s="612"/>
      <c r="AK321" s="612"/>
      <c r="AL321" s="635"/>
      <c r="AM321" s="637">
        <f t="shared" si="24"/>
        <v>0</v>
      </c>
    </row>
    <row r="322" spans="2:39" ht="15" customHeight="1">
      <c r="B322" s="441" t="s">
        <v>666</v>
      </c>
      <c r="C322" s="626"/>
      <c r="D322" s="612"/>
      <c r="E322" s="612"/>
      <c r="F322" s="612"/>
      <c r="G322" s="612"/>
      <c r="H322" s="612"/>
      <c r="I322" s="628"/>
      <c r="J322" s="637">
        <f t="shared" si="20"/>
        <v>0</v>
      </c>
      <c r="K322" s="626"/>
      <c r="L322" s="612"/>
      <c r="M322" s="612"/>
      <c r="N322" s="627"/>
      <c r="O322" s="637">
        <f t="shared" si="21"/>
        <v>0</v>
      </c>
      <c r="P322" s="629"/>
      <c r="Q322" s="621"/>
      <c r="R322" s="612"/>
      <c r="S322" s="612"/>
      <c r="T322" s="612"/>
      <c r="U322" s="612"/>
      <c r="V322" s="628"/>
      <c r="W322" s="637">
        <f t="shared" si="22"/>
        <v>0</v>
      </c>
      <c r="X322" s="626"/>
      <c r="Y322" s="612"/>
      <c r="Z322" s="612"/>
      <c r="AA322" s="628"/>
      <c r="AB322" s="637">
        <f t="shared" si="23"/>
        <v>0</v>
      </c>
      <c r="AC322" s="629"/>
      <c r="AD322" s="626"/>
      <c r="AE322" s="612"/>
      <c r="AF322" s="612"/>
      <c r="AG322" s="612"/>
      <c r="AH322" s="612"/>
      <c r="AI322" s="612"/>
      <c r="AJ322" s="612"/>
      <c r="AK322" s="612"/>
      <c r="AL322" s="635"/>
      <c r="AM322" s="637">
        <f t="shared" si="24"/>
        <v>0</v>
      </c>
    </row>
    <row r="323" spans="2:39" ht="15" customHeight="1">
      <c r="B323" s="441" t="s">
        <v>667</v>
      </c>
      <c r="C323" s="626"/>
      <c r="D323" s="612"/>
      <c r="E323" s="612"/>
      <c r="F323" s="612"/>
      <c r="G323" s="612"/>
      <c r="H323" s="612"/>
      <c r="I323" s="628"/>
      <c r="J323" s="637">
        <f t="shared" si="20"/>
        <v>0</v>
      </c>
      <c r="K323" s="626"/>
      <c r="L323" s="612"/>
      <c r="M323" s="612"/>
      <c r="N323" s="627"/>
      <c r="O323" s="637">
        <f t="shared" si="21"/>
        <v>0</v>
      </c>
      <c r="P323" s="629"/>
      <c r="Q323" s="621"/>
      <c r="R323" s="612"/>
      <c r="S323" s="612"/>
      <c r="T323" s="612"/>
      <c r="U323" s="612"/>
      <c r="V323" s="628"/>
      <c r="W323" s="637">
        <f t="shared" si="22"/>
        <v>0</v>
      </c>
      <c r="X323" s="626"/>
      <c r="Y323" s="612"/>
      <c r="Z323" s="612"/>
      <c r="AA323" s="628"/>
      <c r="AB323" s="637">
        <f t="shared" si="23"/>
        <v>0</v>
      </c>
      <c r="AC323" s="629"/>
      <c r="AD323" s="626"/>
      <c r="AE323" s="612"/>
      <c r="AF323" s="612"/>
      <c r="AG323" s="612"/>
      <c r="AH323" s="612"/>
      <c r="AI323" s="612"/>
      <c r="AJ323" s="612"/>
      <c r="AK323" s="612"/>
      <c r="AL323" s="635"/>
      <c r="AM323" s="637">
        <f t="shared" si="24"/>
        <v>0</v>
      </c>
    </row>
    <row r="324" spans="2:39" ht="15" customHeight="1">
      <c r="B324" s="441" t="s">
        <v>668</v>
      </c>
      <c r="C324" s="626"/>
      <c r="D324" s="612"/>
      <c r="E324" s="612"/>
      <c r="F324" s="612"/>
      <c r="G324" s="612"/>
      <c r="H324" s="612"/>
      <c r="I324" s="628"/>
      <c r="J324" s="637">
        <f t="shared" si="20"/>
        <v>0</v>
      </c>
      <c r="K324" s="626"/>
      <c r="L324" s="612"/>
      <c r="M324" s="612"/>
      <c r="N324" s="627"/>
      <c r="O324" s="637">
        <f t="shared" si="21"/>
        <v>0</v>
      </c>
      <c r="P324" s="629"/>
      <c r="Q324" s="621"/>
      <c r="R324" s="612"/>
      <c r="S324" s="612"/>
      <c r="T324" s="612"/>
      <c r="U324" s="612"/>
      <c r="V324" s="628"/>
      <c r="W324" s="637">
        <f t="shared" si="22"/>
        <v>0</v>
      </c>
      <c r="X324" s="626"/>
      <c r="Y324" s="612"/>
      <c r="Z324" s="612"/>
      <c r="AA324" s="628"/>
      <c r="AB324" s="637">
        <f t="shared" si="23"/>
        <v>0</v>
      </c>
      <c r="AC324" s="629"/>
      <c r="AD324" s="626"/>
      <c r="AE324" s="612"/>
      <c r="AF324" s="612"/>
      <c r="AG324" s="612"/>
      <c r="AH324" s="612"/>
      <c r="AI324" s="612"/>
      <c r="AJ324" s="612"/>
      <c r="AK324" s="612"/>
      <c r="AL324" s="635"/>
      <c r="AM324" s="637">
        <f t="shared" si="24"/>
        <v>0</v>
      </c>
    </row>
    <row r="325" spans="2:39" ht="15" customHeight="1">
      <c r="B325" s="441" t="s">
        <v>669</v>
      </c>
      <c r="C325" s="626"/>
      <c r="D325" s="612"/>
      <c r="E325" s="612"/>
      <c r="F325" s="612"/>
      <c r="G325" s="612"/>
      <c r="H325" s="612"/>
      <c r="I325" s="628"/>
      <c r="J325" s="637">
        <f t="shared" si="20"/>
        <v>0</v>
      </c>
      <c r="K325" s="626"/>
      <c r="L325" s="612"/>
      <c r="M325" s="612"/>
      <c r="N325" s="627"/>
      <c r="O325" s="637">
        <f t="shared" si="21"/>
        <v>0</v>
      </c>
      <c r="P325" s="629"/>
      <c r="Q325" s="621"/>
      <c r="R325" s="612"/>
      <c r="S325" s="612"/>
      <c r="T325" s="612"/>
      <c r="U325" s="612"/>
      <c r="V325" s="628"/>
      <c r="W325" s="637">
        <f t="shared" si="22"/>
        <v>0</v>
      </c>
      <c r="X325" s="626"/>
      <c r="Y325" s="612"/>
      <c r="Z325" s="612"/>
      <c r="AA325" s="628"/>
      <c r="AB325" s="637">
        <f t="shared" si="23"/>
        <v>0</v>
      </c>
      <c r="AC325" s="629"/>
      <c r="AD325" s="626"/>
      <c r="AE325" s="612"/>
      <c r="AF325" s="612"/>
      <c r="AG325" s="612"/>
      <c r="AH325" s="612"/>
      <c r="AI325" s="612"/>
      <c r="AJ325" s="612"/>
      <c r="AK325" s="612"/>
      <c r="AL325" s="635"/>
      <c r="AM325" s="637">
        <f t="shared" si="24"/>
        <v>0</v>
      </c>
    </row>
    <row r="326" spans="2:39" ht="15" customHeight="1">
      <c r="B326" s="441" t="s">
        <v>670</v>
      </c>
      <c r="C326" s="626"/>
      <c r="D326" s="612"/>
      <c r="E326" s="612"/>
      <c r="F326" s="612"/>
      <c r="G326" s="612"/>
      <c r="H326" s="612"/>
      <c r="I326" s="628"/>
      <c r="J326" s="637">
        <f t="shared" si="20"/>
        <v>0</v>
      </c>
      <c r="K326" s="626"/>
      <c r="L326" s="612"/>
      <c r="M326" s="612"/>
      <c r="N326" s="627"/>
      <c r="O326" s="637">
        <f t="shared" si="21"/>
        <v>0</v>
      </c>
      <c r="P326" s="629"/>
      <c r="Q326" s="621"/>
      <c r="R326" s="612"/>
      <c r="S326" s="612"/>
      <c r="T326" s="612"/>
      <c r="U326" s="612"/>
      <c r="V326" s="628"/>
      <c r="W326" s="637">
        <f t="shared" si="22"/>
        <v>0</v>
      </c>
      <c r="X326" s="626"/>
      <c r="Y326" s="612"/>
      <c r="Z326" s="612"/>
      <c r="AA326" s="628"/>
      <c r="AB326" s="637">
        <f t="shared" si="23"/>
        <v>0</v>
      </c>
      <c r="AC326" s="629"/>
      <c r="AD326" s="626"/>
      <c r="AE326" s="612"/>
      <c r="AF326" s="612"/>
      <c r="AG326" s="612"/>
      <c r="AH326" s="612"/>
      <c r="AI326" s="612"/>
      <c r="AJ326" s="612"/>
      <c r="AK326" s="612"/>
      <c r="AL326" s="635"/>
      <c r="AM326" s="637">
        <f t="shared" si="24"/>
        <v>0</v>
      </c>
    </row>
    <row r="327" spans="2:39" ht="15" customHeight="1">
      <c r="B327" s="441" t="s">
        <v>671</v>
      </c>
      <c r="C327" s="626"/>
      <c r="D327" s="612"/>
      <c r="E327" s="612"/>
      <c r="F327" s="612"/>
      <c r="G327" s="612"/>
      <c r="H327" s="612"/>
      <c r="I327" s="628"/>
      <c r="J327" s="637">
        <f t="shared" si="20"/>
        <v>0</v>
      </c>
      <c r="K327" s="626"/>
      <c r="L327" s="612"/>
      <c r="M327" s="612"/>
      <c r="N327" s="627"/>
      <c r="O327" s="637">
        <f t="shared" si="21"/>
        <v>0</v>
      </c>
      <c r="P327" s="629"/>
      <c r="Q327" s="621"/>
      <c r="R327" s="612"/>
      <c r="S327" s="612"/>
      <c r="T327" s="612"/>
      <c r="U327" s="612"/>
      <c r="V327" s="628"/>
      <c r="W327" s="637">
        <f t="shared" si="22"/>
        <v>0</v>
      </c>
      <c r="X327" s="626"/>
      <c r="Y327" s="612"/>
      <c r="Z327" s="612"/>
      <c r="AA327" s="628"/>
      <c r="AB327" s="637">
        <f t="shared" si="23"/>
        <v>0</v>
      </c>
      <c r="AC327" s="629"/>
      <c r="AD327" s="626"/>
      <c r="AE327" s="612"/>
      <c r="AF327" s="612"/>
      <c r="AG327" s="612"/>
      <c r="AH327" s="612"/>
      <c r="AI327" s="612"/>
      <c r="AJ327" s="612"/>
      <c r="AK327" s="612"/>
      <c r="AL327" s="635"/>
      <c r="AM327" s="637">
        <f t="shared" si="24"/>
        <v>0</v>
      </c>
    </row>
    <row r="328" spans="2:39" ht="15" customHeight="1">
      <c r="B328" s="441" t="s">
        <v>672</v>
      </c>
      <c r="C328" s="626"/>
      <c r="D328" s="612"/>
      <c r="E328" s="612"/>
      <c r="F328" s="612"/>
      <c r="G328" s="612"/>
      <c r="H328" s="612"/>
      <c r="I328" s="628"/>
      <c r="J328" s="637">
        <f t="shared" si="20"/>
        <v>0</v>
      </c>
      <c r="K328" s="626"/>
      <c r="L328" s="612"/>
      <c r="M328" s="612"/>
      <c r="N328" s="627"/>
      <c r="O328" s="637">
        <f t="shared" si="21"/>
        <v>0</v>
      </c>
      <c r="P328" s="629"/>
      <c r="Q328" s="621"/>
      <c r="R328" s="612"/>
      <c r="S328" s="612"/>
      <c r="T328" s="612"/>
      <c r="U328" s="612"/>
      <c r="V328" s="628"/>
      <c r="W328" s="637">
        <f t="shared" si="22"/>
        <v>0</v>
      </c>
      <c r="X328" s="626"/>
      <c r="Y328" s="612"/>
      <c r="Z328" s="612"/>
      <c r="AA328" s="628"/>
      <c r="AB328" s="637">
        <f t="shared" si="23"/>
        <v>0</v>
      </c>
      <c r="AC328" s="629"/>
      <c r="AD328" s="626"/>
      <c r="AE328" s="612"/>
      <c r="AF328" s="612"/>
      <c r="AG328" s="612"/>
      <c r="AH328" s="612"/>
      <c r="AI328" s="612"/>
      <c r="AJ328" s="612"/>
      <c r="AK328" s="612"/>
      <c r="AL328" s="635"/>
      <c r="AM328" s="637">
        <f t="shared" si="24"/>
        <v>0</v>
      </c>
    </row>
    <row r="329" spans="2:39" ht="15" customHeight="1">
      <c r="B329" s="441" t="s">
        <v>673</v>
      </c>
      <c r="C329" s="626"/>
      <c r="D329" s="612"/>
      <c r="E329" s="612"/>
      <c r="F329" s="612"/>
      <c r="G329" s="612"/>
      <c r="H329" s="612"/>
      <c r="I329" s="628"/>
      <c r="J329" s="637">
        <f t="shared" si="20"/>
        <v>0</v>
      </c>
      <c r="K329" s="626"/>
      <c r="L329" s="612"/>
      <c r="M329" s="612"/>
      <c r="N329" s="627"/>
      <c r="O329" s="637">
        <f t="shared" si="21"/>
        <v>0</v>
      </c>
      <c r="P329" s="629"/>
      <c r="Q329" s="621"/>
      <c r="R329" s="612"/>
      <c r="S329" s="612"/>
      <c r="T329" s="612"/>
      <c r="U329" s="612"/>
      <c r="V329" s="628"/>
      <c r="W329" s="637">
        <f t="shared" si="22"/>
        <v>0</v>
      </c>
      <c r="X329" s="626"/>
      <c r="Y329" s="612"/>
      <c r="Z329" s="612"/>
      <c r="AA329" s="628"/>
      <c r="AB329" s="637">
        <f t="shared" si="23"/>
        <v>0</v>
      </c>
      <c r="AC329" s="629"/>
      <c r="AD329" s="626"/>
      <c r="AE329" s="612"/>
      <c r="AF329" s="612"/>
      <c r="AG329" s="612"/>
      <c r="AH329" s="612"/>
      <c r="AI329" s="612"/>
      <c r="AJ329" s="612"/>
      <c r="AK329" s="612"/>
      <c r="AL329" s="635"/>
      <c r="AM329" s="637">
        <f t="shared" si="24"/>
        <v>0</v>
      </c>
    </row>
    <row r="330" spans="2:39" ht="15" customHeight="1">
      <c r="B330" s="441" t="s">
        <v>674</v>
      </c>
      <c r="C330" s="626"/>
      <c r="D330" s="612"/>
      <c r="E330" s="612"/>
      <c r="F330" s="612"/>
      <c r="G330" s="612"/>
      <c r="H330" s="612"/>
      <c r="I330" s="628"/>
      <c r="J330" s="637">
        <f t="shared" ref="J330:J374" si="25">SUM(C330:I330)</f>
        <v>0</v>
      </c>
      <c r="K330" s="626"/>
      <c r="L330" s="612"/>
      <c r="M330" s="612"/>
      <c r="N330" s="627"/>
      <c r="O330" s="637">
        <f t="shared" ref="O330:O374" si="26">SUM(K330:N330)</f>
        <v>0</v>
      </c>
      <c r="P330" s="629"/>
      <c r="Q330" s="621"/>
      <c r="R330" s="612"/>
      <c r="S330" s="612"/>
      <c r="T330" s="612"/>
      <c r="U330" s="612"/>
      <c r="V330" s="628"/>
      <c r="W330" s="637">
        <f t="shared" ref="W330:W373" si="27">SUM(Q330:V330)</f>
        <v>0</v>
      </c>
      <c r="X330" s="626"/>
      <c r="Y330" s="612"/>
      <c r="Z330" s="612"/>
      <c r="AA330" s="628"/>
      <c r="AB330" s="637">
        <f t="shared" ref="AB330:AB373" si="28">SUM(X330:AA330)</f>
        <v>0</v>
      </c>
      <c r="AC330" s="629"/>
      <c r="AD330" s="626"/>
      <c r="AE330" s="612"/>
      <c r="AF330" s="612"/>
      <c r="AG330" s="612"/>
      <c r="AH330" s="612"/>
      <c r="AI330" s="612"/>
      <c r="AJ330" s="612"/>
      <c r="AK330" s="612"/>
      <c r="AL330" s="635"/>
      <c r="AM330" s="637">
        <f t="shared" ref="AM330:AM374" si="29">SUM(AD330:AL330)</f>
        <v>0</v>
      </c>
    </row>
    <row r="331" spans="2:39" ht="15" customHeight="1">
      <c r="B331" s="441" t="s">
        <v>675</v>
      </c>
      <c r="C331" s="626"/>
      <c r="D331" s="612"/>
      <c r="E331" s="612"/>
      <c r="F331" s="612"/>
      <c r="G331" s="612"/>
      <c r="H331" s="612"/>
      <c r="I331" s="628"/>
      <c r="J331" s="637">
        <f t="shared" si="25"/>
        <v>0</v>
      </c>
      <c r="K331" s="626"/>
      <c r="L331" s="612"/>
      <c r="M331" s="612"/>
      <c r="N331" s="627"/>
      <c r="O331" s="637">
        <f t="shared" si="26"/>
        <v>0</v>
      </c>
      <c r="P331" s="629"/>
      <c r="Q331" s="621"/>
      <c r="R331" s="612"/>
      <c r="S331" s="612"/>
      <c r="T331" s="612"/>
      <c r="U331" s="612"/>
      <c r="V331" s="628"/>
      <c r="W331" s="637">
        <f t="shared" si="27"/>
        <v>0</v>
      </c>
      <c r="X331" s="626"/>
      <c r="Y331" s="612"/>
      <c r="Z331" s="612"/>
      <c r="AA331" s="628"/>
      <c r="AB331" s="637">
        <f t="shared" si="28"/>
        <v>0</v>
      </c>
      <c r="AC331" s="629"/>
      <c r="AD331" s="626"/>
      <c r="AE331" s="612"/>
      <c r="AF331" s="612"/>
      <c r="AG331" s="612"/>
      <c r="AH331" s="612"/>
      <c r="AI331" s="612"/>
      <c r="AJ331" s="612"/>
      <c r="AK331" s="612"/>
      <c r="AL331" s="635"/>
      <c r="AM331" s="637">
        <f t="shared" si="29"/>
        <v>0</v>
      </c>
    </row>
    <row r="332" spans="2:39" ht="15" customHeight="1">
      <c r="B332" s="441" t="s">
        <v>676</v>
      </c>
      <c r="C332" s="626"/>
      <c r="D332" s="612"/>
      <c r="E332" s="612"/>
      <c r="F332" s="612"/>
      <c r="G332" s="612"/>
      <c r="H332" s="612"/>
      <c r="I332" s="628"/>
      <c r="J332" s="637">
        <f t="shared" si="25"/>
        <v>0</v>
      </c>
      <c r="K332" s="626"/>
      <c r="L332" s="612"/>
      <c r="M332" s="612"/>
      <c r="N332" s="627"/>
      <c r="O332" s="637">
        <f t="shared" si="26"/>
        <v>0</v>
      </c>
      <c r="P332" s="629"/>
      <c r="Q332" s="621"/>
      <c r="R332" s="612"/>
      <c r="S332" s="612"/>
      <c r="T332" s="612"/>
      <c r="U332" s="612"/>
      <c r="V332" s="628"/>
      <c r="W332" s="637">
        <f t="shared" si="27"/>
        <v>0</v>
      </c>
      <c r="X332" s="626"/>
      <c r="Y332" s="612"/>
      <c r="Z332" s="612"/>
      <c r="AA332" s="628"/>
      <c r="AB332" s="637">
        <f t="shared" si="28"/>
        <v>0</v>
      </c>
      <c r="AC332" s="629"/>
      <c r="AD332" s="626"/>
      <c r="AE332" s="612"/>
      <c r="AF332" s="612"/>
      <c r="AG332" s="612"/>
      <c r="AH332" s="612"/>
      <c r="AI332" s="612"/>
      <c r="AJ332" s="612"/>
      <c r="AK332" s="612"/>
      <c r="AL332" s="635"/>
      <c r="AM332" s="637">
        <f t="shared" si="29"/>
        <v>0</v>
      </c>
    </row>
    <row r="333" spans="2:39" ht="15" customHeight="1">
      <c r="B333" s="441" t="s">
        <v>677</v>
      </c>
      <c r="C333" s="626"/>
      <c r="D333" s="612"/>
      <c r="E333" s="612"/>
      <c r="F333" s="612"/>
      <c r="G333" s="612"/>
      <c r="H333" s="612"/>
      <c r="I333" s="628"/>
      <c r="J333" s="637">
        <f t="shared" si="25"/>
        <v>0</v>
      </c>
      <c r="K333" s="626"/>
      <c r="L333" s="612"/>
      <c r="M333" s="612"/>
      <c r="N333" s="627"/>
      <c r="O333" s="637">
        <f t="shared" si="26"/>
        <v>0</v>
      </c>
      <c r="P333" s="629"/>
      <c r="Q333" s="621"/>
      <c r="R333" s="612"/>
      <c r="S333" s="612"/>
      <c r="T333" s="612"/>
      <c r="U333" s="612"/>
      <c r="V333" s="628"/>
      <c r="W333" s="637">
        <f t="shared" si="27"/>
        <v>0</v>
      </c>
      <c r="X333" s="626"/>
      <c r="Y333" s="612"/>
      <c r="Z333" s="612"/>
      <c r="AA333" s="628"/>
      <c r="AB333" s="637">
        <f t="shared" si="28"/>
        <v>0</v>
      </c>
      <c r="AC333" s="629"/>
      <c r="AD333" s="626"/>
      <c r="AE333" s="612"/>
      <c r="AF333" s="612"/>
      <c r="AG333" s="612"/>
      <c r="AH333" s="612"/>
      <c r="AI333" s="612"/>
      <c r="AJ333" s="612"/>
      <c r="AK333" s="612"/>
      <c r="AL333" s="635"/>
      <c r="AM333" s="637">
        <f t="shared" si="29"/>
        <v>0</v>
      </c>
    </row>
    <row r="334" spans="2:39" ht="15" customHeight="1">
      <c r="B334" s="441" t="s">
        <v>678</v>
      </c>
      <c r="C334" s="626"/>
      <c r="D334" s="612"/>
      <c r="E334" s="612"/>
      <c r="F334" s="612"/>
      <c r="G334" s="612"/>
      <c r="H334" s="612"/>
      <c r="I334" s="628"/>
      <c r="J334" s="637">
        <f t="shared" si="25"/>
        <v>0</v>
      </c>
      <c r="K334" s="626"/>
      <c r="L334" s="612"/>
      <c r="M334" s="612"/>
      <c r="N334" s="627"/>
      <c r="O334" s="637">
        <f t="shared" si="26"/>
        <v>0</v>
      </c>
      <c r="P334" s="629"/>
      <c r="Q334" s="621"/>
      <c r="R334" s="612"/>
      <c r="S334" s="612"/>
      <c r="T334" s="612"/>
      <c r="U334" s="612"/>
      <c r="V334" s="628"/>
      <c r="W334" s="637">
        <f t="shared" si="27"/>
        <v>0</v>
      </c>
      <c r="X334" s="626"/>
      <c r="Y334" s="612"/>
      <c r="Z334" s="612"/>
      <c r="AA334" s="628"/>
      <c r="AB334" s="637">
        <f t="shared" si="28"/>
        <v>0</v>
      </c>
      <c r="AC334" s="629"/>
      <c r="AD334" s="626"/>
      <c r="AE334" s="612"/>
      <c r="AF334" s="612"/>
      <c r="AG334" s="612"/>
      <c r="AH334" s="612"/>
      <c r="AI334" s="612"/>
      <c r="AJ334" s="612"/>
      <c r="AK334" s="612"/>
      <c r="AL334" s="635"/>
      <c r="AM334" s="637">
        <f t="shared" si="29"/>
        <v>0</v>
      </c>
    </row>
    <row r="335" spans="2:39" ht="15" customHeight="1">
      <c r="B335" s="441" t="s">
        <v>679</v>
      </c>
      <c r="C335" s="626"/>
      <c r="D335" s="612"/>
      <c r="E335" s="612"/>
      <c r="F335" s="612"/>
      <c r="G335" s="612"/>
      <c r="H335" s="612"/>
      <c r="I335" s="628"/>
      <c r="J335" s="637">
        <f t="shared" si="25"/>
        <v>0</v>
      </c>
      <c r="K335" s="626"/>
      <c r="L335" s="612"/>
      <c r="M335" s="612"/>
      <c r="N335" s="627"/>
      <c r="O335" s="637">
        <f t="shared" si="26"/>
        <v>0</v>
      </c>
      <c r="P335" s="629"/>
      <c r="Q335" s="621"/>
      <c r="R335" s="612"/>
      <c r="S335" s="612"/>
      <c r="T335" s="612"/>
      <c r="U335" s="612"/>
      <c r="V335" s="628"/>
      <c r="W335" s="637">
        <f t="shared" si="27"/>
        <v>0</v>
      </c>
      <c r="X335" s="626"/>
      <c r="Y335" s="612"/>
      <c r="Z335" s="612"/>
      <c r="AA335" s="628"/>
      <c r="AB335" s="637">
        <f t="shared" si="28"/>
        <v>0</v>
      </c>
      <c r="AC335" s="629"/>
      <c r="AD335" s="626"/>
      <c r="AE335" s="612"/>
      <c r="AF335" s="612"/>
      <c r="AG335" s="612"/>
      <c r="AH335" s="612"/>
      <c r="AI335" s="612"/>
      <c r="AJ335" s="612"/>
      <c r="AK335" s="612"/>
      <c r="AL335" s="635"/>
      <c r="AM335" s="637">
        <f t="shared" si="29"/>
        <v>0</v>
      </c>
    </row>
    <row r="336" spans="2:39" ht="15" customHeight="1">
      <c r="B336" s="441" t="s">
        <v>680</v>
      </c>
      <c r="C336" s="626"/>
      <c r="D336" s="612"/>
      <c r="E336" s="612"/>
      <c r="F336" s="612"/>
      <c r="G336" s="612"/>
      <c r="H336" s="612"/>
      <c r="I336" s="628"/>
      <c r="J336" s="637">
        <f t="shared" si="25"/>
        <v>0</v>
      </c>
      <c r="K336" s="626"/>
      <c r="L336" s="612"/>
      <c r="M336" s="612"/>
      <c r="N336" s="627"/>
      <c r="O336" s="637">
        <f t="shared" si="26"/>
        <v>0</v>
      </c>
      <c r="P336" s="629"/>
      <c r="Q336" s="621"/>
      <c r="R336" s="612"/>
      <c r="S336" s="612"/>
      <c r="T336" s="612"/>
      <c r="U336" s="612"/>
      <c r="V336" s="628"/>
      <c r="W336" s="637">
        <f t="shared" si="27"/>
        <v>0</v>
      </c>
      <c r="X336" s="626"/>
      <c r="Y336" s="612"/>
      <c r="Z336" s="612"/>
      <c r="AA336" s="628"/>
      <c r="AB336" s="637">
        <f t="shared" si="28"/>
        <v>0</v>
      </c>
      <c r="AC336" s="629"/>
      <c r="AD336" s="626"/>
      <c r="AE336" s="612"/>
      <c r="AF336" s="612"/>
      <c r="AG336" s="612"/>
      <c r="AH336" s="612"/>
      <c r="AI336" s="612"/>
      <c r="AJ336" s="612"/>
      <c r="AK336" s="612"/>
      <c r="AL336" s="635"/>
      <c r="AM336" s="637">
        <f t="shared" si="29"/>
        <v>0</v>
      </c>
    </row>
    <row r="337" spans="2:39" ht="15" customHeight="1">
      <c r="B337" s="441" t="s">
        <v>681</v>
      </c>
      <c r="C337" s="626"/>
      <c r="D337" s="612"/>
      <c r="E337" s="612"/>
      <c r="F337" s="612"/>
      <c r="G337" s="612"/>
      <c r="H337" s="612"/>
      <c r="I337" s="628"/>
      <c r="J337" s="637">
        <f t="shared" si="25"/>
        <v>0</v>
      </c>
      <c r="K337" s="626"/>
      <c r="L337" s="612"/>
      <c r="M337" s="612"/>
      <c r="N337" s="627"/>
      <c r="O337" s="637">
        <f t="shared" si="26"/>
        <v>0</v>
      </c>
      <c r="P337" s="629"/>
      <c r="Q337" s="621"/>
      <c r="R337" s="612"/>
      <c r="S337" s="612"/>
      <c r="T337" s="612"/>
      <c r="U337" s="612"/>
      <c r="V337" s="628"/>
      <c r="W337" s="637">
        <f t="shared" si="27"/>
        <v>0</v>
      </c>
      <c r="X337" s="626"/>
      <c r="Y337" s="612"/>
      <c r="Z337" s="612"/>
      <c r="AA337" s="628"/>
      <c r="AB337" s="637">
        <f t="shared" si="28"/>
        <v>0</v>
      </c>
      <c r="AC337" s="629"/>
      <c r="AD337" s="626"/>
      <c r="AE337" s="612"/>
      <c r="AF337" s="612"/>
      <c r="AG337" s="612"/>
      <c r="AH337" s="612"/>
      <c r="AI337" s="612"/>
      <c r="AJ337" s="612"/>
      <c r="AK337" s="612"/>
      <c r="AL337" s="635"/>
      <c r="AM337" s="637">
        <f t="shared" si="29"/>
        <v>0</v>
      </c>
    </row>
    <row r="338" spans="2:39" ht="15" customHeight="1">
      <c r="B338" s="441" t="s">
        <v>682</v>
      </c>
      <c r="C338" s="626"/>
      <c r="D338" s="612"/>
      <c r="E338" s="612"/>
      <c r="F338" s="612"/>
      <c r="G338" s="612"/>
      <c r="H338" s="612"/>
      <c r="I338" s="628"/>
      <c r="J338" s="637">
        <f t="shared" si="25"/>
        <v>0</v>
      </c>
      <c r="K338" s="626"/>
      <c r="L338" s="612"/>
      <c r="M338" s="612"/>
      <c r="N338" s="627"/>
      <c r="O338" s="637">
        <f t="shared" si="26"/>
        <v>0</v>
      </c>
      <c r="P338" s="629"/>
      <c r="Q338" s="621"/>
      <c r="R338" s="612"/>
      <c r="S338" s="612"/>
      <c r="T338" s="612"/>
      <c r="U338" s="612"/>
      <c r="V338" s="628"/>
      <c r="W338" s="637">
        <f t="shared" si="27"/>
        <v>0</v>
      </c>
      <c r="X338" s="626"/>
      <c r="Y338" s="612"/>
      <c r="Z338" s="612"/>
      <c r="AA338" s="628"/>
      <c r="AB338" s="637">
        <f t="shared" si="28"/>
        <v>0</v>
      </c>
      <c r="AC338" s="629"/>
      <c r="AD338" s="626"/>
      <c r="AE338" s="612"/>
      <c r="AF338" s="612"/>
      <c r="AG338" s="612"/>
      <c r="AH338" s="612"/>
      <c r="AI338" s="612"/>
      <c r="AJ338" s="612"/>
      <c r="AK338" s="612"/>
      <c r="AL338" s="635"/>
      <c r="AM338" s="637">
        <f t="shared" si="29"/>
        <v>0</v>
      </c>
    </row>
    <row r="339" spans="2:39" ht="15" customHeight="1">
      <c r="B339" s="441" t="s">
        <v>683</v>
      </c>
      <c r="C339" s="626"/>
      <c r="D339" s="612"/>
      <c r="E339" s="612"/>
      <c r="F339" s="612"/>
      <c r="G339" s="612"/>
      <c r="H339" s="612"/>
      <c r="I339" s="628"/>
      <c r="J339" s="637">
        <f t="shared" si="25"/>
        <v>0</v>
      </c>
      <c r="K339" s="626"/>
      <c r="L339" s="612"/>
      <c r="M339" s="612"/>
      <c r="N339" s="627"/>
      <c r="O339" s="637">
        <f t="shared" si="26"/>
        <v>0</v>
      </c>
      <c r="P339" s="629"/>
      <c r="Q339" s="621"/>
      <c r="R339" s="612"/>
      <c r="S339" s="612"/>
      <c r="T339" s="612"/>
      <c r="U339" s="612"/>
      <c r="V339" s="628"/>
      <c r="W339" s="637">
        <f t="shared" si="27"/>
        <v>0</v>
      </c>
      <c r="X339" s="626"/>
      <c r="Y339" s="612"/>
      <c r="Z339" s="612"/>
      <c r="AA339" s="628"/>
      <c r="AB339" s="637">
        <f t="shared" si="28"/>
        <v>0</v>
      </c>
      <c r="AC339" s="629"/>
      <c r="AD339" s="626"/>
      <c r="AE339" s="612"/>
      <c r="AF339" s="612"/>
      <c r="AG339" s="612"/>
      <c r="AH339" s="612"/>
      <c r="AI339" s="612"/>
      <c r="AJ339" s="612"/>
      <c r="AK339" s="612"/>
      <c r="AL339" s="635"/>
      <c r="AM339" s="637">
        <f t="shared" si="29"/>
        <v>0</v>
      </c>
    </row>
    <row r="340" spans="2:39" ht="15" customHeight="1">
      <c r="B340" s="441" t="s">
        <v>684</v>
      </c>
      <c r="C340" s="626"/>
      <c r="D340" s="612"/>
      <c r="E340" s="612"/>
      <c r="F340" s="612"/>
      <c r="G340" s="612"/>
      <c r="H340" s="612"/>
      <c r="I340" s="628"/>
      <c r="J340" s="637">
        <f t="shared" si="25"/>
        <v>0</v>
      </c>
      <c r="K340" s="626"/>
      <c r="L340" s="612"/>
      <c r="M340" s="612"/>
      <c r="N340" s="627"/>
      <c r="O340" s="637">
        <f t="shared" si="26"/>
        <v>0</v>
      </c>
      <c r="P340" s="629"/>
      <c r="Q340" s="621"/>
      <c r="R340" s="612"/>
      <c r="S340" s="612"/>
      <c r="T340" s="612"/>
      <c r="U340" s="612"/>
      <c r="V340" s="628"/>
      <c r="W340" s="637">
        <f t="shared" si="27"/>
        <v>0</v>
      </c>
      <c r="X340" s="626"/>
      <c r="Y340" s="612"/>
      <c r="Z340" s="612"/>
      <c r="AA340" s="628"/>
      <c r="AB340" s="637">
        <f t="shared" si="28"/>
        <v>0</v>
      </c>
      <c r="AC340" s="629"/>
      <c r="AD340" s="626"/>
      <c r="AE340" s="612"/>
      <c r="AF340" s="612"/>
      <c r="AG340" s="612"/>
      <c r="AH340" s="612"/>
      <c r="AI340" s="612"/>
      <c r="AJ340" s="612"/>
      <c r="AK340" s="612"/>
      <c r="AL340" s="635"/>
      <c r="AM340" s="637">
        <f t="shared" si="29"/>
        <v>0</v>
      </c>
    </row>
    <row r="341" spans="2:39" ht="15" customHeight="1">
      <c r="B341" s="441" t="s">
        <v>685</v>
      </c>
      <c r="C341" s="626"/>
      <c r="D341" s="612"/>
      <c r="E341" s="612"/>
      <c r="F341" s="612"/>
      <c r="G341" s="612"/>
      <c r="H341" s="612"/>
      <c r="I341" s="628"/>
      <c r="J341" s="637">
        <f t="shared" si="25"/>
        <v>0</v>
      </c>
      <c r="K341" s="626"/>
      <c r="L341" s="612"/>
      <c r="M341" s="612"/>
      <c r="N341" s="627"/>
      <c r="O341" s="637">
        <f t="shared" si="26"/>
        <v>0</v>
      </c>
      <c r="P341" s="629"/>
      <c r="Q341" s="621"/>
      <c r="R341" s="612"/>
      <c r="S341" s="612"/>
      <c r="T341" s="612"/>
      <c r="U341" s="612"/>
      <c r="V341" s="628"/>
      <c r="W341" s="637">
        <f t="shared" si="27"/>
        <v>0</v>
      </c>
      <c r="X341" s="626"/>
      <c r="Y341" s="612"/>
      <c r="Z341" s="612"/>
      <c r="AA341" s="628"/>
      <c r="AB341" s="637">
        <f t="shared" si="28"/>
        <v>0</v>
      </c>
      <c r="AC341" s="629"/>
      <c r="AD341" s="626"/>
      <c r="AE341" s="612"/>
      <c r="AF341" s="612"/>
      <c r="AG341" s="612"/>
      <c r="AH341" s="612"/>
      <c r="AI341" s="612"/>
      <c r="AJ341" s="612"/>
      <c r="AK341" s="612"/>
      <c r="AL341" s="635"/>
      <c r="AM341" s="637">
        <f t="shared" si="29"/>
        <v>0</v>
      </c>
    </row>
    <row r="342" spans="2:39" ht="15" customHeight="1">
      <c r="B342" s="441" t="s">
        <v>686</v>
      </c>
      <c r="C342" s="626"/>
      <c r="D342" s="612"/>
      <c r="E342" s="612"/>
      <c r="F342" s="612"/>
      <c r="G342" s="612"/>
      <c r="H342" s="612"/>
      <c r="I342" s="628"/>
      <c r="J342" s="637">
        <f t="shared" si="25"/>
        <v>0</v>
      </c>
      <c r="K342" s="626"/>
      <c r="L342" s="612"/>
      <c r="M342" s="612"/>
      <c r="N342" s="627"/>
      <c r="O342" s="637">
        <f t="shared" si="26"/>
        <v>0</v>
      </c>
      <c r="P342" s="629"/>
      <c r="Q342" s="621"/>
      <c r="R342" s="612"/>
      <c r="S342" s="612"/>
      <c r="T342" s="612"/>
      <c r="U342" s="612"/>
      <c r="V342" s="628"/>
      <c r="W342" s="637">
        <f t="shared" si="27"/>
        <v>0</v>
      </c>
      <c r="X342" s="626"/>
      <c r="Y342" s="612"/>
      <c r="Z342" s="612"/>
      <c r="AA342" s="628"/>
      <c r="AB342" s="637">
        <f t="shared" si="28"/>
        <v>0</v>
      </c>
      <c r="AC342" s="629"/>
      <c r="AD342" s="626"/>
      <c r="AE342" s="612"/>
      <c r="AF342" s="612"/>
      <c r="AG342" s="612"/>
      <c r="AH342" s="612"/>
      <c r="AI342" s="612"/>
      <c r="AJ342" s="612"/>
      <c r="AK342" s="612"/>
      <c r="AL342" s="635"/>
      <c r="AM342" s="637">
        <f t="shared" si="29"/>
        <v>0</v>
      </c>
    </row>
    <row r="343" spans="2:39" ht="15" customHeight="1">
      <c r="B343" s="441" t="s">
        <v>687</v>
      </c>
      <c r="C343" s="626"/>
      <c r="D343" s="612"/>
      <c r="E343" s="612"/>
      <c r="F343" s="612"/>
      <c r="G343" s="612"/>
      <c r="H343" s="612"/>
      <c r="I343" s="628"/>
      <c r="J343" s="637">
        <f t="shared" si="25"/>
        <v>0</v>
      </c>
      <c r="K343" s="626"/>
      <c r="L343" s="612"/>
      <c r="M343" s="612"/>
      <c r="N343" s="627"/>
      <c r="O343" s="637">
        <f t="shared" si="26"/>
        <v>0</v>
      </c>
      <c r="P343" s="629"/>
      <c r="Q343" s="621"/>
      <c r="R343" s="612"/>
      <c r="S343" s="612"/>
      <c r="T343" s="612"/>
      <c r="U343" s="612"/>
      <c r="V343" s="628"/>
      <c r="W343" s="637">
        <f t="shared" si="27"/>
        <v>0</v>
      </c>
      <c r="X343" s="626"/>
      <c r="Y343" s="612"/>
      <c r="Z343" s="612"/>
      <c r="AA343" s="628"/>
      <c r="AB343" s="637">
        <f t="shared" si="28"/>
        <v>0</v>
      </c>
      <c r="AC343" s="629"/>
      <c r="AD343" s="626"/>
      <c r="AE343" s="612"/>
      <c r="AF343" s="612"/>
      <c r="AG343" s="612"/>
      <c r="AH343" s="612"/>
      <c r="AI343" s="612"/>
      <c r="AJ343" s="612"/>
      <c r="AK343" s="612"/>
      <c r="AL343" s="635"/>
      <c r="AM343" s="637">
        <f t="shared" si="29"/>
        <v>0</v>
      </c>
    </row>
    <row r="344" spans="2:39" ht="15" customHeight="1">
      <c r="B344" s="441" t="s">
        <v>688</v>
      </c>
      <c r="C344" s="626"/>
      <c r="D344" s="612"/>
      <c r="E344" s="612"/>
      <c r="F344" s="612"/>
      <c r="G344" s="612"/>
      <c r="H344" s="612"/>
      <c r="I344" s="628"/>
      <c r="J344" s="637">
        <f t="shared" si="25"/>
        <v>0</v>
      </c>
      <c r="K344" s="626"/>
      <c r="L344" s="612"/>
      <c r="M344" s="612"/>
      <c r="N344" s="627"/>
      <c r="O344" s="637">
        <f t="shared" si="26"/>
        <v>0</v>
      </c>
      <c r="P344" s="629"/>
      <c r="Q344" s="621"/>
      <c r="R344" s="612"/>
      <c r="S344" s="612"/>
      <c r="T344" s="612"/>
      <c r="U344" s="612"/>
      <c r="V344" s="628"/>
      <c r="W344" s="637">
        <f t="shared" si="27"/>
        <v>0</v>
      </c>
      <c r="X344" s="626"/>
      <c r="Y344" s="612"/>
      <c r="Z344" s="612"/>
      <c r="AA344" s="628"/>
      <c r="AB344" s="637">
        <f t="shared" si="28"/>
        <v>0</v>
      </c>
      <c r="AC344" s="629"/>
      <c r="AD344" s="626"/>
      <c r="AE344" s="612"/>
      <c r="AF344" s="612"/>
      <c r="AG344" s="612"/>
      <c r="AH344" s="612"/>
      <c r="AI344" s="612"/>
      <c r="AJ344" s="612"/>
      <c r="AK344" s="612"/>
      <c r="AL344" s="635"/>
      <c r="AM344" s="637">
        <f t="shared" si="29"/>
        <v>0</v>
      </c>
    </row>
    <row r="345" spans="2:39" ht="15" customHeight="1">
      <c r="B345" s="441" t="s">
        <v>689</v>
      </c>
      <c r="C345" s="626"/>
      <c r="D345" s="612"/>
      <c r="E345" s="612"/>
      <c r="F345" s="612"/>
      <c r="G345" s="612"/>
      <c r="H345" s="612"/>
      <c r="I345" s="628"/>
      <c r="J345" s="637">
        <f t="shared" si="25"/>
        <v>0</v>
      </c>
      <c r="K345" s="626"/>
      <c r="L345" s="612"/>
      <c r="M345" s="612"/>
      <c r="N345" s="627"/>
      <c r="O345" s="637">
        <f t="shared" si="26"/>
        <v>0</v>
      </c>
      <c r="P345" s="629"/>
      <c r="Q345" s="621"/>
      <c r="R345" s="612"/>
      <c r="S345" s="612"/>
      <c r="T345" s="612"/>
      <c r="U345" s="612"/>
      <c r="V345" s="628"/>
      <c r="W345" s="637">
        <f t="shared" si="27"/>
        <v>0</v>
      </c>
      <c r="X345" s="626"/>
      <c r="Y345" s="612"/>
      <c r="Z345" s="612"/>
      <c r="AA345" s="628"/>
      <c r="AB345" s="637">
        <f t="shared" si="28"/>
        <v>0</v>
      </c>
      <c r="AC345" s="629"/>
      <c r="AD345" s="626"/>
      <c r="AE345" s="612"/>
      <c r="AF345" s="612"/>
      <c r="AG345" s="612"/>
      <c r="AH345" s="612"/>
      <c r="AI345" s="612"/>
      <c r="AJ345" s="612"/>
      <c r="AK345" s="612"/>
      <c r="AL345" s="635"/>
      <c r="AM345" s="637">
        <f t="shared" si="29"/>
        <v>0</v>
      </c>
    </row>
    <row r="346" spans="2:39" ht="15" customHeight="1">
      <c r="B346" s="441" t="s">
        <v>690</v>
      </c>
      <c r="C346" s="626"/>
      <c r="D346" s="612"/>
      <c r="E346" s="612"/>
      <c r="F346" s="612"/>
      <c r="G346" s="612"/>
      <c r="H346" s="612"/>
      <c r="I346" s="628"/>
      <c r="J346" s="637">
        <f t="shared" si="25"/>
        <v>0</v>
      </c>
      <c r="K346" s="626"/>
      <c r="L346" s="612"/>
      <c r="M346" s="612"/>
      <c r="N346" s="627"/>
      <c r="O346" s="637">
        <f t="shared" si="26"/>
        <v>0</v>
      </c>
      <c r="P346" s="629"/>
      <c r="Q346" s="621"/>
      <c r="R346" s="612"/>
      <c r="S346" s="612"/>
      <c r="T346" s="612"/>
      <c r="U346" s="612"/>
      <c r="V346" s="628"/>
      <c r="W346" s="637">
        <f t="shared" si="27"/>
        <v>0</v>
      </c>
      <c r="X346" s="626"/>
      <c r="Y346" s="612"/>
      <c r="Z346" s="612"/>
      <c r="AA346" s="628"/>
      <c r="AB346" s="637">
        <f t="shared" si="28"/>
        <v>0</v>
      </c>
      <c r="AC346" s="629"/>
      <c r="AD346" s="626"/>
      <c r="AE346" s="612"/>
      <c r="AF346" s="612"/>
      <c r="AG346" s="612"/>
      <c r="AH346" s="612"/>
      <c r="AI346" s="612"/>
      <c r="AJ346" s="612"/>
      <c r="AK346" s="612"/>
      <c r="AL346" s="635"/>
      <c r="AM346" s="637">
        <f t="shared" si="29"/>
        <v>0</v>
      </c>
    </row>
    <row r="347" spans="2:39" ht="15" customHeight="1">
      <c r="B347" s="441" t="s">
        <v>691</v>
      </c>
      <c r="C347" s="626"/>
      <c r="D347" s="612"/>
      <c r="E347" s="612"/>
      <c r="F347" s="612"/>
      <c r="G347" s="612"/>
      <c r="H347" s="612"/>
      <c r="I347" s="628"/>
      <c r="J347" s="637">
        <f t="shared" si="25"/>
        <v>0</v>
      </c>
      <c r="K347" s="626"/>
      <c r="L347" s="612"/>
      <c r="M347" s="612"/>
      <c r="N347" s="627"/>
      <c r="O347" s="637">
        <f t="shared" si="26"/>
        <v>0</v>
      </c>
      <c r="P347" s="629"/>
      <c r="Q347" s="621"/>
      <c r="R347" s="612"/>
      <c r="S347" s="612"/>
      <c r="T347" s="612"/>
      <c r="U347" s="612"/>
      <c r="V347" s="628"/>
      <c r="W347" s="637">
        <f t="shared" si="27"/>
        <v>0</v>
      </c>
      <c r="X347" s="626"/>
      <c r="Y347" s="612"/>
      <c r="Z347" s="612"/>
      <c r="AA347" s="628"/>
      <c r="AB347" s="637">
        <f t="shared" si="28"/>
        <v>0</v>
      </c>
      <c r="AC347" s="629"/>
      <c r="AD347" s="626"/>
      <c r="AE347" s="612"/>
      <c r="AF347" s="612"/>
      <c r="AG347" s="612"/>
      <c r="AH347" s="612"/>
      <c r="AI347" s="612"/>
      <c r="AJ347" s="612"/>
      <c r="AK347" s="612"/>
      <c r="AL347" s="635"/>
      <c r="AM347" s="637">
        <f t="shared" si="29"/>
        <v>0</v>
      </c>
    </row>
    <row r="348" spans="2:39" ht="15" customHeight="1">
      <c r="B348" s="441" t="s">
        <v>692</v>
      </c>
      <c r="C348" s="626"/>
      <c r="D348" s="612"/>
      <c r="E348" s="612"/>
      <c r="F348" s="612"/>
      <c r="G348" s="612"/>
      <c r="H348" s="612"/>
      <c r="I348" s="628"/>
      <c r="J348" s="637">
        <f t="shared" si="25"/>
        <v>0</v>
      </c>
      <c r="K348" s="626"/>
      <c r="L348" s="612"/>
      <c r="M348" s="612"/>
      <c r="N348" s="627"/>
      <c r="O348" s="637">
        <f t="shared" si="26"/>
        <v>0</v>
      </c>
      <c r="P348" s="629"/>
      <c r="Q348" s="621"/>
      <c r="R348" s="612"/>
      <c r="S348" s="612"/>
      <c r="T348" s="612"/>
      <c r="U348" s="612"/>
      <c r="V348" s="628"/>
      <c r="W348" s="637">
        <f t="shared" si="27"/>
        <v>0</v>
      </c>
      <c r="X348" s="626"/>
      <c r="Y348" s="612"/>
      <c r="Z348" s="612"/>
      <c r="AA348" s="628"/>
      <c r="AB348" s="637">
        <f t="shared" si="28"/>
        <v>0</v>
      </c>
      <c r="AC348" s="629"/>
      <c r="AD348" s="626"/>
      <c r="AE348" s="612"/>
      <c r="AF348" s="612"/>
      <c r="AG348" s="612"/>
      <c r="AH348" s="612"/>
      <c r="AI348" s="612"/>
      <c r="AJ348" s="612"/>
      <c r="AK348" s="612"/>
      <c r="AL348" s="635"/>
      <c r="AM348" s="637">
        <f t="shared" si="29"/>
        <v>0</v>
      </c>
    </row>
    <row r="349" spans="2:39" ht="15" customHeight="1">
      <c r="B349" s="441" t="s">
        <v>693</v>
      </c>
      <c r="C349" s="626"/>
      <c r="D349" s="612"/>
      <c r="E349" s="612"/>
      <c r="F349" s="612"/>
      <c r="G349" s="612"/>
      <c r="H349" s="612"/>
      <c r="I349" s="628"/>
      <c r="J349" s="637">
        <f t="shared" si="25"/>
        <v>0</v>
      </c>
      <c r="K349" s="626"/>
      <c r="L349" s="612"/>
      <c r="M349" s="612"/>
      <c r="N349" s="627"/>
      <c r="O349" s="637">
        <f t="shared" si="26"/>
        <v>0</v>
      </c>
      <c r="P349" s="629"/>
      <c r="Q349" s="621"/>
      <c r="R349" s="612"/>
      <c r="S349" s="612"/>
      <c r="T349" s="612"/>
      <c r="U349" s="612"/>
      <c r="V349" s="628"/>
      <c r="W349" s="637">
        <f t="shared" si="27"/>
        <v>0</v>
      </c>
      <c r="X349" s="626"/>
      <c r="Y349" s="612"/>
      <c r="Z349" s="612"/>
      <c r="AA349" s="628"/>
      <c r="AB349" s="637">
        <f t="shared" si="28"/>
        <v>0</v>
      </c>
      <c r="AC349" s="629"/>
      <c r="AD349" s="626"/>
      <c r="AE349" s="612"/>
      <c r="AF349" s="612"/>
      <c r="AG349" s="612"/>
      <c r="AH349" s="612"/>
      <c r="AI349" s="612"/>
      <c r="AJ349" s="612"/>
      <c r="AK349" s="612"/>
      <c r="AL349" s="635"/>
      <c r="AM349" s="637">
        <f t="shared" si="29"/>
        <v>0</v>
      </c>
    </row>
    <row r="350" spans="2:39" ht="15" customHeight="1">
      <c r="B350" s="441" t="s">
        <v>694</v>
      </c>
      <c r="C350" s="626"/>
      <c r="D350" s="612"/>
      <c r="E350" s="612"/>
      <c r="F350" s="612"/>
      <c r="G350" s="612"/>
      <c r="H350" s="612"/>
      <c r="I350" s="628"/>
      <c r="J350" s="637">
        <f t="shared" si="25"/>
        <v>0</v>
      </c>
      <c r="K350" s="626"/>
      <c r="L350" s="612"/>
      <c r="M350" s="612"/>
      <c r="N350" s="627"/>
      <c r="O350" s="637">
        <f t="shared" si="26"/>
        <v>0</v>
      </c>
      <c r="P350" s="629"/>
      <c r="Q350" s="621"/>
      <c r="R350" s="612"/>
      <c r="S350" s="612"/>
      <c r="T350" s="612"/>
      <c r="U350" s="612"/>
      <c r="V350" s="628"/>
      <c r="W350" s="637">
        <f t="shared" si="27"/>
        <v>0</v>
      </c>
      <c r="X350" s="626"/>
      <c r="Y350" s="612"/>
      <c r="Z350" s="612"/>
      <c r="AA350" s="628"/>
      <c r="AB350" s="637">
        <f t="shared" si="28"/>
        <v>0</v>
      </c>
      <c r="AC350" s="629"/>
      <c r="AD350" s="626"/>
      <c r="AE350" s="612"/>
      <c r="AF350" s="612"/>
      <c r="AG350" s="612"/>
      <c r="AH350" s="612"/>
      <c r="AI350" s="612"/>
      <c r="AJ350" s="612"/>
      <c r="AK350" s="612"/>
      <c r="AL350" s="635"/>
      <c r="AM350" s="637">
        <f t="shared" si="29"/>
        <v>0</v>
      </c>
    </row>
    <row r="351" spans="2:39" ht="15" customHeight="1">
      <c r="B351" s="441" t="s">
        <v>695</v>
      </c>
      <c r="C351" s="626"/>
      <c r="D351" s="612"/>
      <c r="E351" s="612"/>
      <c r="F351" s="612"/>
      <c r="G351" s="612"/>
      <c r="H351" s="612"/>
      <c r="I351" s="628"/>
      <c r="J351" s="637">
        <f t="shared" si="25"/>
        <v>0</v>
      </c>
      <c r="K351" s="626"/>
      <c r="L351" s="612"/>
      <c r="M351" s="612"/>
      <c r="N351" s="627"/>
      <c r="O351" s="637">
        <f t="shared" si="26"/>
        <v>0</v>
      </c>
      <c r="P351" s="629"/>
      <c r="Q351" s="621"/>
      <c r="R351" s="612"/>
      <c r="S351" s="612"/>
      <c r="T351" s="612"/>
      <c r="U351" s="612"/>
      <c r="V351" s="628"/>
      <c r="W351" s="637">
        <f t="shared" si="27"/>
        <v>0</v>
      </c>
      <c r="X351" s="626"/>
      <c r="Y351" s="612"/>
      <c r="Z351" s="612"/>
      <c r="AA351" s="628"/>
      <c r="AB351" s="637">
        <f t="shared" si="28"/>
        <v>0</v>
      </c>
      <c r="AC351" s="629"/>
      <c r="AD351" s="626"/>
      <c r="AE351" s="612"/>
      <c r="AF351" s="612"/>
      <c r="AG351" s="612"/>
      <c r="AH351" s="612"/>
      <c r="AI351" s="612"/>
      <c r="AJ351" s="612"/>
      <c r="AK351" s="612"/>
      <c r="AL351" s="635"/>
      <c r="AM351" s="637">
        <f t="shared" si="29"/>
        <v>0</v>
      </c>
    </row>
    <row r="352" spans="2:39" ht="15" customHeight="1">
      <c r="B352" s="441" t="s">
        <v>696</v>
      </c>
      <c r="C352" s="626"/>
      <c r="D352" s="612"/>
      <c r="E352" s="612"/>
      <c r="F352" s="612"/>
      <c r="G352" s="612"/>
      <c r="H352" s="612"/>
      <c r="I352" s="628"/>
      <c r="J352" s="637">
        <f t="shared" si="25"/>
        <v>0</v>
      </c>
      <c r="K352" s="626"/>
      <c r="L352" s="612"/>
      <c r="M352" s="612"/>
      <c r="N352" s="627"/>
      <c r="O352" s="637">
        <f t="shared" si="26"/>
        <v>0</v>
      </c>
      <c r="P352" s="629"/>
      <c r="Q352" s="621"/>
      <c r="R352" s="612"/>
      <c r="S352" s="612"/>
      <c r="T352" s="612"/>
      <c r="U352" s="612"/>
      <c r="V352" s="628"/>
      <c r="W352" s="637">
        <f t="shared" si="27"/>
        <v>0</v>
      </c>
      <c r="X352" s="626"/>
      <c r="Y352" s="612"/>
      <c r="Z352" s="612"/>
      <c r="AA352" s="628"/>
      <c r="AB352" s="637">
        <f t="shared" si="28"/>
        <v>0</v>
      </c>
      <c r="AC352" s="629"/>
      <c r="AD352" s="626"/>
      <c r="AE352" s="612"/>
      <c r="AF352" s="612"/>
      <c r="AG352" s="612"/>
      <c r="AH352" s="612"/>
      <c r="AI352" s="612"/>
      <c r="AJ352" s="612"/>
      <c r="AK352" s="612"/>
      <c r="AL352" s="635"/>
      <c r="AM352" s="637">
        <f t="shared" si="29"/>
        <v>0</v>
      </c>
    </row>
    <row r="353" spans="2:39" ht="15" customHeight="1">
      <c r="B353" s="441" t="s">
        <v>697</v>
      </c>
      <c r="C353" s="626"/>
      <c r="D353" s="612"/>
      <c r="E353" s="612"/>
      <c r="F353" s="612"/>
      <c r="G353" s="612"/>
      <c r="H353" s="612"/>
      <c r="I353" s="628"/>
      <c r="J353" s="637">
        <f t="shared" si="25"/>
        <v>0</v>
      </c>
      <c r="K353" s="626"/>
      <c r="L353" s="612"/>
      <c r="M353" s="612"/>
      <c r="N353" s="627"/>
      <c r="O353" s="637">
        <f t="shared" si="26"/>
        <v>0</v>
      </c>
      <c r="P353" s="629"/>
      <c r="Q353" s="621"/>
      <c r="R353" s="612"/>
      <c r="S353" s="612"/>
      <c r="T353" s="612"/>
      <c r="U353" s="612"/>
      <c r="V353" s="628"/>
      <c r="W353" s="637">
        <f t="shared" si="27"/>
        <v>0</v>
      </c>
      <c r="X353" s="626"/>
      <c r="Y353" s="612"/>
      <c r="Z353" s="612"/>
      <c r="AA353" s="628"/>
      <c r="AB353" s="637">
        <f t="shared" si="28"/>
        <v>0</v>
      </c>
      <c r="AC353" s="629"/>
      <c r="AD353" s="626"/>
      <c r="AE353" s="612"/>
      <c r="AF353" s="612"/>
      <c r="AG353" s="612"/>
      <c r="AH353" s="612"/>
      <c r="AI353" s="612"/>
      <c r="AJ353" s="612"/>
      <c r="AK353" s="612"/>
      <c r="AL353" s="635"/>
      <c r="AM353" s="637">
        <f t="shared" si="29"/>
        <v>0</v>
      </c>
    </row>
    <row r="354" spans="2:39" ht="15" customHeight="1">
      <c r="B354" s="441" t="s">
        <v>698</v>
      </c>
      <c r="C354" s="626"/>
      <c r="D354" s="612"/>
      <c r="E354" s="612"/>
      <c r="F354" s="612"/>
      <c r="G354" s="612"/>
      <c r="H354" s="612"/>
      <c r="I354" s="628"/>
      <c r="J354" s="637">
        <f t="shared" si="25"/>
        <v>0</v>
      </c>
      <c r="K354" s="626"/>
      <c r="L354" s="612"/>
      <c r="M354" s="612"/>
      <c r="N354" s="627"/>
      <c r="O354" s="637">
        <f t="shared" si="26"/>
        <v>0</v>
      </c>
      <c r="P354" s="629"/>
      <c r="Q354" s="621"/>
      <c r="R354" s="612"/>
      <c r="S354" s="612"/>
      <c r="T354" s="612"/>
      <c r="U354" s="612"/>
      <c r="V354" s="628"/>
      <c r="W354" s="637">
        <f t="shared" si="27"/>
        <v>0</v>
      </c>
      <c r="X354" s="626"/>
      <c r="Y354" s="612"/>
      <c r="Z354" s="612"/>
      <c r="AA354" s="628"/>
      <c r="AB354" s="637">
        <f t="shared" si="28"/>
        <v>0</v>
      </c>
      <c r="AC354" s="629"/>
      <c r="AD354" s="626"/>
      <c r="AE354" s="612"/>
      <c r="AF354" s="612"/>
      <c r="AG354" s="612"/>
      <c r="AH354" s="612"/>
      <c r="AI354" s="612"/>
      <c r="AJ354" s="612"/>
      <c r="AK354" s="612"/>
      <c r="AL354" s="635"/>
      <c r="AM354" s="637">
        <f t="shared" si="29"/>
        <v>0</v>
      </c>
    </row>
    <row r="355" spans="2:39" ht="15" customHeight="1">
      <c r="B355" s="441" t="s">
        <v>699</v>
      </c>
      <c r="C355" s="626"/>
      <c r="D355" s="612"/>
      <c r="E355" s="612"/>
      <c r="F355" s="612"/>
      <c r="G355" s="612"/>
      <c r="H355" s="612"/>
      <c r="I355" s="628"/>
      <c r="J355" s="637">
        <f t="shared" si="25"/>
        <v>0</v>
      </c>
      <c r="K355" s="626"/>
      <c r="L355" s="612"/>
      <c r="M355" s="612"/>
      <c r="N355" s="627"/>
      <c r="O355" s="637">
        <f t="shared" si="26"/>
        <v>0</v>
      </c>
      <c r="P355" s="629"/>
      <c r="Q355" s="621"/>
      <c r="R355" s="612"/>
      <c r="S355" s="612"/>
      <c r="T355" s="612"/>
      <c r="U355" s="612"/>
      <c r="V355" s="628"/>
      <c r="W355" s="637">
        <f t="shared" si="27"/>
        <v>0</v>
      </c>
      <c r="X355" s="626"/>
      <c r="Y355" s="612"/>
      <c r="Z355" s="612"/>
      <c r="AA355" s="628"/>
      <c r="AB355" s="637">
        <f t="shared" si="28"/>
        <v>0</v>
      </c>
      <c r="AC355" s="629"/>
      <c r="AD355" s="626"/>
      <c r="AE355" s="612"/>
      <c r="AF355" s="612"/>
      <c r="AG355" s="612"/>
      <c r="AH355" s="612"/>
      <c r="AI355" s="612"/>
      <c r="AJ355" s="612"/>
      <c r="AK355" s="612"/>
      <c r="AL355" s="635"/>
      <c r="AM355" s="637">
        <f t="shared" si="29"/>
        <v>0</v>
      </c>
    </row>
    <row r="356" spans="2:39" ht="15" customHeight="1">
      <c r="B356" s="441" t="s">
        <v>700</v>
      </c>
      <c r="C356" s="626"/>
      <c r="D356" s="612"/>
      <c r="E356" s="612"/>
      <c r="F356" s="612"/>
      <c r="G356" s="612"/>
      <c r="H356" s="612"/>
      <c r="I356" s="628"/>
      <c r="J356" s="637">
        <f t="shared" si="25"/>
        <v>0</v>
      </c>
      <c r="K356" s="626"/>
      <c r="L356" s="612"/>
      <c r="M356" s="612"/>
      <c r="N356" s="627"/>
      <c r="O356" s="637">
        <f t="shared" si="26"/>
        <v>0</v>
      </c>
      <c r="P356" s="629"/>
      <c r="Q356" s="621"/>
      <c r="R356" s="612"/>
      <c r="S356" s="612"/>
      <c r="T356" s="612"/>
      <c r="U356" s="612"/>
      <c r="V356" s="628"/>
      <c r="W356" s="637">
        <f t="shared" si="27"/>
        <v>0</v>
      </c>
      <c r="X356" s="626"/>
      <c r="Y356" s="612"/>
      <c r="Z356" s="612"/>
      <c r="AA356" s="628"/>
      <c r="AB356" s="637">
        <f t="shared" si="28"/>
        <v>0</v>
      </c>
      <c r="AC356" s="629"/>
      <c r="AD356" s="626"/>
      <c r="AE356" s="612"/>
      <c r="AF356" s="612"/>
      <c r="AG356" s="612"/>
      <c r="AH356" s="612"/>
      <c r="AI356" s="612"/>
      <c r="AJ356" s="612"/>
      <c r="AK356" s="612"/>
      <c r="AL356" s="635"/>
      <c r="AM356" s="637">
        <f t="shared" si="29"/>
        <v>0</v>
      </c>
    </row>
    <row r="357" spans="2:39" ht="15" customHeight="1">
      <c r="B357" s="441" t="s">
        <v>701</v>
      </c>
      <c r="C357" s="626"/>
      <c r="D357" s="612"/>
      <c r="E357" s="612"/>
      <c r="F357" s="612"/>
      <c r="G357" s="612"/>
      <c r="H357" s="612"/>
      <c r="I357" s="628"/>
      <c r="J357" s="637">
        <f t="shared" si="25"/>
        <v>0</v>
      </c>
      <c r="K357" s="626"/>
      <c r="L357" s="612"/>
      <c r="M357" s="612"/>
      <c r="N357" s="627"/>
      <c r="O357" s="637">
        <f t="shared" si="26"/>
        <v>0</v>
      </c>
      <c r="P357" s="629"/>
      <c r="Q357" s="621"/>
      <c r="R357" s="612"/>
      <c r="S357" s="612"/>
      <c r="T357" s="612"/>
      <c r="U357" s="612"/>
      <c r="V357" s="628"/>
      <c r="W357" s="637">
        <f t="shared" si="27"/>
        <v>0</v>
      </c>
      <c r="X357" s="626"/>
      <c r="Y357" s="612"/>
      <c r="Z357" s="612"/>
      <c r="AA357" s="628"/>
      <c r="AB357" s="637">
        <f t="shared" si="28"/>
        <v>0</v>
      </c>
      <c r="AC357" s="629"/>
      <c r="AD357" s="626"/>
      <c r="AE357" s="612"/>
      <c r="AF357" s="612"/>
      <c r="AG357" s="612"/>
      <c r="AH357" s="612"/>
      <c r="AI357" s="612"/>
      <c r="AJ357" s="612"/>
      <c r="AK357" s="612"/>
      <c r="AL357" s="635"/>
      <c r="AM357" s="637">
        <f t="shared" si="29"/>
        <v>0</v>
      </c>
    </row>
    <row r="358" spans="2:39" ht="15" customHeight="1">
      <c r="B358" s="441" t="s">
        <v>702</v>
      </c>
      <c r="C358" s="626"/>
      <c r="D358" s="612"/>
      <c r="E358" s="612"/>
      <c r="F358" s="612"/>
      <c r="G358" s="612"/>
      <c r="H358" s="612"/>
      <c r="I358" s="628"/>
      <c r="J358" s="637">
        <f t="shared" si="25"/>
        <v>0</v>
      </c>
      <c r="K358" s="626"/>
      <c r="L358" s="612"/>
      <c r="M358" s="612"/>
      <c r="N358" s="627"/>
      <c r="O358" s="637">
        <f t="shared" si="26"/>
        <v>0</v>
      </c>
      <c r="P358" s="629"/>
      <c r="Q358" s="621"/>
      <c r="R358" s="612"/>
      <c r="S358" s="612"/>
      <c r="T358" s="612"/>
      <c r="U358" s="612"/>
      <c r="V358" s="628"/>
      <c r="W358" s="637">
        <f t="shared" si="27"/>
        <v>0</v>
      </c>
      <c r="X358" s="626"/>
      <c r="Y358" s="612"/>
      <c r="Z358" s="612"/>
      <c r="AA358" s="628"/>
      <c r="AB358" s="637">
        <f t="shared" si="28"/>
        <v>0</v>
      </c>
      <c r="AC358" s="629"/>
      <c r="AD358" s="626"/>
      <c r="AE358" s="612"/>
      <c r="AF358" s="612"/>
      <c r="AG358" s="612"/>
      <c r="AH358" s="612"/>
      <c r="AI358" s="612"/>
      <c r="AJ358" s="612"/>
      <c r="AK358" s="612"/>
      <c r="AL358" s="635"/>
      <c r="AM358" s="637">
        <f t="shared" si="29"/>
        <v>0</v>
      </c>
    </row>
    <row r="359" spans="2:39" ht="15" customHeight="1">
      <c r="B359" s="441" t="s">
        <v>703</v>
      </c>
      <c r="C359" s="626"/>
      <c r="D359" s="612"/>
      <c r="E359" s="612"/>
      <c r="F359" s="612"/>
      <c r="G359" s="612"/>
      <c r="H359" s="612"/>
      <c r="I359" s="628"/>
      <c r="J359" s="637">
        <f t="shared" si="25"/>
        <v>0</v>
      </c>
      <c r="K359" s="626"/>
      <c r="L359" s="612"/>
      <c r="M359" s="612"/>
      <c r="N359" s="627"/>
      <c r="O359" s="637">
        <f t="shared" si="26"/>
        <v>0</v>
      </c>
      <c r="P359" s="629"/>
      <c r="Q359" s="621"/>
      <c r="R359" s="612"/>
      <c r="S359" s="612"/>
      <c r="T359" s="612"/>
      <c r="U359" s="612"/>
      <c r="V359" s="628"/>
      <c r="W359" s="637">
        <f t="shared" si="27"/>
        <v>0</v>
      </c>
      <c r="X359" s="626"/>
      <c r="Y359" s="612"/>
      <c r="Z359" s="612"/>
      <c r="AA359" s="628"/>
      <c r="AB359" s="637">
        <f t="shared" si="28"/>
        <v>0</v>
      </c>
      <c r="AC359" s="629"/>
      <c r="AD359" s="626"/>
      <c r="AE359" s="612"/>
      <c r="AF359" s="612"/>
      <c r="AG359" s="612"/>
      <c r="AH359" s="612"/>
      <c r="AI359" s="612"/>
      <c r="AJ359" s="612"/>
      <c r="AK359" s="612"/>
      <c r="AL359" s="635"/>
      <c r="AM359" s="637">
        <f t="shared" si="29"/>
        <v>0</v>
      </c>
    </row>
    <row r="360" spans="2:39" ht="15" customHeight="1">
      <c r="B360" s="441" t="s">
        <v>704</v>
      </c>
      <c r="C360" s="626"/>
      <c r="D360" s="612"/>
      <c r="E360" s="612"/>
      <c r="F360" s="612"/>
      <c r="G360" s="612"/>
      <c r="H360" s="612"/>
      <c r="I360" s="628"/>
      <c r="J360" s="637">
        <f t="shared" si="25"/>
        <v>0</v>
      </c>
      <c r="K360" s="626"/>
      <c r="L360" s="612"/>
      <c r="M360" s="612"/>
      <c r="N360" s="627"/>
      <c r="O360" s="637">
        <f t="shared" si="26"/>
        <v>0</v>
      </c>
      <c r="P360" s="629"/>
      <c r="Q360" s="621"/>
      <c r="R360" s="612"/>
      <c r="S360" s="612"/>
      <c r="T360" s="612"/>
      <c r="U360" s="612"/>
      <c r="V360" s="628"/>
      <c r="W360" s="637">
        <f t="shared" si="27"/>
        <v>0</v>
      </c>
      <c r="X360" s="626"/>
      <c r="Y360" s="612"/>
      <c r="Z360" s="612"/>
      <c r="AA360" s="628"/>
      <c r="AB360" s="637">
        <f t="shared" si="28"/>
        <v>0</v>
      </c>
      <c r="AC360" s="629"/>
      <c r="AD360" s="626"/>
      <c r="AE360" s="612"/>
      <c r="AF360" s="612"/>
      <c r="AG360" s="612"/>
      <c r="AH360" s="612"/>
      <c r="AI360" s="612"/>
      <c r="AJ360" s="612"/>
      <c r="AK360" s="612"/>
      <c r="AL360" s="635"/>
      <c r="AM360" s="637">
        <f t="shared" si="29"/>
        <v>0</v>
      </c>
    </row>
    <row r="361" spans="2:39" ht="15" customHeight="1">
      <c r="B361" s="441" t="s">
        <v>705</v>
      </c>
      <c r="C361" s="626"/>
      <c r="D361" s="612"/>
      <c r="E361" s="612"/>
      <c r="F361" s="612"/>
      <c r="G361" s="612"/>
      <c r="H361" s="612"/>
      <c r="I361" s="628"/>
      <c r="J361" s="637">
        <f t="shared" si="25"/>
        <v>0</v>
      </c>
      <c r="K361" s="626"/>
      <c r="L361" s="612"/>
      <c r="M361" s="612"/>
      <c r="N361" s="627"/>
      <c r="O361" s="637">
        <f t="shared" si="26"/>
        <v>0</v>
      </c>
      <c r="P361" s="629"/>
      <c r="Q361" s="621"/>
      <c r="R361" s="612"/>
      <c r="S361" s="612"/>
      <c r="T361" s="612"/>
      <c r="U361" s="612"/>
      <c r="V361" s="628"/>
      <c r="W361" s="637">
        <f t="shared" si="27"/>
        <v>0</v>
      </c>
      <c r="X361" s="626"/>
      <c r="Y361" s="612"/>
      <c r="Z361" s="612"/>
      <c r="AA361" s="628"/>
      <c r="AB361" s="637">
        <f t="shared" si="28"/>
        <v>0</v>
      </c>
      <c r="AC361" s="629"/>
      <c r="AD361" s="626"/>
      <c r="AE361" s="612"/>
      <c r="AF361" s="612"/>
      <c r="AG361" s="612"/>
      <c r="AH361" s="612"/>
      <c r="AI361" s="612"/>
      <c r="AJ361" s="612"/>
      <c r="AK361" s="612"/>
      <c r="AL361" s="635"/>
      <c r="AM361" s="637">
        <f t="shared" si="29"/>
        <v>0</v>
      </c>
    </row>
    <row r="362" spans="2:39" ht="15" customHeight="1">
      <c r="B362" s="441" t="s">
        <v>706</v>
      </c>
      <c r="C362" s="626"/>
      <c r="D362" s="612"/>
      <c r="E362" s="612"/>
      <c r="F362" s="612"/>
      <c r="G362" s="612"/>
      <c r="H362" s="612"/>
      <c r="I362" s="628"/>
      <c r="J362" s="637">
        <f t="shared" si="25"/>
        <v>0</v>
      </c>
      <c r="K362" s="626"/>
      <c r="L362" s="612"/>
      <c r="M362" s="612"/>
      <c r="N362" s="627"/>
      <c r="O362" s="637">
        <f t="shared" si="26"/>
        <v>0</v>
      </c>
      <c r="P362" s="629"/>
      <c r="Q362" s="621"/>
      <c r="R362" s="612"/>
      <c r="S362" s="612"/>
      <c r="T362" s="612"/>
      <c r="U362" s="612"/>
      <c r="V362" s="628"/>
      <c r="W362" s="637">
        <f t="shared" si="27"/>
        <v>0</v>
      </c>
      <c r="X362" s="626"/>
      <c r="Y362" s="612"/>
      <c r="Z362" s="612"/>
      <c r="AA362" s="628"/>
      <c r="AB362" s="637">
        <f t="shared" si="28"/>
        <v>0</v>
      </c>
      <c r="AC362" s="629"/>
      <c r="AD362" s="626"/>
      <c r="AE362" s="612"/>
      <c r="AF362" s="612"/>
      <c r="AG362" s="612"/>
      <c r="AH362" s="612"/>
      <c r="AI362" s="612"/>
      <c r="AJ362" s="612"/>
      <c r="AK362" s="612"/>
      <c r="AL362" s="635"/>
      <c r="AM362" s="637">
        <f t="shared" si="29"/>
        <v>0</v>
      </c>
    </row>
    <row r="363" spans="2:39" ht="15" customHeight="1">
      <c r="B363" s="441" t="s">
        <v>707</v>
      </c>
      <c r="C363" s="626"/>
      <c r="D363" s="612"/>
      <c r="E363" s="612"/>
      <c r="F363" s="612"/>
      <c r="G363" s="612"/>
      <c r="H363" s="612"/>
      <c r="I363" s="628"/>
      <c r="J363" s="637">
        <f t="shared" si="25"/>
        <v>0</v>
      </c>
      <c r="K363" s="626"/>
      <c r="L363" s="612"/>
      <c r="M363" s="612"/>
      <c r="N363" s="627"/>
      <c r="O363" s="637">
        <f t="shared" si="26"/>
        <v>0</v>
      </c>
      <c r="P363" s="629"/>
      <c r="Q363" s="621"/>
      <c r="R363" s="612"/>
      <c r="S363" s="612"/>
      <c r="T363" s="612"/>
      <c r="U363" s="612"/>
      <c r="V363" s="628"/>
      <c r="W363" s="637">
        <f t="shared" si="27"/>
        <v>0</v>
      </c>
      <c r="X363" s="626"/>
      <c r="Y363" s="612"/>
      <c r="Z363" s="612"/>
      <c r="AA363" s="628"/>
      <c r="AB363" s="637">
        <f t="shared" si="28"/>
        <v>0</v>
      </c>
      <c r="AC363" s="629"/>
      <c r="AD363" s="626"/>
      <c r="AE363" s="612"/>
      <c r="AF363" s="612"/>
      <c r="AG363" s="612"/>
      <c r="AH363" s="612"/>
      <c r="AI363" s="612"/>
      <c r="AJ363" s="612"/>
      <c r="AK363" s="612"/>
      <c r="AL363" s="635"/>
      <c r="AM363" s="637">
        <f t="shared" si="29"/>
        <v>0</v>
      </c>
    </row>
    <row r="364" spans="2:39" ht="15" customHeight="1">
      <c r="B364" s="441" t="s">
        <v>708</v>
      </c>
      <c r="C364" s="626"/>
      <c r="D364" s="612"/>
      <c r="E364" s="612"/>
      <c r="F364" s="612"/>
      <c r="G364" s="612"/>
      <c r="H364" s="612"/>
      <c r="I364" s="628"/>
      <c r="J364" s="637">
        <f t="shared" si="25"/>
        <v>0</v>
      </c>
      <c r="K364" s="626"/>
      <c r="L364" s="612"/>
      <c r="M364" s="612"/>
      <c r="N364" s="627"/>
      <c r="O364" s="637">
        <f t="shared" si="26"/>
        <v>0</v>
      </c>
      <c r="P364" s="629"/>
      <c r="Q364" s="621"/>
      <c r="R364" s="612"/>
      <c r="S364" s="612"/>
      <c r="T364" s="612"/>
      <c r="U364" s="612"/>
      <c r="V364" s="628"/>
      <c r="W364" s="637">
        <f t="shared" si="27"/>
        <v>0</v>
      </c>
      <c r="X364" s="626"/>
      <c r="Y364" s="612"/>
      <c r="Z364" s="612"/>
      <c r="AA364" s="628"/>
      <c r="AB364" s="637">
        <f t="shared" si="28"/>
        <v>0</v>
      </c>
      <c r="AC364" s="629"/>
      <c r="AD364" s="626"/>
      <c r="AE364" s="612"/>
      <c r="AF364" s="612"/>
      <c r="AG364" s="612"/>
      <c r="AH364" s="612"/>
      <c r="AI364" s="612"/>
      <c r="AJ364" s="612"/>
      <c r="AK364" s="612"/>
      <c r="AL364" s="635"/>
      <c r="AM364" s="637">
        <f t="shared" si="29"/>
        <v>0</v>
      </c>
    </row>
    <row r="365" spans="2:39" ht="15" customHeight="1">
      <c r="B365" s="441" t="s">
        <v>709</v>
      </c>
      <c r="C365" s="626"/>
      <c r="D365" s="612"/>
      <c r="E365" s="612"/>
      <c r="F365" s="612"/>
      <c r="G365" s="612"/>
      <c r="H365" s="612"/>
      <c r="I365" s="628"/>
      <c r="J365" s="637">
        <f t="shared" si="25"/>
        <v>0</v>
      </c>
      <c r="K365" s="626"/>
      <c r="L365" s="612"/>
      <c r="M365" s="612"/>
      <c r="N365" s="627"/>
      <c r="O365" s="637">
        <f t="shared" si="26"/>
        <v>0</v>
      </c>
      <c r="P365" s="629"/>
      <c r="Q365" s="621"/>
      <c r="R365" s="612"/>
      <c r="S365" s="612"/>
      <c r="T365" s="612"/>
      <c r="U365" s="612"/>
      <c r="V365" s="628"/>
      <c r="W365" s="637">
        <f t="shared" si="27"/>
        <v>0</v>
      </c>
      <c r="X365" s="626"/>
      <c r="Y365" s="612"/>
      <c r="Z365" s="612"/>
      <c r="AA365" s="628"/>
      <c r="AB365" s="637">
        <f t="shared" si="28"/>
        <v>0</v>
      </c>
      <c r="AC365" s="629"/>
      <c r="AD365" s="626"/>
      <c r="AE365" s="612"/>
      <c r="AF365" s="612"/>
      <c r="AG365" s="612"/>
      <c r="AH365" s="612"/>
      <c r="AI365" s="612"/>
      <c r="AJ365" s="612"/>
      <c r="AK365" s="612"/>
      <c r="AL365" s="635"/>
      <c r="AM365" s="637">
        <f t="shared" si="29"/>
        <v>0</v>
      </c>
    </row>
    <row r="366" spans="2:39" ht="15" customHeight="1">
      <c r="B366" s="441" t="s">
        <v>710</v>
      </c>
      <c r="C366" s="626"/>
      <c r="D366" s="612"/>
      <c r="E366" s="612"/>
      <c r="F366" s="612"/>
      <c r="G366" s="612"/>
      <c r="H366" s="612"/>
      <c r="I366" s="628"/>
      <c r="J366" s="637">
        <f t="shared" si="25"/>
        <v>0</v>
      </c>
      <c r="K366" s="626"/>
      <c r="L366" s="612"/>
      <c r="M366" s="612"/>
      <c r="N366" s="627"/>
      <c r="O366" s="637">
        <f t="shared" si="26"/>
        <v>0</v>
      </c>
      <c r="P366" s="629"/>
      <c r="Q366" s="621"/>
      <c r="R366" s="612"/>
      <c r="S366" s="612"/>
      <c r="T366" s="612"/>
      <c r="U366" s="612"/>
      <c r="V366" s="628"/>
      <c r="W366" s="637">
        <f t="shared" si="27"/>
        <v>0</v>
      </c>
      <c r="X366" s="626"/>
      <c r="Y366" s="612"/>
      <c r="Z366" s="612"/>
      <c r="AA366" s="628"/>
      <c r="AB366" s="637">
        <f t="shared" si="28"/>
        <v>0</v>
      </c>
      <c r="AC366" s="629"/>
      <c r="AD366" s="626"/>
      <c r="AE366" s="612"/>
      <c r="AF366" s="612"/>
      <c r="AG366" s="612"/>
      <c r="AH366" s="612"/>
      <c r="AI366" s="612"/>
      <c r="AJ366" s="612"/>
      <c r="AK366" s="612"/>
      <c r="AL366" s="635"/>
      <c r="AM366" s="637">
        <f t="shared" si="29"/>
        <v>0</v>
      </c>
    </row>
    <row r="367" spans="2:39" ht="15" customHeight="1">
      <c r="B367" s="441" t="s">
        <v>711</v>
      </c>
      <c r="C367" s="626"/>
      <c r="D367" s="612"/>
      <c r="E367" s="612"/>
      <c r="F367" s="612"/>
      <c r="G367" s="612"/>
      <c r="H367" s="612"/>
      <c r="I367" s="628"/>
      <c r="J367" s="637">
        <f t="shared" si="25"/>
        <v>0</v>
      </c>
      <c r="K367" s="626"/>
      <c r="L367" s="612"/>
      <c r="M367" s="612"/>
      <c r="N367" s="627"/>
      <c r="O367" s="637">
        <f t="shared" si="26"/>
        <v>0</v>
      </c>
      <c r="P367" s="629"/>
      <c r="Q367" s="621"/>
      <c r="R367" s="612"/>
      <c r="S367" s="612"/>
      <c r="T367" s="612"/>
      <c r="U367" s="612"/>
      <c r="V367" s="628"/>
      <c r="W367" s="637">
        <f t="shared" si="27"/>
        <v>0</v>
      </c>
      <c r="X367" s="626"/>
      <c r="Y367" s="612"/>
      <c r="Z367" s="612"/>
      <c r="AA367" s="628"/>
      <c r="AB367" s="637">
        <f t="shared" si="28"/>
        <v>0</v>
      </c>
      <c r="AC367" s="629"/>
      <c r="AD367" s="626"/>
      <c r="AE367" s="612"/>
      <c r="AF367" s="612"/>
      <c r="AG367" s="612"/>
      <c r="AH367" s="612"/>
      <c r="AI367" s="612"/>
      <c r="AJ367" s="612"/>
      <c r="AK367" s="612"/>
      <c r="AL367" s="635"/>
      <c r="AM367" s="637">
        <f t="shared" si="29"/>
        <v>0</v>
      </c>
    </row>
    <row r="368" spans="2:39" ht="15" customHeight="1">
      <c r="B368" s="441" t="s">
        <v>712</v>
      </c>
      <c r="C368" s="626"/>
      <c r="D368" s="612"/>
      <c r="E368" s="612"/>
      <c r="F368" s="612"/>
      <c r="G368" s="612"/>
      <c r="H368" s="612"/>
      <c r="I368" s="628"/>
      <c r="J368" s="637">
        <f t="shared" si="25"/>
        <v>0</v>
      </c>
      <c r="K368" s="626"/>
      <c r="L368" s="612"/>
      <c r="M368" s="612"/>
      <c r="N368" s="627"/>
      <c r="O368" s="637">
        <f t="shared" si="26"/>
        <v>0</v>
      </c>
      <c r="P368" s="629"/>
      <c r="Q368" s="621"/>
      <c r="R368" s="612"/>
      <c r="S368" s="612"/>
      <c r="T368" s="612"/>
      <c r="U368" s="612"/>
      <c r="V368" s="628"/>
      <c r="W368" s="637">
        <f t="shared" si="27"/>
        <v>0</v>
      </c>
      <c r="X368" s="626"/>
      <c r="Y368" s="612"/>
      <c r="Z368" s="612"/>
      <c r="AA368" s="628"/>
      <c r="AB368" s="637">
        <f t="shared" si="28"/>
        <v>0</v>
      </c>
      <c r="AC368" s="629"/>
      <c r="AD368" s="626"/>
      <c r="AE368" s="612"/>
      <c r="AF368" s="612"/>
      <c r="AG368" s="612"/>
      <c r="AH368" s="612"/>
      <c r="AI368" s="612"/>
      <c r="AJ368" s="612"/>
      <c r="AK368" s="612"/>
      <c r="AL368" s="635"/>
      <c r="AM368" s="637">
        <f t="shared" si="29"/>
        <v>0</v>
      </c>
    </row>
    <row r="369" spans="2:39" ht="15" customHeight="1">
      <c r="B369" s="441" t="s">
        <v>713</v>
      </c>
      <c r="C369" s="626"/>
      <c r="D369" s="612"/>
      <c r="E369" s="612"/>
      <c r="F369" s="612"/>
      <c r="G369" s="612"/>
      <c r="H369" s="612"/>
      <c r="I369" s="628"/>
      <c r="J369" s="637">
        <f t="shared" si="25"/>
        <v>0</v>
      </c>
      <c r="K369" s="626"/>
      <c r="L369" s="612"/>
      <c r="M369" s="612"/>
      <c r="N369" s="627"/>
      <c r="O369" s="637">
        <f t="shared" si="26"/>
        <v>0</v>
      </c>
      <c r="P369" s="629"/>
      <c r="Q369" s="621"/>
      <c r="R369" s="612"/>
      <c r="S369" s="612"/>
      <c r="T369" s="612"/>
      <c r="U369" s="612"/>
      <c r="V369" s="628"/>
      <c r="W369" s="637">
        <f t="shared" si="27"/>
        <v>0</v>
      </c>
      <c r="X369" s="626"/>
      <c r="Y369" s="612"/>
      <c r="Z369" s="612"/>
      <c r="AA369" s="628"/>
      <c r="AB369" s="637">
        <f t="shared" si="28"/>
        <v>0</v>
      </c>
      <c r="AC369" s="629"/>
      <c r="AD369" s="626"/>
      <c r="AE369" s="612"/>
      <c r="AF369" s="612"/>
      <c r="AG369" s="612"/>
      <c r="AH369" s="612"/>
      <c r="AI369" s="612"/>
      <c r="AJ369" s="612"/>
      <c r="AK369" s="612"/>
      <c r="AL369" s="635"/>
      <c r="AM369" s="637">
        <f t="shared" si="29"/>
        <v>0</v>
      </c>
    </row>
    <row r="370" spans="2:39" ht="15" customHeight="1">
      <c r="B370" s="441" t="s">
        <v>714</v>
      </c>
      <c r="C370" s="626"/>
      <c r="D370" s="612"/>
      <c r="E370" s="612"/>
      <c r="F370" s="612"/>
      <c r="G370" s="612"/>
      <c r="H370" s="612"/>
      <c r="I370" s="628"/>
      <c r="J370" s="637">
        <f t="shared" si="25"/>
        <v>0</v>
      </c>
      <c r="K370" s="626"/>
      <c r="L370" s="612"/>
      <c r="M370" s="612"/>
      <c r="N370" s="627"/>
      <c r="O370" s="637">
        <f t="shared" si="26"/>
        <v>0</v>
      </c>
      <c r="P370" s="629"/>
      <c r="Q370" s="621"/>
      <c r="R370" s="612"/>
      <c r="S370" s="612"/>
      <c r="T370" s="612"/>
      <c r="U370" s="612"/>
      <c r="V370" s="628"/>
      <c r="W370" s="637">
        <f t="shared" si="27"/>
        <v>0</v>
      </c>
      <c r="X370" s="626"/>
      <c r="Y370" s="612"/>
      <c r="Z370" s="612"/>
      <c r="AA370" s="628"/>
      <c r="AB370" s="637">
        <f t="shared" si="28"/>
        <v>0</v>
      </c>
      <c r="AC370" s="629"/>
      <c r="AD370" s="626"/>
      <c r="AE370" s="612"/>
      <c r="AF370" s="612"/>
      <c r="AG370" s="612"/>
      <c r="AH370" s="612"/>
      <c r="AI370" s="612"/>
      <c r="AJ370" s="612"/>
      <c r="AK370" s="612"/>
      <c r="AL370" s="635"/>
      <c r="AM370" s="637">
        <f t="shared" si="29"/>
        <v>0</v>
      </c>
    </row>
    <row r="371" spans="2:39" ht="15" customHeight="1">
      <c r="B371" s="441" t="s">
        <v>715</v>
      </c>
      <c r="C371" s="626"/>
      <c r="D371" s="612"/>
      <c r="E371" s="612"/>
      <c r="F371" s="612"/>
      <c r="G371" s="612"/>
      <c r="H371" s="612"/>
      <c r="I371" s="628"/>
      <c r="J371" s="637">
        <f t="shared" si="25"/>
        <v>0</v>
      </c>
      <c r="K371" s="626"/>
      <c r="L371" s="612"/>
      <c r="M371" s="612"/>
      <c r="N371" s="627"/>
      <c r="O371" s="637">
        <f t="shared" si="26"/>
        <v>0</v>
      </c>
      <c r="P371" s="629"/>
      <c r="Q371" s="621"/>
      <c r="R371" s="612"/>
      <c r="S371" s="612"/>
      <c r="T371" s="612"/>
      <c r="U371" s="612"/>
      <c r="V371" s="628"/>
      <c r="W371" s="637">
        <f t="shared" si="27"/>
        <v>0</v>
      </c>
      <c r="X371" s="626"/>
      <c r="Y371" s="612"/>
      <c r="Z371" s="612"/>
      <c r="AA371" s="628"/>
      <c r="AB371" s="637">
        <f t="shared" si="28"/>
        <v>0</v>
      </c>
      <c r="AC371" s="629"/>
      <c r="AD371" s="626"/>
      <c r="AE371" s="612"/>
      <c r="AF371" s="612"/>
      <c r="AG371" s="612"/>
      <c r="AH371" s="612"/>
      <c r="AI371" s="612"/>
      <c r="AJ371" s="612"/>
      <c r="AK371" s="612"/>
      <c r="AL371" s="635"/>
      <c r="AM371" s="637">
        <f t="shared" si="29"/>
        <v>0</v>
      </c>
    </row>
    <row r="372" spans="2:39" ht="15" customHeight="1">
      <c r="B372" s="441" t="s">
        <v>716</v>
      </c>
      <c r="C372" s="626"/>
      <c r="D372" s="612"/>
      <c r="E372" s="612"/>
      <c r="F372" s="612"/>
      <c r="G372" s="612"/>
      <c r="H372" s="612"/>
      <c r="I372" s="628"/>
      <c r="J372" s="637">
        <f t="shared" si="25"/>
        <v>0</v>
      </c>
      <c r="K372" s="626"/>
      <c r="L372" s="612"/>
      <c r="M372" s="612"/>
      <c r="N372" s="627"/>
      <c r="O372" s="637">
        <f t="shared" si="26"/>
        <v>0</v>
      </c>
      <c r="P372" s="629"/>
      <c r="Q372" s="621"/>
      <c r="R372" s="612"/>
      <c r="S372" s="612"/>
      <c r="T372" s="612"/>
      <c r="U372" s="612"/>
      <c r="V372" s="628"/>
      <c r="W372" s="637">
        <f t="shared" si="27"/>
        <v>0</v>
      </c>
      <c r="X372" s="626"/>
      <c r="Y372" s="612"/>
      <c r="Z372" s="612"/>
      <c r="AA372" s="628"/>
      <c r="AB372" s="637">
        <f t="shared" si="28"/>
        <v>0</v>
      </c>
      <c r="AC372" s="629"/>
      <c r="AD372" s="626"/>
      <c r="AE372" s="612"/>
      <c r="AF372" s="612"/>
      <c r="AG372" s="612"/>
      <c r="AH372" s="612"/>
      <c r="AI372" s="612"/>
      <c r="AJ372" s="612"/>
      <c r="AK372" s="612"/>
      <c r="AL372" s="635"/>
      <c r="AM372" s="637">
        <f t="shared" si="29"/>
        <v>0</v>
      </c>
    </row>
    <row r="373" spans="2:39" ht="15" customHeight="1" thickBot="1">
      <c r="B373" s="808" t="s">
        <v>717</v>
      </c>
      <c r="C373" s="626"/>
      <c r="D373" s="612"/>
      <c r="E373" s="612"/>
      <c r="F373" s="612"/>
      <c r="G373" s="612"/>
      <c r="H373" s="612"/>
      <c r="I373" s="628"/>
      <c r="J373" s="637">
        <f t="shared" si="25"/>
        <v>0</v>
      </c>
      <c r="K373" s="626"/>
      <c r="L373" s="612"/>
      <c r="M373" s="612"/>
      <c r="N373" s="627"/>
      <c r="O373" s="637">
        <f t="shared" si="26"/>
        <v>0</v>
      </c>
      <c r="P373" s="629"/>
      <c r="Q373" s="621"/>
      <c r="R373" s="612"/>
      <c r="S373" s="612"/>
      <c r="T373" s="612"/>
      <c r="U373" s="612"/>
      <c r="V373" s="628"/>
      <c r="W373" s="637">
        <f t="shared" si="27"/>
        <v>0</v>
      </c>
      <c r="X373" s="626"/>
      <c r="Y373" s="612"/>
      <c r="Z373" s="612"/>
      <c r="AA373" s="628"/>
      <c r="AB373" s="637">
        <f t="shared" si="28"/>
        <v>0</v>
      </c>
      <c r="AC373" s="629"/>
      <c r="AD373" s="626"/>
      <c r="AE373" s="612"/>
      <c r="AF373" s="612"/>
      <c r="AG373" s="612"/>
      <c r="AH373" s="612"/>
      <c r="AI373" s="612"/>
      <c r="AJ373" s="612"/>
      <c r="AK373" s="612"/>
      <c r="AL373" s="635"/>
      <c r="AM373" s="637">
        <f t="shared" si="29"/>
        <v>0</v>
      </c>
    </row>
    <row r="374" spans="2:39" ht="15.75" customHeight="1" thickBot="1">
      <c r="B374" s="634" t="s">
        <v>84</v>
      </c>
      <c r="C374" s="639">
        <f t="shared" ref="C374:I374" si="30">SUM(C9:C373)</f>
        <v>0</v>
      </c>
      <c r="D374" s="640">
        <f t="shared" si="30"/>
        <v>0</v>
      </c>
      <c r="E374" s="640">
        <f t="shared" si="30"/>
        <v>0</v>
      </c>
      <c r="F374" s="640">
        <f t="shared" si="30"/>
        <v>0</v>
      </c>
      <c r="G374" s="640">
        <f t="shared" si="30"/>
        <v>0</v>
      </c>
      <c r="H374" s="640">
        <f t="shared" si="30"/>
        <v>0</v>
      </c>
      <c r="I374" s="641">
        <f t="shared" si="30"/>
        <v>0</v>
      </c>
      <c r="J374" s="638">
        <f t="shared" si="25"/>
        <v>0</v>
      </c>
      <c r="K374" s="639">
        <f>SUM(K9:K373)</f>
        <v>0</v>
      </c>
      <c r="L374" s="640">
        <f>SUM(L9:L373)</f>
        <v>0</v>
      </c>
      <c r="M374" s="640">
        <f>SUM(M9:M373)</f>
        <v>0</v>
      </c>
      <c r="N374" s="642">
        <f>SUM(N9:N373)</f>
        <v>0</v>
      </c>
      <c r="O374" s="638">
        <f t="shared" si="26"/>
        <v>0</v>
      </c>
      <c r="P374" s="643">
        <f t="shared" ref="P374:V374" si="31">SUM(P9:P373)</f>
        <v>0</v>
      </c>
      <c r="Q374" s="644">
        <f t="shared" si="31"/>
        <v>0</v>
      </c>
      <c r="R374" s="640">
        <f t="shared" si="31"/>
        <v>0</v>
      </c>
      <c r="S374" s="640">
        <f t="shared" si="31"/>
        <v>0</v>
      </c>
      <c r="T374" s="640">
        <f t="shared" si="31"/>
        <v>0</v>
      </c>
      <c r="U374" s="640">
        <f t="shared" si="31"/>
        <v>0</v>
      </c>
      <c r="V374" s="641">
        <f t="shared" si="31"/>
        <v>0</v>
      </c>
      <c r="W374" s="638">
        <f>SUM(Q374:V374)</f>
        <v>0</v>
      </c>
      <c r="X374" s="639">
        <f>SUM(X9:X373)</f>
        <v>0</v>
      </c>
      <c r="Y374" s="640">
        <f>SUM(Y9:Y373)</f>
        <v>0</v>
      </c>
      <c r="Z374" s="640">
        <f>SUM(Z9:Z373)</f>
        <v>0</v>
      </c>
      <c r="AA374" s="641">
        <f>SUM(AA9:AA373)</f>
        <v>0</v>
      </c>
      <c r="AB374" s="638">
        <f>SUM(X374:AA374)</f>
        <v>0</v>
      </c>
      <c r="AC374" s="643">
        <f t="shared" ref="AC374:AL374" si="32">SUM(AC9:AC373)</f>
        <v>0</v>
      </c>
      <c r="AD374" s="639">
        <f t="shared" si="32"/>
        <v>0</v>
      </c>
      <c r="AE374" s="640">
        <f t="shared" si="32"/>
        <v>0</v>
      </c>
      <c r="AF374" s="640">
        <f t="shared" si="32"/>
        <v>0</v>
      </c>
      <c r="AG374" s="640">
        <f t="shared" si="32"/>
        <v>0</v>
      </c>
      <c r="AH374" s="640">
        <f t="shared" si="32"/>
        <v>0</v>
      </c>
      <c r="AI374" s="640">
        <f t="shared" si="32"/>
        <v>0</v>
      </c>
      <c r="AJ374" s="640">
        <f t="shared" si="32"/>
        <v>0</v>
      </c>
      <c r="AK374" s="640">
        <f t="shared" si="32"/>
        <v>0</v>
      </c>
      <c r="AL374" s="645">
        <f t="shared" si="32"/>
        <v>0</v>
      </c>
      <c r="AM374" s="638">
        <f t="shared" si="29"/>
        <v>0</v>
      </c>
    </row>
    <row r="375" spans="2:39" ht="15.75" thickBot="1"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  <c r="AD375" s="146"/>
      <c r="AE375" s="146"/>
      <c r="AF375" s="146"/>
      <c r="AG375" s="146"/>
      <c r="AH375" s="146"/>
      <c r="AI375" s="146"/>
      <c r="AJ375" s="146"/>
    </row>
    <row r="376" spans="2:39">
      <c r="C376" s="146"/>
      <c r="D376" s="146"/>
      <c r="E376" s="146"/>
      <c r="F376" s="146"/>
      <c r="G376" s="146"/>
      <c r="H376" s="146"/>
      <c r="I376" s="146"/>
      <c r="J376" s="146"/>
      <c r="V376" s="146"/>
      <c r="W376" s="146"/>
      <c r="X376" s="146"/>
      <c r="Y376" s="146"/>
      <c r="Z376" s="146"/>
      <c r="AD376" s="146"/>
      <c r="AE376" s="146"/>
      <c r="AF376" s="146"/>
      <c r="AG376" s="146"/>
      <c r="AH376" s="146"/>
      <c r="AI376" s="107" t="s">
        <v>63</v>
      </c>
      <c r="AJ376" s="405"/>
      <c r="AK376" s="475"/>
      <c r="AL376" s="109" t="s">
        <v>64</v>
      </c>
      <c r="AM376" s="110"/>
    </row>
    <row r="377" spans="2:39">
      <c r="C377" s="146"/>
      <c r="D377" s="146"/>
      <c r="E377" s="146"/>
      <c r="F377" s="146"/>
      <c r="G377" s="146"/>
      <c r="H377" s="146"/>
      <c r="I377" s="146"/>
      <c r="J377" s="146"/>
      <c r="V377" s="146"/>
      <c r="W377" s="146"/>
      <c r="X377" s="146"/>
      <c r="Y377" s="146"/>
      <c r="Z377" s="146"/>
      <c r="AD377" s="146"/>
      <c r="AE377" s="146"/>
      <c r="AF377" s="146"/>
      <c r="AG377" s="146"/>
      <c r="AH377" s="146"/>
      <c r="AI377" s="407" t="s">
        <v>236</v>
      </c>
      <c r="AJ377" s="408"/>
      <c r="AK377" s="476"/>
      <c r="AL377" s="477" t="s">
        <v>236</v>
      </c>
      <c r="AM377" s="478"/>
    </row>
    <row r="378" spans="2:39" ht="16.5" customHeight="1">
      <c r="C378" s="479"/>
      <c r="D378" s="479"/>
      <c r="E378" s="479"/>
      <c r="F378" s="479"/>
      <c r="G378" s="479"/>
      <c r="H378" s="146"/>
      <c r="I378" s="146"/>
      <c r="J378" s="146"/>
      <c r="V378" s="146"/>
      <c r="W378" s="146"/>
      <c r="X378" s="146"/>
      <c r="Y378" s="146"/>
      <c r="Z378" s="146"/>
      <c r="AD378" s="146"/>
      <c r="AE378" s="146"/>
      <c r="AF378" s="146"/>
      <c r="AG378" s="146"/>
      <c r="AH378" s="146"/>
      <c r="AI378" s="411"/>
      <c r="AJ378" s="113"/>
      <c r="AK378" s="112"/>
      <c r="AL378" s="113"/>
      <c r="AM378" s="114"/>
    </row>
    <row r="379" spans="2:39">
      <c r="AI379" s="412"/>
      <c r="AJ379" s="113"/>
      <c r="AK379" s="480"/>
      <c r="AL379" s="413"/>
      <c r="AM379" s="114"/>
    </row>
    <row r="380" spans="2:39" ht="15.75" thickBot="1">
      <c r="AI380" s="481" t="s">
        <v>65</v>
      </c>
      <c r="AJ380" s="113"/>
      <c r="AK380" s="482"/>
      <c r="AL380" s="119" t="s">
        <v>65</v>
      </c>
      <c r="AM380" s="120"/>
    </row>
    <row r="381" spans="2:39" ht="15.75" thickBot="1">
      <c r="AI381" s="121" t="s">
        <v>66</v>
      </c>
      <c r="AJ381" s="483"/>
      <c r="AK381" s="484"/>
      <c r="AL381" s="123"/>
      <c r="AM381" s="124"/>
    </row>
  </sheetData>
  <sheetProtection selectLockedCells="1"/>
  <protectedRanges>
    <protectedRange password="C521" sqref="AI378:AJ378 AL378:AM378" name="Oblast1_1_1_1_1_1"/>
  </protectedRanges>
  <mergeCells count="8">
    <mergeCell ref="AC5:AC6"/>
    <mergeCell ref="AD5:AM5"/>
    <mergeCell ref="B5:B7"/>
    <mergeCell ref="C5:J5"/>
    <mergeCell ref="K5:O5"/>
    <mergeCell ref="P5:P6"/>
    <mergeCell ref="Q5:W5"/>
    <mergeCell ref="X5:AB5"/>
  </mergeCells>
  <dataValidations count="1">
    <dataValidation type="list" allowBlank="1" showInputMessage="1" showErrorMessage="1" sqref="AK2" xr:uid="{C0EC9C89-E8D4-4982-9F39-3B1C630FA07C}">
      <formula1>$AN$2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I34"/>
  <sheetViews>
    <sheetView showGridLines="0" zoomScale="85" zoomScaleNormal="85" workbookViewId="0">
      <selection activeCell="F5" sqref="F5"/>
    </sheetView>
  </sheetViews>
  <sheetFormatPr defaultRowHeight="15"/>
  <cols>
    <col min="1" max="1" width="2.5703125" customWidth="1"/>
    <col min="2" max="2" width="3.42578125" customWidth="1"/>
    <col min="3" max="3" width="27.140625" customWidth="1"/>
    <col min="4" max="5" width="19.42578125" customWidth="1"/>
    <col min="6" max="6" width="19.28515625" customWidth="1"/>
    <col min="7" max="7" width="21.85546875" customWidth="1"/>
    <col min="8" max="8" width="17.140625" customWidth="1"/>
  </cols>
  <sheetData>
    <row r="1" spans="1:9" ht="15.75" thickBot="1">
      <c r="A1" s="197"/>
      <c r="B1" s="197"/>
      <c r="C1" s="197"/>
      <c r="D1" s="197"/>
      <c r="E1" s="197"/>
      <c r="F1" s="197"/>
      <c r="G1" s="197"/>
      <c r="H1" s="197"/>
      <c r="I1" s="197"/>
    </row>
    <row r="2" spans="1:9" ht="15.75" thickBot="1">
      <c r="A2" s="197"/>
      <c r="B2" s="197"/>
      <c r="C2" s="421" t="s">
        <v>0</v>
      </c>
      <c r="D2" s="1406"/>
      <c r="E2" s="511" t="s">
        <v>1</v>
      </c>
      <c r="F2" s="1228">
        <f>Identifikace!$B$11</f>
        <v>2025</v>
      </c>
      <c r="G2" s="1607" t="s">
        <v>977</v>
      </c>
      <c r="I2" s="197"/>
    </row>
    <row r="3" spans="1:9" ht="55.5" customHeight="1">
      <c r="A3" s="197"/>
      <c r="B3" s="1812" t="s">
        <v>904</v>
      </c>
      <c r="C3" s="1812"/>
      <c r="D3" s="1812"/>
      <c r="E3" s="1812"/>
      <c r="F3" s="1812"/>
      <c r="G3" s="1405"/>
      <c r="H3" s="1405"/>
      <c r="I3" s="197"/>
    </row>
    <row r="4" spans="1:9" ht="12" customHeight="1" thickBot="1">
      <c r="A4" s="197"/>
      <c r="B4" s="197"/>
      <c r="C4" s="197"/>
      <c r="D4" s="197"/>
      <c r="E4" s="197"/>
      <c r="F4" s="197"/>
      <c r="G4" s="197"/>
      <c r="H4" s="197"/>
      <c r="I4" s="197"/>
    </row>
    <row r="5" spans="1:9" ht="47.25" customHeight="1">
      <c r="A5" s="197"/>
      <c r="B5" s="1806"/>
      <c r="C5" s="1807"/>
      <c r="D5" s="485" t="s">
        <v>272</v>
      </c>
      <c r="E5" s="768" t="s">
        <v>273</v>
      </c>
      <c r="F5" s="943" t="s">
        <v>274</v>
      </c>
      <c r="G5" s="197"/>
    </row>
    <row r="6" spans="1:9" ht="17.25" customHeight="1">
      <c r="A6" s="197"/>
      <c r="B6" s="1808"/>
      <c r="C6" s="1809"/>
      <c r="D6" s="887">
        <f>$F$2+2</f>
        <v>2027</v>
      </c>
      <c r="E6" s="887">
        <f>$F$2</f>
        <v>2025</v>
      </c>
      <c r="F6" s="1059">
        <f>$F$2</f>
        <v>2025</v>
      </c>
      <c r="G6" s="197"/>
    </row>
    <row r="7" spans="1:9" ht="15.75" customHeight="1" thickBot="1">
      <c r="A7" s="197"/>
      <c r="B7" s="1810"/>
      <c r="C7" s="1811"/>
      <c r="D7" s="486" t="s">
        <v>249</v>
      </c>
      <c r="E7" s="769" t="s">
        <v>249</v>
      </c>
      <c r="F7" s="1060" t="s">
        <v>60</v>
      </c>
      <c r="G7" s="197"/>
    </row>
    <row r="8" spans="1:9" ht="15.75" thickBot="1">
      <c r="A8" s="197"/>
      <c r="B8" s="487"/>
      <c r="C8" s="488" t="s">
        <v>12</v>
      </c>
      <c r="D8" s="489" t="s">
        <v>13</v>
      </c>
      <c r="E8" s="770" t="s">
        <v>14</v>
      </c>
      <c r="F8" s="1058" t="s">
        <v>15</v>
      </c>
      <c r="G8" s="884"/>
    </row>
    <row r="9" spans="1:9">
      <c r="A9" s="197"/>
      <c r="B9" s="490">
        <v>1</v>
      </c>
      <c r="C9" s="491" t="s">
        <v>275</v>
      </c>
      <c r="D9" s="649">
        <f>D10+D11+D12</f>
        <v>0</v>
      </c>
      <c r="E9" s="649">
        <f>E10+E11+E12</f>
        <v>0</v>
      </c>
      <c r="F9" s="944" t="s">
        <v>60</v>
      </c>
      <c r="G9" s="197"/>
    </row>
    <row r="10" spans="1:9">
      <c r="A10" s="197"/>
      <c r="B10" s="492">
        <v>2</v>
      </c>
      <c r="C10" s="493" t="s">
        <v>276</v>
      </c>
      <c r="D10" s="647"/>
      <c r="E10" s="771"/>
      <c r="F10" s="945"/>
      <c r="G10" s="494"/>
    </row>
    <row r="11" spans="1:9">
      <c r="A11" s="197"/>
      <c r="B11" s="492">
        <v>3</v>
      </c>
      <c r="C11" s="493" t="s">
        <v>276</v>
      </c>
      <c r="D11" s="647"/>
      <c r="E11" s="771"/>
      <c r="F11" s="945"/>
      <c r="G11" s="197"/>
    </row>
    <row r="12" spans="1:9" ht="15.75" thickBot="1">
      <c r="A12" s="197"/>
      <c r="B12" s="495">
        <v>4</v>
      </c>
      <c r="C12" s="493" t="s">
        <v>276</v>
      </c>
      <c r="D12" s="648"/>
      <c r="E12" s="772"/>
      <c r="F12" s="946"/>
      <c r="G12" s="197"/>
    </row>
    <row r="13" spans="1:9">
      <c r="A13" s="197"/>
      <c r="B13" s="496">
        <v>5</v>
      </c>
      <c r="C13" s="497" t="s">
        <v>277</v>
      </c>
      <c r="D13" s="650">
        <f>SUM(D14:D22)</f>
        <v>0</v>
      </c>
      <c r="E13" s="650">
        <f>SUM(E14:E22)</f>
        <v>0</v>
      </c>
      <c r="F13" s="947" t="s">
        <v>60</v>
      </c>
      <c r="G13" s="197"/>
    </row>
    <row r="14" spans="1:9">
      <c r="A14" s="197"/>
      <c r="B14" s="492">
        <v>6</v>
      </c>
      <c r="C14" s="493" t="s">
        <v>278</v>
      </c>
      <c r="D14" s="647"/>
      <c r="E14" s="771"/>
      <c r="F14" s="945"/>
      <c r="G14" s="197"/>
    </row>
    <row r="15" spans="1:9">
      <c r="A15" s="197"/>
      <c r="B15" s="498">
        <v>7</v>
      </c>
      <c r="C15" s="493" t="s">
        <v>278</v>
      </c>
      <c r="D15" s="647"/>
      <c r="E15" s="771"/>
      <c r="F15" s="946"/>
      <c r="G15" s="197"/>
    </row>
    <row r="16" spans="1:9">
      <c r="A16" s="197"/>
      <c r="B16" s="492">
        <v>8</v>
      </c>
      <c r="C16" s="493" t="s">
        <v>278</v>
      </c>
      <c r="D16" s="646"/>
      <c r="E16" s="771"/>
      <c r="F16" s="946"/>
      <c r="G16" s="197"/>
    </row>
    <row r="17" spans="1:9">
      <c r="A17" s="197"/>
      <c r="B17" s="498">
        <v>9</v>
      </c>
      <c r="C17" s="493" t="s">
        <v>278</v>
      </c>
      <c r="D17" s="647"/>
      <c r="E17" s="771"/>
      <c r="F17" s="946"/>
      <c r="G17" s="197"/>
    </row>
    <row r="18" spans="1:9">
      <c r="A18" s="197"/>
      <c r="B18" s="492">
        <v>10</v>
      </c>
      <c r="C18" s="493" t="s">
        <v>278</v>
      </c>
      <c r="D18" s="647"/>
      <c r="E18" s="771"/>
      <c r="F18" s="946"/>
      <c r="G18" s="197"/>
    </row>
    <row r="19" spans="1:9">
      <c r="A19" s="197"/>
      <c r="B19" s="492">
        <v>11</v>
      </c>
      <c r="C19" s="493" t="s">
        <v>278</v>
      </c>
      <c r="D19" s="647"/>
      <c r="E19" s="771"/>
      <c r="F19" s="945"/>
      <c r="G19" s="197"/>
    </row>
    <row r="20" spans="1:9">
      <c r="A20" s="197"/>
      <c r="B20" s="492">
        <v>12</v>
      </c>
      <c r="C20" s="493" t="s">
        <v>278</v>
      </c>
      <c r="D20" s="647"/>
      <c r="E20" s="771"/>
      <c r="F20" s="945"/>
      <c r="G20" s="197"/>
    </row>
    <row r="21" spans="1:9">
      <c r="A21" s="197"/>
      <c r="B21" s="492">
        <v>13</v>
      </c>
      <c r="C21" s="493" t="s">
        <v>278</v>
      </c>
      <c r="D21" s="647"/>
      <c r="E21" s="771"/>
      <c r="F21" s="945"/>
      <c r="G21" s="197"/>
    </row>
    <row r="22" spans="1:9" ht="15.75" thickBot="1">
      <c r="A22" s="197"/>
      <c r="B22" s="499">
        <v>14</v>
      </c>
      <c r="C22" s="500" t="s">
        <v>278</v>
      </c>
      <c r="D22" s="648"/>
      <c r="E22" s="773"/>
      <c r="F22" s="948"/>
      <c r="G22" s="197"/>
    </row>
    <row r="23" spans="1:9">
      <c r="A23" s="197"/>
      <c r="B23" s="197"/>
      <c r="C23" s="197"/>
      <c r="G23" s="197"/>
      <c r="H23" s="501"/>
      <c r="I23" s="197"/>
    </row>
    <row r="24" spans="1:9" ht="15.75" thickBot="1">
      <c r="A24" s="197"/>
      <c r="B24" s="197"/>
      <c r="C24" s="197"/>
      <c r="D24" s="197"/>
      <c r="E24" s="197"/>
      <c r="F24" s="197"/>
      <c r="G24" s="197"/>
      <c r="H24" s="197"/>
      <c r="I24" s="197"/>
    </row>
    <row r="25" spans="1:9">
      <c r="A25" s="197"/>
      <c r="B25" s="197"/>
      <c r="C25" s="107" t="s">
        <v>63</v>
      </c>
      <c r="D25" s="108"/>
      <c r="E25" s="109" t="s">
        <v>64</v>
      </c>
      <c r="F25" s="110"/>
      <c r="H25" s="197"/>
      <c r="I25" s="197"/>
    </row>
    <row r="26" spans="1:9">
      <c r="A26" s="197"/>
      <c r="B26" s="197"/>
      <c r="C26" s="407" t="s">
        <v>236</v>
      </c>
      <c r="D26" s="408"/>
      <c r="E26" s="502" t="s">
        <v>236</v>
      </c>
      <c r="F26" s="478"/>
      <c r="I26" s="197"/>
    </row>
    <row r="27" spans="1:9">
      <c r="A27" s="197"/>
      <c r="B27" s="197"/>
      <c r="C27" s="411"/>
      <c r="D27" s="112"/>
      <c r="E27" s="113"/>
      <c r="F27" s="114"/>
      <c r="I27" s="197"/>
    </row>
    <row r="28" spans="1:9">
      <c r="A28" s="197"/>
      <c r="B28" s="197"/>
      <c r="C28" s="412"/>
      <c r="D28" s="112"/>
      <c r="E28" s="413"/>
      <c r="F28" s="114"/>
      <c r="I28" s="197"/>
    </row>
    <row r="29" spans="1:9" ht="15.75" thickBot="1">
      <c r="A29" s="197"/>
      <c r="B29" s="197"/>
      <c r="C29" s="117" t="s">
        <v>65</v>
      </c>
      <c r="D29" s="118"/>
      <c r="E29" s="119" t="s">
        <v>65</v>
      </c>
      <c r="F29" s="120"/>
      <c r="I29" s="197"/>
    </row>
    <row r="30" spans="1:9" ht="15.75" thickBot="1">
      <c r="A30" s="197"/>
      <c r="B30" s="197"/>
      <c r="C30" s="121" t="s">
        <v>66</v>
      </c>
      <c r="D30" s="414"/>
      <c r="E30" s="1061"/>
      <c r="F30" s="123"/>
      <c r="I30" s="197"/>
    </row>
    <row r="31" spans="1:9">
      <c r="A31" s="197"/>
      <c r="B31" s="197"/>
      <c r="C31" s="197"/>
      <c r="D31" s="198"/>
      <c r="E31" s="198"/>
      <c r="G31" s="197"/>
      <c r="I31" s="197"/>
    </row>
    <row r="32" spans="1:9">
      <c r="A32" s="197"/>
      <c r="B32" s="197"/>
      <c r="C32" s="197"/>
      <c r="D32" s="198"/>
      <c r="E32" s="198"/>
      <c r="F32" s="197"/>
      <c r="G32" s="197"/>
      <c r="H32" s="197"/>
      <c r="I32" s="197"/>
    </row>
    <row r="33" spans="1:9">
      <c r="A33" s="197"/>
      <c r="B33" s="197"/>
      <c r="C33" s="197"/>
      <c r="D33" s="197"/>
      <c r="E33" s="197"/>
      <c r="F33" s="197"/>
      <c r="G33" s="197"/>
      <c r="H33" s="197"/>
      <c r="I33" s="197"/>
    </row>
    <row r="34" spans="1:9" ht="23.25" customHeight="1">
      <c r="A34" s="197"/>
      <c r="B34" s="197"/>
      <c r="C34" s="197"/>
      <c r="D34" s="197"/>
      <c r="E34" s="197"/>
      <c r="F34" s="503"/>
      <c r="G34" s="197"/>
      <c r="H34" s="197"/>
      <c r="I34" s="197"/>
    </row>
  </sheetData>
  <protectedRanges>
    <protectedRange password="C521" sqref="C27:F27" name="Oblast1_1_1_1_1_1"/>
  </protectedRanges>
  <mergeCells count="2">
    <mergeCell ref="B5:C7"/>
    <mergeCell ref="B3:F3"/>
  </mergeCells>
  <dataValidations count="1">
    <dataValidation type="list" allowBlank="1" showInputMessage="1" showErrorMessage="1" sqref="D2" xr:uid="{7A1FFBB0-0338-457E-BFB8-707D46260C04}">
      <formula1>$G$2</formula1>
    </dataValidation>
  </dataValidations>
  <pageMargins left="0.7" right="0.7" top="0.78740157499999996" bottom="0.78740157499999996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B5B7-1663-4922-8BC9-B8826E9F9C85}">
  <dimension ref="B1:O64"/>
  <sheetViews>
    <sheetView showGridLines="0" workbookViewId="0">
      <selection activeCell="J2" sqref="J2:K2"/>
    </sheetView>
  </sheetViews>
  <sheetFormatPr defaultRowHeight="15"/>
  <cols>
    <col min="1" max="1" width="2.85546875" customWidth="1"/>
  </cols>
  <sheetData>
    <row r="1" spans="2:15" ht="15.75" thickBot="1"/>
    <row r="2" spans="2:15" ht="15.75" thickBot="1">
      <c r="B2" s="1571" t="s">
        <v>969</v>
      </c>
      <c r="I2" s="1572" t="s">
        <v>0</v>
      </c>
      <c r="J2" s="1619"/>
      <c r="K2" s="1620"/>
      <c r="L2" s="1573" t="s">
        <v>970</v>
      </c>
      <c r="M2" s="1574">
        <f>Identifikace!$B$11</f>
        <v>2025</v>
      </c>
      <c r="O2" s="1607" t="s">
        <v>977</v>
      </c>
    </row>
    <row r="4" spans="2:15">
      <c r="B4" s="1575"/>
      <c r="C4" s="1575"/>
      <c r="D4" s="1575"/>
      <c r="E4" s="1575"/>
      <c r="F4" s="1575"/>
      <c r="G4" s="1576"/>
      <c r="H4" s="1575"/>
      <c r="I4" s="1575"/>
      <c r="J4" s="1575"/>
      <c r="K4" s="1575"/>
    </row>
    <row r="5" spans="2:15">
      <c r="B5" s="1577"/>
      <c r="C5" s="1578"/>
      <c r="D5" s="1578"/>
      <c r="E5" s="1578"/>
      <c r="F5" s="1578"/>
      <c r="G5" s="1578"/>
      <c r="H5" s="1578"/>
      <c r="I5" s="1578"/>
      <c r="J5" s="1578"/>
      <c r="K5" s="1579"/>
    </row>
    <row r="6" spans="2:15">
      <c r="B6" s="1580"/>
      <c r="C6" s="1581"/>
      <c r="D6" s="1581"/>
      <c r="E6" s="1581"/>
      <c r="F6" s="1581"/>
      <c r="G6" s="1581"/>
      <c r="H6" s="1581"/>
      <c r="I6" s="1581"/>
      <c r="J6" s="1581"/>
      <c r="K6" s="1582"/>
    </row>
    <row r="7" spans="2:15">
      <c r="B7" s="1580"/>
      <c r="C7" s="1581"/>
      <c r="D7" s="1581"/>
      <c r="E7" s="1581"/>
      <c r="F7" s="1581"/>
      <c r="G7" s="1581"/>
      <c r="H7" s="1581"/>
      <c r="I7" s="1581"/>
      <c r="J7" s="1581"/>
      <c r="K7" s="1582"/>
    </row>
    <row r="8" spans="2:15">
      <c r="B8" s="1580"/>
      <c r="C8" s="1581"/>
      <c r="D8" s="1581"/>
      <c r="E8" s="1581"/>
      <c r="F8" s="1581"/>
      <c r="G8" s="1581"/>
      <c r="H8" s="1581"/>
      <c r="I8" s="1581"/>
      <c r="J8" s="1581"/>
      <c r="K8" s="1582"/>
    </row>
    <row r="9" spans="2:15">
      <c r="B9" s="1580"/>
      <c r="C9" s="1581"/>
      <c r="D9" s="1581"/>
      <c r="E9" s="1581"/>
      <c r="F9" s="1581"/>
      <c r="G9" s="1581"/>
      <c r="H9" s="1581"/>
      <c r="I9" s="1581"/>
      <c r="J9" s="1581"/>
      <c r="K9" s="1582"/>
    </row>
    <row r="10" spans="2:15">
      <c r="B10" s="1580"/>
      <c r="C10" s="1581"/>
      <c r="D10" s="1581"/>
      <c r="E10" s="1581"/>
      <c r="F10" s="1581"/>
      <c r="G10" s="1581"/>
      <c r="H10" s="1581"/>
      <c r="I10" s="1581"/>
      <c r="J10" s="1581"/>
      <c r="K10" s="1582"/>
    </row>
    <row r="11" spans="2:15">
      <c r="B11" s="1580"/>
      <c r="C11" s="1581"/>
      <c r="D11" s="1581"/>
      <c r="E11" s="1581"/>
      <c r="F11" s="1581"/>
      <c r="G11" s="1581"/>
      <c r="H11" s="1581"/>
      <c r="I11" s="1581"/>
      <c r="J11" s="1581"/>
      <c r="K11" s="1582"/>
    </row>
    <row r="12" spans="2:15">
      <c r="B12" s="1580"/>
      <c r="C12" s="1581"/>
      <c r="D12" s="1581"/>
      <c r="E12" s="1581"/>
      <c r="F12" s="1581"/>
      <c r="G12" s="1581"/>
      <c r="H12" s="1581"/>
      <c r="I12" s="1581"/>
      <c r="J12" s="1581"/>
      <c r="K12" s="1582"/>
    </row>
    <row r="13" spans="2:15">
      <c r="B13" s="1580"/>
      <c r="C13" s="1581"/>
      <c r="D13" s="1581"/>
      <c r="E13" s="1581"/>
      <c r="F13" s="1581"/>
      <c r="G13" s="1581"/>
      <c r="H13" s="1581"/>
      <c r="I13" s="1581"/>
      <c r="J13" s="1581"/>
      <c r="K13" s="1582"/>
    </row>
    <row r="14" spans="2:15">
      <c r="B14" s="1580"/>
      <c r="C14" s="1581"/>
      <c r="D14" s="1581"/>
      <c r="E14" s="1581"/>
      <c r="F14" s="1581"/>
      <c r="G14" s="1581"/>
      <c r="H14" s="1581"/>
      <c r="I14" s="1581"/>
      <c r="J14" s="1581"/>
      <c r="K14" s="1582"/>
    </row>
    <row r="15" spans="2:15">
      <c r="B15" s="1583"/>
      <c r="C15" s="1581"/>
      <c r="D15" s="1581"/>
      <c r="E15" s="1581"/>
      <c r="F15" s="1581"/>
      <c r="G15" s="1581"/>
      <c r="H15" s="1581"/>
      <c r="I15" s="1581"/>
      <c r="J15" s="1581"/>
      <c r="K15" s="1582"/>
    </row>
    <row r="16" spans="2:15">
      <c r="B16" s="1580"/>
      <c r="C16" s="1581"/>
      <c r="D16" s="1581"/>
      <c r="E16" s="1581"/>
      <c r="F16" s="1581"/>
      <c r="G16" s="1581"/>
      <c r="H16" s="1581"/>
      <c r="I16" s="1581"/>
      <c r="J16" s="1581"/>
      <c r="K16" s="1582"/>
    </row>
    <row r="17" spans="2:11">
      <c r="B17" s="1580"/>
      <c r="C17" s="1581"/>
      <c r="D17" s="1581"/>
      <c r="E17" s="1581"/>
      <c r="F17" s="1581"/>
      <c r="G17" s="1581"/>
      <c r="H17" s="1581"/>
      <c r="I17" s="1581"/>
      <c r="J17" s="1581"/>
      <c r="K17" s="1582"/>
    </row>
    <row r="18" spans="2:11">
      <c r="B18" s="1583"/>
      <c r="C18" s="1581"/>
      <c r="D18" s="1581"/>
      <c r="E18" s="1581"/>
      <c r="F18" s="1581"/>
      <c r="G18" s="1581"/>
      <c r="H18" s="1581"/>
      <c r="I18" s="1581"/>
      <c r="J18" s="1581"/>
      <c r="K18" s="1582"/>
    </row>
    <row r="19" spans="2:11">
      <c r="B19" s="1580"/>
      <c r="C19" s="1581"/>
      <c r="D19" s="1581"/>
      <c r="E19" s="1581"/>
      <c r="F19" s="1581"/>
      <c r="G19" s="1581"/>
      <c r="H19" s="1581"/>
      <c r="I19" s="1581"/>
      <c r="J19" s="1581"/>
      <c r="K19" s="1582"/>
    </row>
    <row r="20" spans="2:11">
      <c r="B20" s="1580"/>
      <c r="C20" s="1581"/>
      <c r="D20" s="1581"/>
      <c r="E20" s="1581"/>
      <c r="F20" s="1581"/>
      <c r="G20" s="1581"/>
      <c r="H20" s="1581"/>
      <c r="I20" s="1581"/>
      <c r="J20" s="1581"/>
      <c r="K20" s="1582"/>
    </row>
    <row r="21" spans="2:11">
      <c r="B21" s="1583"/>
      <c r="C21" s="1581"/>
      <c r="D21" s="1581"/>
      <c r="E21" s="1581"/>
      <c r="F21" s="1581"/>
      <c r="G21" s="1581"/>
      <c r="H21" s="1581"/>
      <c r="I21" s="1581"/>
      <c r="J21" s="1581"/>
      <c r="K21" s="1582"/>
    </row>
    <row r="22" spans="2:11">
      <c r="B22" s="1580"/>
      <c r="C22" s="1581"/>
      <c r="D22" s="1581"/>
      <c r="E22" s="1581"/>
      <c r="F22" s="1581"/>
      <c r="G22" s="1581"/>
      <c r="H22" s="1581"/>
      <c r="I22" s="1581"/>
      <c r="J22" s="1581"/>
      <c r="K22" s="1582"/>
    </row>
    <row r="23" spans="2:11">
      <c r="B23" s="1583"/>
      <c r="C23" s="1581"/>
      <c r="D23" s="1581"/>
      <c r="E23" s="1581"/>
      <c r="F23" s="1581"/>
      <c r="G23" s="1581"/>
      <c r="H23" s="1581"/>
      <c r="I23" s="1581"/>
      <c r="J23" s="1581"/>
      <c r="K23" s="1582"/>
    </row>
    <row r="24" spans="2:11">
      <c r="B24" s="1583"/>
      <c r="C24" s="1581"/>
      <c r="D24" s="1581"/>
      <c r="E24" s="1581"/>
      <c r="F24" s="1581"/>
      <c r="G24" s="1581"/>
      <c r="H24" s="1581"/>
      <c r="I24" s="1581"/>
      <c r="J24" s="1581"/>
      <c r="K24" s="1582"/>
    </row>
    <row r="25" spans="2:11">
      <c r="B25" s="1583"/>
      <c r="C25" s="1581"/>
      <c r="D25" s="1581"/>
      <c r="E25" s="1581"/>
      <c r="F25" s="1581"/>
      <c r="G25" s="1581"/>
      <c r="H25" s="1581"/>
      <c r="I25" s="1581"/>
      <c r="J25" s="1581"/>
      <c r="K25" s="1582"/>
    </row>
    <row r="26" spans="2:11">
      <c r="B26" s="1580"/>
      <c r="C26" s="1581"/>
      <c r="D26" s="1581"/>
      <c r="E26" s="1584"/>
      <c r="F26" s="1581"/>
      <c r="G26" s="1581"/>
      <c r="H26" s="1581"/>
      <c r="I26" s="1581"/>
      <c r="J26" s="1581"/>
      <c r="K26" s="1582"/>
    </row>
    <row r="27" spans="2:11">
      <c r="B27" s="1580"/>
      <c r="C27" s="1581"/>
      <c r="D27" s="1581"/>
      <c r="E27" s="1584"/>
      <c r="F27" s="1581"/>
      <c r="G27" s="1581"/>
      <c r="H27" s="1581"/>
      <c r="I27" s="1581"/>
      <c r="J27" s="1581"/>
      <c r="K27" s="1582"/>
    </row>
    <row r="28" spans="2:11">
      <c r="B28" s="1580"/>
      <c r="C28" s="1581"/>
      <c r="D28" s="1581"/>
      <c r="E28" s="1584"/>
      <c r="F28" s="1581"/>
      <c r="G28" s="1581"/>
      <c r="H28" s="1581"/>
      <c r="I28" s="1581"/>
      <c r="J28" s="1581"/>
      <c r="K28" s="1582"/>
    </row>
    <row r="29" spans="2:11">
      <c r="B29" s="1580"/>
      <c r="C29" s="1581"/>
      <c r="D29" s="1581"/>
      <c r="E29" s="1584"/>
      <c r="F29" s="1581"/>
      <c r="G29" s="1581"/>
      <c r="H29" s="1581"/>
      <c r="I29" s="1581"/>
      <c r="J29" s="1581"/>
      <c r="K29" s="1582"/>
    </row>
    <row r="30" spans="2:11">
      <c r="B30" s="1580"/>
      <c r="C30" s="1581"/>
      <c r="D30" s="1581"/>
      <c r="E30" s="1584"/>
      <c r="F30" s="1581"/>
      <c r="G30" s="1581"/>
      <c r="H30" s="1581"/>
      <c r="I30" s="1581"/>
      <c r="J30" s="1581"/>
      <c r="K30" s="1582"/>
    </row>
    <row r="31" spans="2:11">
      <c r="B31" s="1580"/>
      <c r="C31" s="1581"/>
      <c r="D31" s="1581"/>
      <c r="E31" s="1584"/>
      <c r="F31" s="1581"/>
      <c r="G31" s="1581"/>
      <c r="H31" s="1581"/>
      <c r="I31" s="1581"/>
      <c r="J31" s="1581"/>
      <c r="K31" s="1582"/>
    </row>
    <row r="32" spans="2:11">
      <c r="B32" s="1580"/>
      <c r="C32" s="1581"/>
      <c r="D32" s="1581"/>
      <c r="E32" s="1584"/>
      <c r="F32" s="1581"/>
      <c r="G32" s="1581"/>
      <c r="H32" s="1581"/>
      <c r="I32" s="1581"/>
      <c r="J32" s="1581"/>
      <c r="K32" s="1582"/>
    </row>
    <row r="33" spans="2:11">
      <c r="B33" s="1580"/>
      <c r="C33" s="1581"/>
      <c r="D33" s="1581"/>
      <c r="E33" s="1581"/>
      <c r="F33" s="1581"/>
      <c r="G33" s="1581"/>
      <c r="H33" s="1581"/>
      <c r="I33" s="1581"/>
      <c r="J33" s="1581"/>
      <c r="K33" s="1582"/>
    </row>
    <row r="34" spans="2:11">
      <c r="B34" s="1580"/>
      <c r="C34" s="1581"/>
      <c r="D34" s="1581"/>
      <c r="E34" s="1581"/>
      <c r="F34" s="1581"/>
      <c r="G34" s="1581"/>
      <c r="H34" s="1581"/>
      <c r="I34" s="1581"/>
      <c r="J34" s="1581"/>
      <c r="K34" s="1582"/>
    </row>
    <row r="35" spans="2:11">
      <c r="B35" s="1580"/>
      <c r="C35" s="1581"/>
      <c r="D35" s="1581"/>
      <c r="E35" s="1581"/>
      <c r="F35" s="1581"/>
      <c r="G35" s="1581"/>
      <c r="H35" s="1581"/>
      <c r="I35" s="1581"/>
      <c r="J35" s="1581"/>
      <c r="K35" s="1582"/>
    </row>
    <row r="36" spans="2:11">
      <c r="B36" s="1580"/>
      <c r="C36" s="1581"/>
      <c r="D36" s="1581"/>
      <c r="E36" s="1581"/>
      <c r="F36" s="1581"/>
      <c r="G36" s="1581"/>
      <c r="H36" s="1581"/>
      <c r="I36" s="1581"/>
      <c r="J36" s="1581"/>
      <c r="K36" s="1582"/>
    </row>
    <row r="37" spans="2:11">
      <c r="B37" s="1580"/>
      <c r="C37" s="1581"/>
      <c r="D37" s="1581"/>
      <c r="E37" s="1581"/>
      <c r="F37" s="1581"/>
      <c r="G37" s="1581"/>
      <c r="H37" s="1581"/>
      <c r="I37" s="1581"/>
      <c r="J37" s="1581"/>
      <c r="K37" s="1582"/>
    </row>
    <row r="38" spans="2:11">
      <c r="B38" s="1580"/>
      <c r="C38" s="1581"/>
      <c r="D38" s="1581"/>
      <c r="E38" s="1581"/>
      <c r="F38" s="1581"/>
      <c r="G38" s="1581"/>
      <c r="H38" s="1581"/>
      <c r="I38" s="1581"/>
      <c r="J38" s="1581"/>
      <c r="K38" s="1582"/>
    </row>
    <row r="39" spans="2:11">
      <c r="B39" s="1580"/>
      <c r="C39" s="1581"/>
      <c r="D39" s="1581"/>
      <c r="E39" s="1581"/>
      <c r="F39" s="1581"/>
      <c r="G39" s="1581"/>
      <c r="H39" s="1581"/>
      <c r="I39" s="1581"/>
      <c r="J39" s="1581"/>
      <c r="K39" s="1582"/>
    </row>
    <row r="40" spans="2:11">
      <c r="B40" s="1580"/>
      <c r="C40" s="1581"/>
      <c r="D40" s="1581"/>
      <c r="E40" s="1581"/>
      <c r="F40" s="1581"/>
      <c r="G40" s="1581"/>
      <c r="H40" s="1581"/>
      <c r="I40" s="1581"/>
      <c r="J40" s="1581"/>
      <c r="K40" s="1582"/>
    </row>
    <row r="41" spans="2:11">
      <c r="B41" s="1580"/>
      <c r="C41" s="1581"/>
      <c r="D41" s="1581"/>
      <c r="E41" s="1581"/>
      <c r="F41" s="1581"/>
      <c r="G41" s="1581"/>
      <c r="H41" s="1581"/>
      <c r="I41" s="1581"/>
      <c r="J41" s="1581"/>
      <c r="K41" s="1582"/>
    </row>
    <row r="42" spans="2:11">
      <c r="B42" s="1580"/>
      <c r="C42" s="1581"/>
      <c r="D42" s="1581"/>
      <c r="E42" s="1581"/>
      <c r="F42" s="1581"/>
      <c r="G42" s="1581"/>
      <c r="H42" s="1581"/>
      <c r="I42" s="1581"/>
      <c r="J42" s="1581"/>
      <c r="K42" s="1582"/>
    </row>
    <row r="43" spans="2:11">
      <c r="B43" s="1580"/>
      <c r="C43" s="1581"/>
      <c r="D43" s="1581"/>
      <c r="E43" s="1581"/>
      <c r="F43" s="1581"/>
      <c r="G43" s="1581"/>
      <c r="H43" s="1581"/>
      <c r="I43" s="1581"/>
      <c r="J43" s="1581"/>
      <c r="K43" s="1582"/>
    </row>
    <row r="44" spans="2:11">
      <c r="B44" s="1580"/>
      <c r="C44" s="1581"/>
      <c r="D44" s="1581"/>
      <c r="E44" s="1581"/>
      <c r="F44" s="1581"/>
      <c r="G44" s="1581"/>
      <c r="H44" s="1581"/>
      <c r="I44" s="1581"/>
      <c r="J44" s="1581"/>
      <c r="K44" s="1582"/>
    </row>
    <row r="45" spans="2:11">
      <c r="B45" s="1580"/>
      <c r="C45" s="1581"/>
      <c r="D45" s="1581"/>
      <c r="E45" s="1581"/>
      <c r="F45" s="1581"/>
      <c r="G45" s="1581"/>
      <c r="H45" s="1581"/>
      <c r="I45" s="1581"/>
      <c r="J45" s="1581"/>
      <c r="K45" s="1582"/>
    </row>
    <row r="46" spans="2:11">
      <c r="B46" s="1580"/>
      <c r="C46" s="1581"/>
      <c r="D46" s="1581"/>
      <c r="E46" s="1581"/>
      <c r="F46" s="1581"/>
      <c r="G46" s="1581"/>
      <c r="H46" s="1581"/>
      <c r="I46" s="1581"/>
      <c r="J46" s="1581"/>
      <c r="K46" s="1582"/>
    </row>
    <row r="47" spans="2:11">
      <c r="B47" s="1580"/>
      <c r="C47" s="1581"/>
      <c r="D47" s="1581"/>
      <c r="E47" s="1581"/>
      <c r="F47" s="1581"/>
      <c r="G47" s="1581"/>
      <c r="H47" s="1581"/>
      <c r="I47" s="1581"/>
      <c r="J47" s="1581"/>
      <c r="K47" s="1582"/>
    </row>
    <row r="48" spans="2:11">
      <c r="B48" s="1580"/>
      <c r="C48" s="1581"/>
      <c r="D48" s="1581"/>
      <c r="E48" s="1581"/>
      <c r="F48" s="1581"/>
      <c r="G48" s="1581"/>
      <c r="H48" s="1581"/>
      <c r="I48" s="1581"/>
      <c r="J48" s="1581"/>
      <c r="K48" s="1582"/>
    </row>
    <row r="49" spans="2:11">
      <c r="B49" s="1580"/>
      <c r="C49" s="1581"/>
      <c r="D49" s="1581"/>
      <c r="E49" s="1581"/>
      <c r="F49" s="1581"/>
      <c r="G49" s="1581"/>
      <c r="H49" s="1581"/>
      <c r="I49" s="1581"/>
      <c r="J49" s="1581"/>
      <c r="K49" s="1582"/>
    </row>
    <row r="50" spans="2:11">
      <c r="B50" s="1580"/>
      <c r="C50" s="1581"/>
      <c r="D50" s="1581"/>
      <c r="E50" s="1581"/>
      <c r="F50" s="1581"/>
      <c r="G50" s="1581"/>
      <c r="H50" s="1581"/>
      <c r="I50" s="1581"/>
      <c r="J50" s="1581"/>
      <c r="K50" s="1582"/>
    </row>
    <row r="51" spans="2:11">
      <c r="B51" s="1580"/>
      <c r="C51" s="1581"/>
      <c r="D51" s="1581"/>
      <c r="E51" s="1581"/>
      <c r="F51" s="1581"/>
      <c r="G51" s="1581"/>
      <c r="H51" s="1581"/>
      <c r="I51" s="1581"/>
      <c r="J51" s="1581"/>
      <c r="K51" s="1582"/>
    </row>
    <row r="52" spans="2:11">
      <c r="B52" s="1580"/>
      <c r="C52" s="1581"/>
      <c r="D52" s="1581"/>
      <c r="E52" s="1581"/>
      <c r="F52" s="1581"/>
      <c r="G52" s="1581"/>
      <c r="H52" s="1581"/>
      <c r="I52" s="1581"/>
      <c r="J52" s="1581"/>
      <c r="K52" s="1582"/>
    </row>
    <row r="53" spans="2:11">
      <c r="B53" s="1580"/>
      <c r="C53" s="1581"/>
      <c r="D53" s="1581"/>
      <c r="E53" s="1581"/>
      <c r="F53" s="1581"/>
      <c r="G53" s="1581"/>
      <c r="H53" s="1581"/>
      <c r="I53" s="1581"/>
      <c r="J53" s="1581"/>
      <c r="K53" s="1582"/>
    </row>
    <row r="54" spans="2:11">
      <c r="B54" s="1580"/>
      <c r="C54" s="1581"/>
      <c r="D54" s="1581"/>
      <c r="E54" s="1581"/>
      <c r="F54" s="1581"/>
      <c r="G54" s="1581"/>
      <c r="H54" s="1581"/>
      <c r="I54" s="1581"/>
      <c r="J54" s="1581"/>
      <c r="K54" s="1582"/>
    </row>
    <row r="55" spans="2:11">
      <c r="B55" s="1580"/>
      <c r="C55" s="1581"/>
      <c r="D55" s="1581"/>
      <c r="E55" s="1581"/>
      <c r="F55" s="1581"/>
      <c r="G55" s="1581"/>
      <c r="H55" s="1581"/>
      <c r="I55" s="1581"/>
      <c r="J55" s="1581"/>
      <c r="K55" s="1582"/>
    </row>
    <row r="56" spans="2:11">
      <c r="B56" s="1580"/>
      <c r="C56" s="1581"/>
      <c r="D56" s="1581"/>
      <c r="E56" s="1581"/>
      <c r="F56" s="1581"/>
      <c r="G56" s="1581"/>
      <c r="H56" s="1581"/>
      <c r="I56" s="1581"/>
      <c r="J56" s="1581"/>
      <c r="K56" s="1582"/>
    </row>
    <row r="57" spans="2:11">
      <c r="B57" s="1580"/>
      <c r="C57" s="1581"/>
      <c r="D57" s="1581"/>
      <c r="E57" s="1581"/>
      <c r="F57" s="1581"/>
      <c r="G57" s="1581"/>
      <c r="H57" s="1581"/>
      <c r="I57" s="1581"/>
      <c r="J57" s="1581"/>
      <c r="K57" s="1582"/>
    </row>
    <row r="58" spans="2:11">
      <c r="B58" s="1580"/>
      <c r="C58" s="1581"/>
      <c r="D58" s="1581"/>
      <c r="E58" s="1581"/>
      <c r="F58" s="1581"/>
      <c r="G58" s="1581"/>
      <c r="H58" s="1581"/>
      <c r="I58" s="1581"/>
      <c r="J58" s="1581"/>
      <c r="K58" s="1582"/>
    </row>
    <row r="59" spans="2:11">
      <c r="B59" s="1580"/>
      <c r="C59" s="1581"/>
      <c r="D59" s="1581"/>
      <c r="E59" s="1581"/>
      <c r="F59" s="1581"/>
      <c r="G59" s="1581"/>
      <c r="H59" s="1581"/>
      <c r="I59" s="1581"/>
      <c r="J59" s="1581"/>
      <c r="K59" s="1582"/>
    </row>
    <row r="60" spans="2:11">
      <c r="B60" s="1580"/>
      <c r="C60" s="1581"/>
      <c r="D60" s="1581"/>
      <c r="E60" s="1581"/>
      <c r="F60" s="1581"/>
      <c r="G60" s="1581"/>
      <c r="H60" s="1581"/>
      <c r="I60" s="1581"/>
      <c r="J60" s="1581"/>
      <c r="K60" s="1582"/>
    </row>
    <row r="61" spans="2:11">
      <c r="B61" s="1580"/>
      <c r="C61" s="1581"/>
      <c r="D61" s="1581"/>
      <c r="E61" s="1581"/>
      <c r="F61" s="1581"/>
      <c r="G61" s="1581"/>
      <c r="H61" s="1581"/>
      <c r="I61" s="1581"/>
      <c r="J61" s="1581"/>
      <c r="K61" s="1582"/>
    </row>
    <row r="62" spans="2:11">
      <c r="B62" s="1580"/>
      <c r="C62" s="1581"/>
      <c r="D62" s="1581"/>
      <c r="E62" s="1581"/>
      <c r="F62" s="1581"/>
      <c r="G62" s="1581"/>
      <c r="H62" s="1581"/>
      <c r="I62" s="1581"/>
      <c r="J62" s="1581"/>
      <c r="K62" s="1582"/>
    </row>
    <row r="63" spans="2:11">
      <c r="B63" s="1580"/>
      <c r="C63" s="1581"/>
      <c r="D63" s="1581"/>
      <c r="E63" s="1581"/>
      <c r="F63" s="1581"/>
      <c r="G63" s="1581"/>
      <c r="H63" s="1581"/>
      <c r="I63" s="1581"/>
      <c r="J63" s="1581"/>
      <c r="K63" s="1582"/>
    </row>
    <row r="64" spans="2:11">
      <c r="B64" s="1585"/>
      <c r="C64" s="1586"/>
      <c r="D64" s="1586"/>
      <c r="E64" s="1586"/>
      <c r="F64" s="1586"/>
      <c r="G64" s="1586"/>
      <c r="H64" s="1586"/>
      <c r="I64" s="1586"/>
      <c r="J64" s="1586"/>
      <c r="K64" s="1587"/>
    </row>
  </sheetData>
  <mergeCells count="1">
    <mergeCell ref="J2:K2"/>
  </mergeCells>
  <dataValidations count="1">
    <dataValidation type="list" allowBlank="1" showInputMessage="1" showErrorMessage="1" sqref="J2:K2" xr:uid="{326F22A2-0329-49B7-A22F-3CE0899BC4E4}">
      <formula1>$O$2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B1:N139"/>
  <sheetViews>
    <sheetView showGridLines="0" zoomScale="80" zoomScaleNormal="80" workbookViewId="0"/>
  </sheetViews>
  <sheetFormatPr defaultColWidth="9.140625" defaultRowHeight="12.75"/>
  <cols>
    <col min="1" max="1" width="2.85546875" style="652" customWidth="1"/>
    <col min="2" max="2" width="3.28515625" style="652" customWidth="1"/>
    <col min="3" max="3" width="4" style="652" customWidth="1"/>
    <col min="4" max="4" width="18.28515625" style="652" customWidth="1"/>
    <col min="5" max="12" width="21.85546875" style="652" customWidth="1"/>
    <col min="13" max="13" width="12" style="652" customWidth="1"/>
    <col min="14" max="16384" width="9.140625" style="652"/>
  </cols>
  <sheetData>
    <row r="1" spans="2:14" s="651" customFormat="1" ht="21" thickBot="1"/>
    <row r="2" spans="2:14" ht="13.5" thickBot="1">
      <c r="I2" s="421" t="s">
        <v>0</v>
      </c>
      <c r="J2" s="422"/>
      <c r="K2" s="423" t="s">
        <v>1</v>
      </c>
      <c r="L2" s="1228">
        <f>Identifikace!$B$11</f>
        <v>2025</v>
      </c>
      <c r="M2" s="1607" t="s">
        <v>977</v>
      </c>
    </row>
    <row r="3" spans="2:14" ht="15.75">
      <c r="B3" s="1816" t="s">
        <v>905</v>
      </c>
      <c r="C3" s="1816"/>
      <c r="D3" s="1816"/>
      <c r="E3" s="1816"/>
      <c r="F3" s="1816"/>
      <c r="G3" s="1816"/>
      <c r="H3" s="1816"/>
      <c r="I3" s="1816"/>
      <c r="J3" s="1816"/>
      <c r="K3" s="1816"/>
      <c r="L3" s="1816"/>
    </row>
    <row r="4" spans="2:14" ht="13.5" thickBot="1">
      <c r="D4" s="653"/>
      <c r="E4" s="653"/>
      <c r="F4" s="653"/>
      <c r="G4" s="653"/>
      <c r="H4" s="653"/>
      <c r="I4" s="653"/>
      <c r="J4" s="653"/>
      <c r="K4" s="653"/>
      <c r="L4" s="653"/>
    </row>
    <row r="5" spans="2:14" ht="72.75" customHeight="1" thickBot="1">
      <c r="B5" s="1817"/>
      <c r="C5" s="1818"/>
      <c r="D5" s="1818"/>
      <c r="E5" s="1408" t="s">
        <v>280</v>
      </c>
      <c r="F5" s="1409" t="s">
        <v>281</v>
      </c>
      <c r="G5" s="1409" t="s">
        <v>282</v>
      </c>
      <c r="H5" s="1407" t="s">
        <v>791</v>
      </c>
      <c r="I5" s="654" t="s">
        <v>333</v>
      </c>
      <c r="J5" s="655" t="s">
        <v>283</v>
      </c>
      <c r="K5" s="655" t="s">
        <v>284</v>
      </c>
      <c r="L5" s="655" t="s">
        <v>285</v>
      </c>
      <c r="N5" s="1410"/>
    </row>
    <row r="6" spans="2:14" ht="15" customHeight="1" thickBot="1">
      <c r="B6" s="1819"/>
      <c r="C6" s="1820"/>
      <c r="D6" s="1820"/>
      <c r="E6" s="656" t="s">
        <v>249</v>
      </c>
      <c r="F6" s="657" t="s">
        <v>249</v>
      </c>
      <c r="G6" s="657" t="s">
        <v>249</v>
      </c>
      <c r="H6" s="1072" t="s">
        <v>249</v>
      </c>
      <c r="I6" s="658" t="s">
        <v>279</v>
      </c>
      <c r="J6" s="659" t="s">
        <v>249</v>
      </c>
      <c r="K6" s="659" t="s">
        <v>279</v>
      </c>
      <c r="L6" s="659" t="s">
        <v>279</v>
      </c>
      <c r="N6" s="1410"/>
    </row>
    <row r="7" spans="2:14" ht="12.75" customHeight="1" thickBot="1">
      <c r="B7" s="1821"/>
      <c r="C7" s="1822"/>
      <c r="D7" s="660" t="s">
        <v>12</v>
      </c>
      <c r="E7" s="656" t="s">
        <v>13</v>
      </c>
      <c r="F7" s="657" t="s">
        <v>14</v>
      </c>
      <c r="G7" s="657" t="s">
        <v>15</v>
      </c>
      <c r="H7" s="1072" t="s">
        <v>16</v>
      </c>
      <c r="I7" s="659" t="s">
        <v>17</v>
      </c>
      <c r="J7" s="659" t="s">
        <v>18</v>
      </c>
      <c r="K7" s="659" t="s">
        <v>19</v>
      </c>
      <c r="L7" s="659" t="s">
        <v>20</v>
      </c>
      <c r="N7" s="1410"/>
    </row>
    <row r="8" spans="2:14" ht="15" customHeight="1">
      <c r="B8" s="1814" t="s">
        <v>237</v>
      </c>
      <c r="C8" s="661">
        <v>1</v>
      </c>
      <c r="D8" s="685" t="s">
        <v>262</v>
      </c>
      <c r="E8" s="691"/>
      <c r="F8" s="695"/>
      <c r="G8" s="695"/>
      <c r="H8" s="697"/>
      <c r="I8" s="663"/>
      <c r="J8" s="662"/>
      <c r="K8" s="662"/>
      <c r="L8" s="663"/>
      <c r="M8" s="664"/>
    </row>
    <row r="9" spans="2:14" ht="15" customHeight="1">
      <c r="B9" s="1814"/>
      <c r="C9" s="665">
        <v>2</v>
      </c>
      <c r="D9" s="493" t="s">
        <v>262</v>
      </c>
      <c r="E9" s="692"/>
      <c r="F9" s="504"/>
      <c r="G9" s="504"/>
      <c r="H9" s="698"/>
      <c r="I9" s="667"/>
      <c r="J9" s="666"/>
      <c r="K9" s="666"/>
      <c r="L9" s="667"/>
      <c r="M9" s="664"/>
    </row>
    <row r="10" spans="2:14" ht="15" customHeight="1">
      <c r="B10" s="1814"/>
      <c r="C10" s="665">
        <v>3</v>
      </c>
      <c r="D10" s="493" t="s">
        <v>262</v>
      </c>
      <c r="E10" s="692"/>
      <c r="F10" s="504"/>
      <c r="G10" s="504"/>
      <c r="H10" s="698"/>
      <c r="I10" s="667"/>
      <c r="J10" s="666"/>
      <c r="K10" s="666"/>
      <c r="L10" s="667"/>
      <c r="M10" s="664"/>
    </row>
    <row r="11" spans="2:14" ht="15" customHeight="1">
      <c r="B11" s="1814"/>
      <c r="C11" s="665">
        <v>4</v>
      </c>
      <c r="D11" s="493" t="s">
        <v>262</v>
      </c>
      <c r="E11" s="692"/>
      <c r="F11" s="504"/>
      <c r="G11" s="504"/>
      <c r="H11" s="698"/>
      <c r="I11" s="667"/>
      <c r="J11" s="666"/>
      <c r="K11" s="666"/>
      <c r="L11" s="667"/>
      <c r="M11" s="664"/>
    </row>
    <row r="12" spans="2:14" ht="15" customHeight="1">
      <c r="B12" s="1814"/>
      <c r="C12" s="665">
        <v>5</v>
      </c>
      <c r="D12" s="493" t="s">
        <v>262</v>
      </c>
      <c r="E12" s="692"/>
      <c r="F12" s="504"/>
      <c r="G12" s="504"/>
      <c r="H12" s="698"/>
      <c r="I12" s="667"/>
      <c r="J12" s="666"/>
      <c r="K12" s="666"/>
      <c r="L12" s="667"/>
      <c r="M12" s="664"/>
    </row>
    <row r="13" spans="2:14" ht="15" customHeight="1">
      <c r="B13" s="1814"/>
      <c r="C13" s="665">
        <v>6</v>
      </c>
      <c r="D13" s="493" t="s">
        <v>262</v>
      </c>
      <c r="E13" s="692"/>
      <c r="F13" s="504"/>
      <c r="G13" s="504"/>
      <c r="H13" s="698"/>
      <c r="I13" s="667"/>
      <c r="J13" s="666"/>
      <c r="K13" s="666"/>
      <c r="L13" s="667"/>
      <c r="M13" s="664"/>
    </row>
    <row r="14" spans="2:14" ht="15" customHeight="1">
      <c r="B14" s="1814"/>
      <c r="C14" s="665">
        <v>7</v>
      </c>
      <c r="D14" s="493" t="s">
        <v>262</v>
      </c>
      <c r="E14" s="692"/>
      <c r="F14" s="504"/>
      <c r="G14" s="504"/>
      <c r="H14" s="698"/>
      <c r="I14" s="667"/>
      <c r="J14" s="666"/>
      <c r="K14" s="666"/>
      <c r="L14" s="667"/>
      <c r="M14" s="664"/>
    </row>
    <row r="15" spans="2:14" ht="15" customHeight="1">
      <c r="B15" s="1814"/>
      <c r="C15" s="665">
        <v>8</v>
      </c>
      <c r="D15" s="687" t="s">
        <v>262</v>
      </c>
      <c r="E15" s="692"/>
      <c r="F15" s="504"/>
      <c r="G15" s="504"/>
      <c r="H15" s="698"/>
      <c r="I15" s="667"/>
      <c r="J15" s="666"/>
      <c r="K15" s="666"/>
      <c r="L15" s="667"/>
      <c r="M15" s="664"/>
    </row>
    <row r="16" spans="2:14" ht="15" customHeight="1" thickBot="1">
      <c r="B16" s="1814"/>
      <c r="C16" s="668">
        <v>9</v>
      </c>
      <c r="D16" s="688" t="s">
        <v>262</v>
      </c>
      <c r="E16" s="693"/>
      <c r="F16" s="696"/>
      <c r="G16" s="696"/>
      <c r="H16" s="699"/>
      <c r="I16" s="670"/>
      <c r="J16" s="669"/>
      <c r="K16" s="669"/>
      <c r="L16" s="670"/>
      <c r="M16" s="664"/>
    </row>
    <row r="17" spans="2:13" ht="15" customHeight="1" thickBot="1">
      <c r="B17" s="1815"/>
      <c r="C17" s="659">
        <v>10</v>
      </c>
      <c r="D17" s="686" t="s">
        <v>84</v>
      </c>
      <c r="E17" s="694">
        <f>SUM(E8:E16)</f>
        <v>0</v>
      </c>
      <c r="F17" s="689">
        <f t="shared" ref="F17:H17" si="0">SUM(F8:F16)</f>
        <v>0</v>
      </c>
      <c r="G17" s="689">
        <f t="shared" si="0"/>
        <v>0</v>
      </c>
      <c r="H17" s="689">
        <f t="shared" si="0"/>
        <v>0</v>
      </c>
      <c r="I17" s="690">
        <f>SUM(I8:I16)</f>
        <v>0</v>
      </c>
      <c r="J17" s="690">
        <f t="shared" ref="J17:L17" si="1">SUM(J8:J16)</f>
        <v>0</v>
      </c>
      <c r="K17" s="690">
        <f t="shared" si="1"/>
        <v>0</v>
      </c>
      <c r="L17" s="690">
        <f t="shared" si="1"/>
        <v>0</v>
      </c>
      <c r="M17" s="664"/>
    </row>
    <row r="18" spans="2:13" ht="15" customHeight="1">
      <c r="B18" s="1813" t="s">
        <v>238</v>
      </c>
      <c r="C18" s="671">
        <v>1</v>
      </c>
      <c r="D18" s="685" t="s">
        <v>262</v>
      </c>
      <c r="E18" s="691"/>
      <c r="F18" s="695"/>
      <c r="G18" s="695"/>
      <c r="H18" s="697"/>
      <c r="I18" s="663"/>
      <c r="J18" s="662"/>
      <c r="K18" s="662"/>
      <c r="L18" s="663"/>
      <c r="M18" s="664"/>
    </row>
    <row r="19" spans="2:13" ht="15" customHeight="1">
      <c r="B19" s="1814"/>
      <c r="C19" s="672">
        <v>2</v>
      </c>
      <c r="D19" s="493" t="s">
        <v>262</v>
      </c>
      <c r="E19" s="692"/>
      <c r="F19" s="504"/>
      <c r="G19" s="504"/>
      <c r="H19" s="698"/>
      <c r="I19" s="667"/>
      <c r="J19" s="666"/>
      <c r="K19" s="666"/>
      <c r="L19" s="667"/>
      <c r="M19" s="664"/>
    </row>
    <row r="20" spans="2:13" ht="15" customHeight="1">
      <c r="B20" s="1814"/>
      <c r="C20" s="672">
        <v>3</v>
      </c>
      <c r="D20" s="493" t="s">
        <v>262</v>
      </c>
      <c r="E20" s="692"/>
      <c r="F20" s="504"/>
      <c r="G20" s="504"/>
      <c r="H20" s="698"/>
      <c r="I20" s="667"/>
      <c r="J20" s="666"/>
      <c r="K20" s="666"/>
      <c r="L20" s="667"/>
      <c r="M20" s="664"/>
    </row>
    <row r="21" spans="2:13" ht="15" customHeight="1">
      <c r="B21" s="1814"/>
      <c r="C21" s="672">
        <v>4</v>
      </c>
      <c r="D21" s="493" t="s">
        <v>262</v>
      </c>
      <c r="E21" s="692"/>
      <c r="F21" s="504"/>
      <c r="G21" s="504"/>
      <c r="H21" s="698"/>
      <c r="I21" s="667"/>
      <c r="J21" s="666"/>
      <c r="K21" s="666"/>
      <c r="L21" s="667"/>
      <c r="M21" s="664"/>
    </row>
    <row r="22" spans="2:13" ht="15" customHeight="1">
      <c r="B22" s="1814"/>
      <c r="C22" s="672">
        <v>5</v>
      </c>
      <c r="D22" s="493" t="s">
        <v>262</v>
      </c>
      <c r="E22" s="692"/>
      <c r="F22" s="504"/>
      <c r="G22" s="504"/>
      <c r="H22" s="698"/>
      <c r="I22" s="667"/>
      <c r="J22" s="666"/>
      <c r="K22" s="666"/>
      <c r="L22" s="667"/>
      <c r="M22" s="664"/>
    </row>
    <row r="23" spans="2:13" ht="15" customHeight="1">
      <c r="B23" s="1814"/>
      <c r="C23" s="672">
        <v>6</v>
      </c>
      <c r="D23" s="493" t="s">
        <v>262</v>
      </c>
      <c r="E23" s="692"/>
      <c r="F23" s="504"/>
      <c r="G23" s="504"/>
      <c r="H23" s="698"/>
      <c r="I23" s="667"/>
      <c r="J23" s="666"/>
      <c r="K23" s="666"/>
      <c r="L23" s="667"/>
      <c r="M23" s="664"/>
    </row>
    <row r="24" spans="2:13" ht="15" customHeight="1">
      <c r="B24" s="1814"/>
      <c r="C24" s="672">
        <v>7</v>
      </c>
      <c r="D24" s="493" t="s">
        <v>262</v>
      </c>
      <c r="E24" s="692"/>
      <c r="F24" s="504"/>
      <c r="G24" s="504"/>
      <c r="H24" s="698"/>
      <c r="I24" s="667"/>
      <c r="J24" s="666"/>
      <c r="K24" s="666"/>
      <c r="L24" s="667"/>
      <c r="M24" s="664"/>
    </row>
    <row r="25" spans="2:13" ht="15" customHeight="1">
      <c r="B25" s="1814"/>
      <c r="C25" s="672">
        <v>8</v>
      </c>
      <c r="D25" s="687" t="s">
        <v>262</v>
      </c>
      <c r="E25" s="692"/>
      <c r="F25" s="504"/>
      <c r="G25" s="504"/>
      <c r="H25" s="698"/>
      <c r="I25" s="667"/>
      <c r="J25" s="666"/>
      <c r="K25" s="666"/>
      <c r="L25" s="667"/>
      <c r="M25" s="664"/>
    </row>
    <row r="26" spans="2:13" ht="15" customHeight="1" thickBot="1">
      <c r="B26" s="1814"/>
      <c r="C26" s="673">
        <v>9</v>
      </c>
      <c r="D26" s="688" t="s">
        <v>262</v>
      </c>
      <c r="E26" s="693"/>
      <c r="F26" s="696"/>
      <c r="G26" s="696"/>
      <c r="H26" s="699"/>
      <c r="I26" s="670"/>
      <c r="J26" s="669"/>
      <c r="K26" s="669"/>
      <c r="L26" s="670"/>
      <c r="M26" s="664"/>
    </row>
    <row r="27" spans="2:13" ht="15" customHeight="1" thickBot="1">
      <c r="B27" s="1815"/>
      <c r="C27" s="659">
        <v>10</v>
      </c>
      <c r="D27" s="686" t="s">
        <v>84</v>
      </c>
      <c r="E27" s="694">
        <f>SUM(E18:E26)</f>
        <v>0</v>
      </c>
      <c r="F27" s="689">
        <f t="shared" ref="F27:H27" si="2">SUM(F18:F26)</f>
        <v>0</v>
      </c>
      <c r="G27" s="689">
        <f t="shared" si="2"/>
        <v>0</v>
      </c>
      <c r="H27" s="689">
        <f t="shared" si="2"/>
        <v>0</v>
      </c>
      <c r="I27" s="690">
        <f t="shared" ref="I27:L27" si="3">SUM(I18:I26)</f>
        <v>0</v>
      </c>
      <c r="J27" s="690">
        <f t="shared" si="3"/>
        <v>0</v>
      </c>
      <c r="K27" s="690">
        <f t="shared" si="3"/>
        <v>0</v>
      </c>
      <c r="L27" s="690">
        <f t="shared" si="3"/>
        <v>0</v>
      </c>
      <c r="M27" s="664"/>
    </row>
    <row r="28" spans="2:13" ht="15" customHeight="1">
      <c r="B28" s="1813" t="s">
        <v>239</v>
      </c>
      <c r="C28" s="671">
        <v>1</v>
      </c>
      <c r="D28" s="685" t="s">
        <v>262</v>
      </c>
      <c r="E28" s="691"/>
      <c r="F28" s="695"/>
      <c r="G28" s="695"/>
      <c r="H28" s="697"/>
      <c r="I28" s="663"/>
      <c r="J28" s="662"/>
      <c r="K28" s="662"/>
      <c r="L28" s="663"/>
      <c r="M28" s="664"/>
    </row>
    <row r="29" spans="2:13" ht="15" customHeight="1">
      <c r="B29" s="1814"/>
      <c r="C29" s="672">
        <v>2</v>
      </c>
      <c r="D29" s="493" t="s">
        <v>262</v>
      </c>
      <c r="E29" s="692"/>
      <c r="F29" s="504"/>
      <c r="G29" s="504"/>
      <c r="H29" s="698"/>
      <c r="I29" s="667"/>
      <c r="J29" s="666"/>
      <c r="K29" s="666"/>
      <c r="L29" s="667"/>
      <c r="M29" s="664"/>
    </row>
    <row r="30" spans="2:13" ht="15" customHeight="1">
      <c r="B30" s="1814"/>
      <c r="C30" s="672">
        <v>3</v>
      </c>
      <c r="D30" s="493" t="s">
        <v>262</v>
      </c>
      <c r="E30" s="692"/>
      <c r="F30" s="504"/>
      <c r="G30" s="504"/>
      <c r="H30" s="698"/>
      <c r="I30" s="667"/>
      <c r="J30" s="666"/>
      <c r="K30" s="666"/>
      <c r="L30" s="667"/>
      <c r="M30" s="664"/>
    </row>
    <row r="31" spans="2:13" ht="15" customHeight="1">
      <c r="B31" s="1814"/>
      <c r="C31" s="672">
        <v>4</v>
      </c>
      <c r="D31" s="493" t="s">
        <v>262</v>
      </c>
      <c r="E31" s="692"/>
      <c r="F31" s="504"/>
      <c r="G31" s="504"/>
      <c r="H31" s="698"/>
      <c r="I31" s="667"/>
      <c r="J31" s="666"/>
      <c r="K31" s="666"/>
      <c r="L31" s="667"/>
      <c r="M31" s="664"/>
    </row>
    <row r="32" spans="2:13" ht="15" customHeight="1">
      <c r="B32" s="1814"/>
      <c r="C32" s="672">
        <v>5</v>
      </c>
      <c r="D32" s="493" t="s">
        <v>262</v>
      </c>
      <c r="E32" s="692"/>
      <c r="F32" s="504"/>
      <c r="G32" s="504"/>
      <c r="H32" s="698"/>
      <c r="I32" s="667"/>
      <c r="J32" s="666"/>
      <c r="K32" s="666"/>
      <c r="L32" s="667"/>
      <c r="M32" s="664"/>
    </row>
    <row r="33" spans="2:13" ht="15" customHeight="1">
      <c r="B33" s="1814"/>
      <c r="C33" s="672">
        <v>6</v>
      </c>
      <c r="D33" s="493" t="s">
        <v>262</v>
      </c>
      <c r="E33" s="692"/>
      <c r="F33" s="504"/>
      <c r="G33" s="504"/>
      <c r="H33" s="698"/>
      <c r="I33" s="667"/>
      <c r="J33" s="666"/>
      <c r="K33" s="666"/>
      <c r="L33" s="667"/>
      <c r="M33" s="664"/>
    </row>
    <row r="34" spans="2:13" ht="15" customHeight="1">
      <c r="B34" s="1814"/>
      <c r="C34" s="672">
        <v>7</v>
      </c>
      <c r="D34" s="493" t="s">
        <v>262</v>
      </c>
      <c r="E34" s="692"/>
      <c r="F34" s="504"/>
      <c r="G34" s="504"/>
      <c r="H34" s="698"/>
      <c r="I34" s="667"/>
      <c r="J34" s="666"/>
      <c r="K34" s="666"/>
      <c r="L34" s="667"/>
      <c r="M34" s="664"/>
    </row>
    <row r="35" spans="2:13" ht="15" customHeight="1">
      <c r="B35" s="1814"/>
      <c r="C35" s="672">
        <v>8</v>
      </c>
      <c r="D35" s="687" t="s">
        <v>262</v>
      </c>
      <c r="E35" s="692"/>
      <c r="F35" s="504"/>
      <c r="G35" s="504"/>
      <c r="H35" s="698"/>
      <c r="I35" s="667"/>
      <c r="J35" s="666"/>
      <c r="K35" s="666"/>
      <c r="L35" s="667"/>
      <c r="M35" s="664"/>
    </row>
    <row r="36" spans="2:13" ht="15" customHeight="1" thickBot="1">
      <c r="B36" s="1814"/>
      <c r="C36" s="673">
        <v>9</v>
      </c>
      <c r="D36" s="688" t="s">
        <v>262</v>
      </c>
      <c r="E36" s="693"/>
      <c r="F36" s="696"/>
      <c r="G36" s="696"/>
      <c r="H36" s="699"/>
      <c r="I36" s="670"/>
      <c r="J36" s="669"/>
      <c r="K36" s="669"/>
      <c r="L36" s="670"/>
      <c r="M36" s="664"/>
    </row>
    <row r="37" spans="2:13" ht="15" customHeight="1" thickBot="1">
      <c r="B37" s="1815"/>
      <c r="C37" s="659">
        <v>10</v>
      </c>
      <c r="D37" s="686" t="s">
        <v>84</v>
      </c>
      <c r="E37" s="694">
        <f>SUM(E28:E36)</f>
        <v>0</v>
      </c>
      <c r="F37" s="689">
        <f t="shared" ref="F37:H37" si="4">SUM(F28:F36)</f>
        <v>0</v>
      </c>
      <c r="G37" s="689">
        <f t="shared" si="4"/>
        <v>0</v>
      </c>
      <c r="H37" s="689">
        <f t="shared" si="4"/>
        <v>0</v>
      </c>
      <c r="I37" s="690">
        <f t="shared" ref="I37:L37" si="5">SUM(I28:I36)</f>
        <v>0</v>
      </c>
      <c r="J37" s="690">
        <f t="shared" si="5"/>
        <v>0</v>
      </c>
      <c r="K37" s="690">
        <f t="shared" si="5"/>
        <v>0</v>
      </c>
      <c r="L37" s="690">
        <f t="shared" si="5"/>
        <v>0</v>
      </c>
      <c r="M37" s="664"/>
    </row>
    <row r="38" spans="2:13" ht="15" customHeight="1">
      <c r="B38" s="1813" t="s">
        <v>240</v>
      </c>
      <c r="C38" s="671">
        <v>1</v>
      </c>
      <c r="D38" s="685" t="s">
        <v>262</v>
      </c>
      <c r="E38" s="691"/>
      <c r="F38" s="695"/>
      <c r="G38" s="695"/>
      <c r="H38" s="697"/>
      <c r="I38" s="663"/>
      <c r="J38" s="662"/>
      <c r="K38" s="662"/>
      <c r="L38" s="663"/>
      <c r="M38" s="664"/>
    </row>
    <row r="39" spans="2:13" ht="15" customHeight="1">
      <c r="B39" s="1814"/>
      <c r="C39" s="672">
        <v>2</v>
      </c>
      <c r="D39" s="493" t="s">
        <v>262</v>
      </c>
      <c r="E39" s="692"/>
      <c r="F39" s="504"/>
      <c r="G39" s="504"/>
      <c r="H39" s="698"/>
      <c r="I39" s="667"/>
      <c r="J39" s="666"/>
      <c r="K39" s="666"/>
      <c r="L39" s="667"/>
      <c r="M39" s="664"/>
    </row>
    <row r="40" spans="2:13" ht="15" customHeight="1">
      <c r="B40" s="1814"/>
      <c r="C40" s="672">
        <v>3</v>
      </c>
      <c r="D40" s="493" t="s">
        <v>262</v>
      </c>
      <c r="E40" s="692"/>
      <c r="F40" s="504"/>
      <c r="G40" s="504"/>
      <c r="H40" s="698"/>
      <c r="I40" s="667"/>
      <c r="J40" s="666"/>
      <c r="K40" s="666"/>
      <c r="L40" s="667"/>
      <c r="M40" s="664"/>
    </row>
    <row r="41" spans="2:13" ht="15" customHeight="1">
      <c r="B41" s="1814"/>
      <c r="C41" s="672">
        <v>4</v>
      </c>
      <c r="D41" s="493" t="s">
        <v>262</v>
      </c>
      <c r="E41" s="692"/>
      <c r="F41" s="504"/>
      <c r="G41" s="504"/>
      <c r="H41" s="698"/>
      <c r="I41" s="667"/>
      <c r="J41" s="666"/>
      <c r="K41" s="666"/>
      <c r="L41" s="667"/>
      <c r="M41" s="664"/>
    </row>
    <row r="42" spans="2:13" ht="15" customHeight="1">
      <c r="B42" s="1814"/>
      <c r="C42" s="672">
        <v>5</v>
      </c>
      <c r="D42" s="493" t="s">
        <v>262</v>
      </c>
      <c r="E42" s="692"/>
      <c r="F42" s="504"/>
      <c r="G42" s="504"/>
      <c r="H42" s="698"/>
      <c r="I42" s="667"/>
      <c r="J42" s="666"/>
      <c r="K42" s="666"/>
      <c r="L42" s="667"/>
      <c r="M42" s="664"/>
    </row>
    <row r="43" spans="2:13" ht="15" customHeight="1">
      <c r="B43" s="1814"/>
      <c r="C43" s="672">
        <v>6</v>
      </c>
      <c r="D43" s="493" t="s">
        <v>262</v>
      </c>
      <c r="E43" s="692"/>
      <c r="F43" s="504"/>
      <c r="G43" s="504"/>
      <c r="H43" s="698"/>
      <c r="I43" s="667"/>
      <c r="J43" s="666"/>
      <c r="K43" s="666"/>
      <c r="L43" s="667"/>
      <c r="M43" s="664"/>
    </row>
    <row r="44" spans="2:13" ht="15" customHeight="1">
      <c r="B44" s="1814"/>
      <c r="C44" s="672">
        <v>7</v>
      </c>
      <c r="D44" s="493" t="s">
        <v>262</v>
      </c>
      <c r="E44" s="692"/>
      <c r="F44" s="504"/>
      <c r="G44" s="504"/>
      <c r="H44" s="698"/>
      <c r="I44" s="667"/>
      <c r="J44" s="666"/>
      <c r="K44" s="666"/>
      <c r="L44" s="667"/>
      <c r="M44" s="664"/>
    </row>
    <row r="45" spans="2:13" ht="15" customHeight="1">
      <c r="B45" s="1814"/>
      <c r="C45" s="672">
        <v>8</v>
      </c>
      <c r="D45" s="687" t="s">
        <v>262</v>
      </c>
      <c r="E45" s="692"/>
      <c r="F45" s="504"/>
      <c r="G45" s="504"/>
      <c r="H45" s="698"/>
      <c r="I45" s="667"/>
      <c r="J45" s="666"/>
      <c r="K45" s="666"/>
      <c r="L45" s="667"/>
      <c r="M45" s="664"/>
    </row>
    <row r="46" spans="2:13" ht="15" customHeight="1" thickBot="1">
      <c r="B46" s="1814"/>
      <c r="C46" s="673">
        <v>9</v>
      </c>
      <c r="D46" s="688" t="s">
        <v>262</v>
      </c>
      <c r="E46" s="693"/>
      <c r="F46" s="696"/>
      <c r="G46" s="696"/>
      <c r="H46" s="699"/>
      <c r="I46" s="670"/>
      <c r="J46" s="669"/>
      <c r="K46" s="669"/>
      <c r="L46" s="670"/>
      <c r="M46" s="664"/>
    </row>
    <row r="47" spans="2:13" ht="15" customHeight="1" thickBot="1">
      <c r="B47" s="1815"/>
      <c r="C47" s="659">
        <v>10</v>
      </c>
      <c r="D47" s="686" t="s">
        <v>84</v>
      </c>
      <c r="E47" s="694">
        <f>SUM(E38:E46)</f>
        <v>0</v>
      </c>
      <c r="F47" s="689">
        <f t="shared" ref="F47:H47" si="6">SUM(F38:F46)</f>
        <v>0</v>
      </c>
      <c r="G47" s="689">
        <f t="shared" si="6"/>
        <v>0</v>
      </c>
      <c r="H47" s="689">
        <f t="shared" si="6"/>
        <v>0</v>
      </c>
      <c r="I47" s="690">
        <f t="shared" ref="I47:L47" si="7">SUM(I38:I46)</f>
        <v>0</v>
      </c>
      <c r="J47" s="690">
        <f t="shared" si="7"/>
        <v>0</v>
      </c>
      <c r="K47" s="690">
        <f t="shared" si="7"/>
        <v>0</v>
      </c>
      <c r="L47" s="690">
        <f t="shared" si="7"/>
        <v>0</v>
      </c>
      <c r="M47" s="664"/>
    </row>
    <row r="48" spans="2:13" ht="15" customHeight="1">
      <c r="B48" s="1813" t="s">
        <v>241</v>
      </c>
      <c r="C48" s="671">
        <v>1</v>
      </c>
      <c r="D48" s="685" t="s">
        <v>262</v>
      </c>
      <c r="E48" s="691"/>
      <c r="F48" s="695"/>
      <c r="G48" s="695"/>
      <c r="H48" s="697"/>
      <c r="I48" s="663"/>
      <c r="J48" s="662"/>
      <c r="K48" s="662"/>
      <c r="L48" s="663"/>
      <c r="M48" s="664"/>
    </row>
    <row r="49" spans="2:13" ht="15" customHeight="1">
      <c r="B49" s="1814"/>
      <c r="C49" s="672">
        <v>2</v>
      </c>
      <c r="D49" s="493" t="s">
        <v>262</v>
      </c>
      <c r="E49" s="692"/>
      <c r="F49" s="504"/>
      <c r="G49" s="504"/>
      <c r="H49" s="698"/>
      <c r="I49" s="667"/>
      <c r="J49" s="666"/>
      <c r="K49" s="666"/>
      <c r="L49" s="667"/>
      <c r="M49" s="664"/>
    </row>
    <row r="50" spans="2:13" ht="15" customHeight="1">
      <c r="B50" s="1814"/>
      <c r="C50" s="672">
        <v>3</v>
      </c>
      <c r="D50" s="493" t="s">
        <v>262</v>
      </c>
      <c r="E50" s="692"/>
      <c r="F50" s="504"/>
      <c r="G50" s="504"/>
      <c r="H50" s="698"/>
      <c r="I50" s="667"/>
      <c r="J50" s="666"/>
      <c r="K50" s="666"/>
      <c r="L50" s="667"/>
      <c r="M50" s="664"/>
    </row>
    <row r="51" spans="2:13" ht="15" customHeight="1">
      <c r="B51" s="1814"/>
      <c r="C51" s="672">
        <v>4</v>
      </c>
      <c r="D51" s="493" t="s">
        <v>262</v>
      </c>
      <c r="E51" s="692"/>
      <c r="F51" s="504"/>
      <c r="G51" s="504"/>
      <c r="H51" s="698"/>
      <c r="I51" s="667"/>
      <c r="J51" s="666"/>
      <c r="K51" s="666"/>
      <c r="L51" s="667"/>
      <c r="M51" s="664"/>
    </row>
    <row r="52" spans="2:13" ht="15" customHeight="1">
      <c r="B52" s="1814"/>
      <c r="C52" s="672">
        <v>5</v>
      </c>
      <c r="D52" s="493" t="s">
        <v>262</v>
      </c>
      <c r="E52" s="692"/>
      <c r="F52" s="504"/>
      <c r="G52" s="504"/>
      <c r="H52" s="698"/>
      <c r="I52" s="667"/>
      <c r="J52" s="666"/>
      <c r="K52" s="666"/>
      <c r="L52" s="667"/>
      <c r="M52" s="664"/>
    </row>
    <row r="53" spans="2:13" ht="15" customHeight="1">
      <c r="B53" s="1814"/>
      <c r="C53" s="672">
        <v>6</v>
      </c>
      <c r="D53" s="493" t="s">
        <v>262</v>
      </c>
      <c r="E53" s="692"/>
      <c r="F53" s="504"/>
      <c r="G53" s="504"/>
      <c r="H53" s="698"/>
      <c r="I53" s="667"/>
      <c r="J53" s="666"/>
      <c r="K53" s="666"/>
      <c r="L53" s="667"/>
      <c r="M53" s="664"/>
    </row>
    <row r="54" spans="2:13" ht="15" customHeight="1">
      <c r="B54" s="1814"/>
      <c r="C54" s="672">
        <v>7</v>
      </c>
      <c r="D54" s="493" t="s">
        <v>262</v>
      </c>
      <c r="E54" s="692"/>
      <c r="F54" s="504"/>
      <c r="G54" s="504"/>
      <c r="H54" s="698"/>
      <c r="I54" s="667"/>
      <c r="J54" s="666"/>
      <c r="K54" s="666"/>
      <c r="L54" s="667"/>
      <c r="M54" s="664"/>
    </row>
    <row r="55" spans="2:13" ht="15" customHeight="1">
      <c r="B55" s="1814"/>
      <c r="C55" s="672">
        <v>8</v>
      </c>
      <c r="D55" s="687" t="s">
        <v>262</v>
      </c>
      <c r="E55" s="692"/>
      <c r="F55" s="504"/>
      <c r="G55" s="504"/>
      <c r="H55" s="698"/>
      <c r="I55" s="667"/>
      <c r="J55" s="666"/>
      <c r="K55" s="666"/>
      <c r="L55" s="667"/>
      <c r="M55" s="664"/>
    </row>
    <row r="56" spans="2:13" ht="15" customHeight="1" thickBot="1">
      <c r="B56" s="1814"/>
      <c r="C56" s="673">
        <v>9</v>
      </c>
      <c r="D56" s="688" t="s">
        <v>262</v>
      </c>
      <c r="E56" s="693"/>
      <c r="F56" s="696"/>
      <c r="G56" s="696"/>
      <c r="H56" s="699"/>
      <c r="I56" s="670"/>
      <c r="J56" s="669"/>
      <c r="K56" s="669"/>
      <c r="L56" s="670"/>
      <c r="M56" s="664"/>
    </row>
    <row r="57" spans="2:13" ht="15" customHeight="1" thickBot="1">
      <c r="B57" s="1815"/>
      <c r="C57" s="659">
        <v>10</v>
      </c>
      <c r="D57" s="686" t="s">
        <v>84</v>
      </c>
      <c r="E57" s="694">
        <f>SUM(E48:E56)</f>
        <v>0</v>
      </c>
      <c r="F57" s="689">
        <f t="shared" ref="F57:H57" si="8">SUM(F48:F56)</f>
        <v>0</v>
      </c>
      <c r="G57" s="689">
        <f t="shared" si="8"/>
        <v>0</v>
      </c>
      <c r="H57" s="689">
        <f t="shared" si="8"/>
        <v>0</v>
      </c>
      <c r="I57" s="690">
        <f t="shared" ref="I57:L57" si="9">SUM(I48:I56)</f>
        <v>0</v>
      </c>
      <c r="J57" s="690">
        <f t="shared" si="9"/>
        <v>0</v>
      </c>
      <c r="K57" s="690">
        <f t="shared" si="9"/>
        <v>0</v>
      </c>
      <c r="L57" s="690">
        <f t="shared" si="9"/>
        <v>0</v>
      </c>
      <c r="M57" s="664"/>
    </row>
    <row r="58" spans="2:13" ht="15" customHeight="1">
      <c r="B58" s="1813" t="s">
        <v>242</v>
      </c>
      <c r="C58" s="671">
        <v>1</v>
      </c>
      <c r="D58" s="685" t="s">
        <v>262</v>
      </c>
      <c r="E58" s="691"/>
      <c r="F58" s="695"/>
      <c r="G58" s="695"/>
      <c r="H58" s="697"/>
      <c r="I58" s="663"/>
      <c r="J58" s="662"/>
      <c r="K58" s="662"/>
      <c r="L58" s="663"/>
      <c r="M58" s="664"/>
    </row>
    <row r="59" spans="2:13" ht="15" customHeight="1">
      <c r="B59" s="1814"/>
      <c r="C59" s="672">
        <v>2</v>
      </c>
      <c r="D59" s="493" t="s">
        <v>262</v>
      </c>
      <c r="E59" s="692"/>
      <c r="F59" s="504"/>
      <c r="G59" s="504"/>
      <c r="H59" s="698"/>
      <c r="I59" s="667"/>
      <c r="J59" s="666"/>
      <c r="K59" s="666"/>
      <c r="L59" s="667"/>
      <c r="M59" s="664"/>
    </row>
    <row r="60" spans="2:13" ht="15" customHeight="1">
      <c r="B60" s="1814"/>
      <c r="C60" s="672">
        <v>3</v>
      </c>
      <c r="D60" s="493" t="s">
        <v>262</v>
      </c>
      <c r="E60" s="692"/>
      <c r="F60" s="504"/>
      <c r="G60" s="504"/>
      <c r="H60" s="698"/>
      <c r="I60" s="667"/>
      <c r="J60" s="666"/>
      <c r="K60" s="666"/>
      <c r="L60" s="667"/>
      <c r="M60" s="664"/>
    </row>
    <row r="61" spans="2:13" ht="15" customHeight="1">
      <c r="B61" s="1814"/>
      <c r="C61" s="672">
        <v>4</v>
      </c>
      <c r="D61" s="493" t="s">
        <v>262</v>
      </c>
      <c r="E61" s="692"/>
      <c r="F61" s="504"/>
      <c r="G61" s="504"/>
      <c r="H61" s="698"/>
      <c r="I61" s="667"/>
      <c r="J61" s="666"/>
      <c r="K61" s="666"/>
      <c r="L61" s="667"/>
      <c r="M61" s="664"/>
    </row>
    <row r="62" spans="2:13" ht="15" customHeight="1">
      <c r="B62" s="1814"/>
      <c r="C62" s="672">
        <v>5</v>
      </c>
      <c r="D62" s="493" t="s">
        <v>262</v>
      </c>
      <c r="E62" s="692"/>
      <c r="F62" s="504"/>
      <c r="G62" s="504"/>
      <c r="H62" s="698"/>
      <c r="I62" s="667"/>
      <c r="J62" s="666"/>
      <c r="K62" s="666"/>
      <c r="L62" s="667"/>
      <c r="M62" s="664"/>
    </row>
    <row r="63" spans="2:13" ht="15" customHeight="1">
      <c r="B63" s="1814"/>
      <c r="C63" s="672">
        <v>6</v>
      </c>
      <c r="D63" s="493" t="s">
        <v>262</v>
      </c>
      <c r="E63" s="692"/>
      <c r="F63" s="504"/>
      <c r="G63" s="504"/>
      <c r="H63" s="698"/>
      <c r="I63" s="667"/>
      <c r="J63" s="666"/>
      <c r="K63" s="666"/>
      <c r="L63" s="667"/>
      <c r="M63" s="664"/>
    </row>
    <row r="64" spans="2:13" ht="15" customHeight="1">
      <c r="B64" s="1814"/>
      <c r="C64" s="672">
        <v>7</v>
      </c>
      <c r="D64" s="493" t="s">
        <v>262</v>
      </c>
      <c r="E64" s="692"/>
      <c r="F64" s="504"/>
      <c r="G64" s="504"/>
      <c r="H64" s="698"/>
      <c r="I64" s="667"/>
      <c r="J64" s="666"/>
      <c r="K64" s="666"/>
      <c r="L64" s="667"/>
      <c r="M64" s="664"/>
    </row>
    <row r="65" spans="2:13" ht="15" customHeight="1">
      <c r="B65" s="1814"/>
      <c r="C65" s="672">
        <v>8</v>
      </c>
      <c r="D65" s="687" t="s">
        <v>262</v>
      </c>
      <c r="E65" s="692"/>
      <c r="F65" s="504"/>
      <c r="G65" s="504"/>
      <c r="H65" s="698"/>
      <c r="I65" s="667"/>
      <c r="J65" s="666"/>
      <c r="K65" s="666"/>
      <c r="L65" s="667"/>
      <c r="M65" s="664"/>
    </row>
    <row r="66" spans="2:13" ht="15" customHeight="1" thickBot="1">
      <c r="B66" s="1814"/>
      <c r="C66" s="673">
        <v>9</v>
      </c>
      <c r="D66" s="688" t="s">
        <v>262</v>
      </c>
      <c r="E66" s="693"/>
      <c r="F66" s="696"/>
      <c r="G66" s="696"/>
      <c r="H66" s="699"/>
      <c r="I66" s="670"/>
      <c r="J66" s="669"/>
      <c r="K66" s="669"/>
      <c r="L66" s="670"/>
      <c r="M66" s="664"/>
    </row>
    <row r="67" spans="2:13" ht="15" customHeight="1" thickBot="1">
      <c r="B67" s="1815"/>
      <c r="C67" s="659">
        <v>10</v>
      </c>
      <c r="D67" s="686" t="s">
        <v>84</v>
      </c>
      <c r="E67" s="694">
        <f>SUM(E58:E66)</f>
        <v>0</v>
      </c>
      <c r="F67" s="689">
        <f t="shared" ref="F67:H67" si="10">SUM(F58:F66)</f>
        <v>0</v>
      </c>
      <c r="G67" s="689">
        <f t="shared" si="10"/>
        <v>0</v>
      </c>
      <c r="H67" s="689">
        <f t="shared" si="10"/>
        <v>0</v>
      </c>
      <c r="I67" s="690">
        <f t="shared" ref="I67:L67" si="11">SUM(I58:I66)</f>
        <v>0</v>
      </c>
      <c r="J67" s="690">
        <f t="shared" si="11"/>
        <v>0</v>
      </c>
      <c r="K67" s="690">
        <f t="shared" si="11"/>
        <v>0</v>
      </c>
      <c r="L67" s="690">
        <f t="shared" si="11"/>
        <v>0</v>
      </c>
      <c r="M67" s="664"/>
    </row>
    <row r="68" spans="2:13" ht="15" customHeight="1">
      <c r="B68" s="1813" t="s">
        <v>243</v>
      </c>
      <c r="C68" s="671">
        <v>1</v>
      </c>
      <c r="D68" s="685" t="s">
        <v>262</v>
      </c>
      <c r="E68" s="691"/>
      <c r="F68" s="695"/>
      <c r="G68" s="695"/>
      <c r="H68" s="697"/>
      <c r="I68" s="663"/>
      <c r="J68" s="662"/>
      <c r="K68" s="662"/>
      <c r="L68" s="663"/>
      <c r="M68" s="664"/>
    </row>
    <row r="69" spans="2:13" ht="15" customHeight="1">
      <c r="B69" s="1814"/>
      <c r="C69" s="672">
        <v>2</v>
      </c>
      <c r="D69" s="493" t="s">
        <v>262</v>
      </c>
      <c r="E69" s="692"/>
      <c r="F69" s="504"/>
      <c r="G69" s="504"/>
      <c r="H69" s="698"/>
      <c r="I69" s="667"/>
      <c r="J69" s="666"/>
      <c r="K69" s="666"/>
      <c r="L69" s="667"/>
      <c r="M69" s="664"/>
    </row>
    <row r="70" spans="2:13" ht="15" customHeight="1">
      <c r="B70" s="1814"/>
      <c r="C70" s="672">
        <v>3</v>
      </c>
      <c r="D70" s="493" t="s">
        <v>262</v>
      </c>
      <c r="E70" s="692"/>
      <c r="F70" s="504"/>
      <c r="G70" s="504"/>
      <c r="H70" s="698"/>
      <c r="I70" s="667"/>
      <c r="J70" s="666"/>
      <c r="K70" s="666"/>
      <c r="L70" s="667"/>
      <c r="M70" s="664"/>
    </row>
    <row r="71" spans="2:13" ht="15" customHeight="1">
      <c r="B71" s="1814"/>
      <c r="C71" s="672">
        <v>4</v>
      </c>
      <c r="D71" s="493" t="s">
        <v>262</v>
      </c>
      <c r="E71" s="692"/>
      <c r="F71" s="504"/>
      <c r="G71" s="504"/>
      <c r="H71" s="698"/>
      <c r="I71" s="667"/>
      <c r="J71" s="666"/>
      <c r="K71" s="666"/>
      <c r="L71" s="667"/>
      <c r="M71" s="664"/>
    </row>
    <row r="72" spans="2:13" ht="15" customHeight="1">
      <c r="B72" s="1814"/>
      <c r="C72" s="672">
        <v>5</v>
      </c>
      <c r="D72" s="493" t="s">
        <v>262</v>
      </c>
      <c r="E72" s="692"/>
      <c r="F72" s="504"/>
      <c r="G72" s="504"/>
      <c r="H72" s="698"/>
      <c r="I72" s="667"/>
      <c r="J72" s="666"/>
      <c r="K72" s="666"/>
      <c r="L72" s="667"/>
      <c r="M72" s="664"/>
    </row>
    <row r="73" spans="2:13" ht="15" customHeight="1">
      <c r="B73" s="1814"/>
      <c r="C73" s="672">
        <v>6</v>
      </c>
      <c r="D73" s="493" t="s">
        <v>262</v>
      </c>
      <c r="E73" s="692"/>
      <c r="F73" s="504"/>
      <c r="G73" s="504"/>
      <c r="H73" s="698"/>
      <c r="I73" s="667"/>
      <c r="J73" s="666"/>
      <c r="K73" s="666"/>
      <c r="L73" s="667"/>
      <c r="M73" s="664"/>
    </row>
    <row r="74" spans="2:13" ht="15" customHeight="1">
      <c r="B74" s="1814"/>
      <c r="C74" s="672">
        <v>7</v>
      </c>
      <c r="D74" s="493" t="s">
        <v>262</v>
      </c>
      <c r="E74" s="692"/>
      <c r="F74" s="504"/>
      <c r="G74" s="504"/>
      <c r="H74" s="698"/>
      <c r="I74" s="667"/>
      <c r="J74" s="666"/>
      <c r="K74" s="666"/>
      <c r="L74" s="667"/>
      <c r="M74" s="664"/>
    </row>
    <row r="75" spans="2:13" ht="15" customHeight="1">
      <c r="B75" s="1814"/>
      <c r="C75" s="672">
        <v>8</v>
      </c>
      <c r="D75" s="687" t="s">
        <v>262</v>
      </c>
      <c r="E75" s="692"/>
      <c r="F75" s="504"/>
      <c r="G75" s="504"/>
      <c r="H75" s="698"/>
      <c r="I75" s="667"/>
      <c r="J75" s="666"/>
      <c r="K75" s="666"/>
      <c r="L75" s="667"/>
      <c r="M75" s="664"/>
    </row>
    <row r="76" spans="2:13" ht="15" customHeight="1" thickBot="1">
      <c r="B76" s="1814"/>
      <c r="C76" s="673">
        <v>9</v>
      </c>
      <c r="D76" s="688" t="s">
        <v>262</v>
      </c>
      <c r="E76" s="693"/>
      <c r="F76" s="696"/>
      <c r="G76" s="696"/>
      <c r="H76" s="699"/>
      <c r="I76" s="670"/>
      <c r="J76" s="669"/>
      <c r="K76" s="669"/>
      <c r="L76" s="670"/>
      <c r="M76" s="664"/>
    </row>
    <row r="77" spans="2:13" ht="15" customHeight="1" thickBot="1">
      <c r="B77" s="1815"/>
      <c r="C77" s="659">
        <v>10</v>
      </c>
      <c r="D77" s="686" t="s">
        <v>84</v>
      </c>
      <c r="E77" s="694">
        <f>SUM(E68:E76)</f>
        <v>0</v>
      </c>
      <c r="F77" s="689">
        <f t="shared" ref="F77:H77" si="12">SUM(F68:F76)</f>
        <v>0</v>
      </c>
      <c r="G77" s="689">
        <f t="shared" si="12"/>
        <v>0</v>
      </c>
      <c r="H77" s="689">
        <f t="shared" si="12"/>
        <v>0</v>
      </c>
      <c r="I77" s="690">
        <f t="shared" ref="I77:L77" si="13">SUM(I68:I76)</f>
        <v>0</v>
      </c>
      <c r="J77" s="690">
        <f t="shared" si="13"/>
        <v>0</v>
      </c>
      <c r="K77" s="690">
        <f t="shared" si="13"/>
        <v>0</v>
      </c>
      <c r="L77" s="690">
        <f t="shared" si="13"/>
        <v>0</v>
      </c>
      <c r="M77" s="664"/>
    </row>
    <row r="78" spans="2:13" ht="15" customHeight="1">
      <c r="B78" s="1813" t="s">
        <v>244</v>
      </c>
      <c r="C78" s="671">
        <v>1</v>
      </c>
      <c r="D78" s="685" t="s">
        <v>262</v>
      </c>
      <c r="E78" s="691"/>
      <c r="F78" s="695"/>
      <c r="G78" s="695"/>
      <c r="H78" s="697"/>
      <c r="I78" s="663"/>
      <c r="J78" s="662"/>
      <c r="K78" s="662"/>
      <c r="L78" s="663"/>
      <c r="M78" s="664"/>
    </row>
    <row r="79" spans="2:13" ht="15" customHeight="1">
      <c r="B79" s="1814"/>
      <c r="C79" s="672">
        <v>2</v>
      </c>
      <c r="D79" s="493" t="s">
        <v>262</v>
      </c>
      <c r="E79" s="692"/>
      <c r="F79" s="504"/>
      <c r="G79" s="504"/>
      <c r="H79" s="698"/>
      <c r="I79" s="667"/>
      <c r="J79" s="666"/>
      <c r="K79" s="666"/>
      <c r="L79" s="667"/>
      <c r="M79" s="664"/>
    </row>
    <row r="80" spans="2:13" ht="15" customHeight="1">
      <c r="B80" s="1814"/>
      <c r="C80" s="672">
        <v>3</v>
      </c>
      <c r="D80" s="493" t="s">
        <v>262</v>
      </c>
      <c r="E80" s="692"/>
      <c r="F80" s="504"/>
      <c r="G80" s="504"/>
      <c r="H80" s="698"/>
      <c r="I80" s="667"/>
      <c r="J80" s="666"/>
      <c r="K80" s="666"/>
      <c r="L80" s="667"/>
      <c r="M80" s="664"/>
    </row>
    <row r="81" spans="2:13" ht="15" customHeight="1">
      <c r="B81" s="1814"/>
      <c r="C81" s="672">
        <v>4</v>
      </c>
      <c r="D81" s="493" t="s">
        <v>262</v>
      </c>
      <c r="E81" s="692"/>
      <c r="F81" s="504"/>
      <c r="G81" s="504"/>
      <c r="H81" s="698"/>
      <c r="I81" s="667"/>
      <c r="J81" s="666"/>
      <c r="K81" s="666"/>
      <c r="L81" s="667"/>
      <c r="M81" s="664"/>
    </row>
    <row r="82" spans="2:13" ht="15" customHeight="1">
      <c r="B82" s="1814"/>
      <c r="C82" s="672">
        <v>5</v>
      </c>
      <c r="D82" s="493" t="s">
        <v>262</v>
      </c>
      <c r="E82" s="692"/>
      <c r="F82" s="504"/>
      <c r="G82" s="504"/>
      <c r="H82" s="698"/>
      <c r="I82" s="667"/>
      <c r="J82" s="666"/>
      <c r="K82" s="666"/>
      <c r="L82" s="667"/>
      <c r="M82" s="664"/>
    </row>
    <row r="83" spans="2:13" ht="15" customHeight="1">
      <c r="B83" s="1814"/>
      <c r="C83" s="672">
        <v>6</v>
      </c>
      <c r="D83" s="493" t="s">
        <v>262</v>
      </c>
      <c r="E83" s="692"/>
      <c r="F83" s="504"/>
      <c r="G83" s="504"/>
      <c r="H83" s="698"/>
      <c r="I83" s="667"/>
      <c r="J83" s="666"/>
      <c r="K83" s="666"/>
      <c r="L83" s="667"/>
      <c r="M83" s="664"/>
    </row>
    <row r="84" spans="2:13" ht="15" customHeight="1">
      <c r="B84" s="1814"/>
      <c r="C84" s="672">
        <v>7</v>
      </c>
      <c r="D84" s="493" t="s">
        <v>262</v>
      </c>
      <c r="E84" s="692"/>
      <c r="F84" s="504"/>
      <c r="G84" s="504"/>
      <c r="H84" s="698"/>
      <c r="I84" s="667"/>
      <c r="J84" s="666"/>
      <c r="K84" s="666"/>
      <c r="L84" s="667"/>
      <c r="M84" s="664"/>
    </row>
    <row r="85" spans="2:13" ht="15" customHeight="1">
      <c r="B85" s="1814"/>
      <c r="C85" s="672">
        <v>8</v>
      </c>
      <c r="D85" s="687" t="s">
        <v>262</v>
      </c>
      <c r="E85" s="692"/>
      <c r="F85" s="504"/>
      <c r="G85" s="504"/>
      <c r="H85" s="698"/>
      <c r="I85" s="667"/>
      <c r="J85" s="666"/>
      <c r="K85" s="666"/>
      <c r="L85" s="667"/>
      <c r="M85" s="664"/>
    </row>
    <row r="86" spans="2:13" ht="15" customHeight="1" thickBot="1">
      <c r="B86" s="1814"/>
      <c r="C86" s="673">
        <v>9</v>
      </c>
      <c r="D86" s="688" t="s">
        <v>262</v>
      </c>
      <c r="E86" s="693"/>
      <c r="F86" s="696"/>
      <c r="G86" s="696"/>
      <c r="H86" s="699"/>
      <c r="I86" s="670"/>
      <c r="J86" s="669"/>
      <c r="K86" s="669"/>
      <c r="L86" s="670"/>
      <c r="M86" s="664"/>
    </row>
    <row r="87" spans="2:13" ht="15" customHeight="1" thickBot="1">
      <c r="B87" s="1815"/>
      <c r="C87" s="659">
        <v>10</v>
      </c>
      <c r="D87" s="686" t="s">
        <v>84</v>
      </c>
      <c r="E87" s="694">
        <f>SUM(E78:E86)</f>
        <v>0</v>
      </c>
      <c r="F87" s="689">
        <f t="shared" ref="F87:H87" si="14">SUM(F78:F86)</f>
        <v>0</v>
      </c>
      <c r="G87" s="689">
        <f t="shared" si="14"/>
        <v>0</v>
      </c>
      <c r="H87" s="689">
        <f t="shared" si="14"/>
        <v>0</v>
      </c>
      <c r="I87" s="690">
        <f t="shared" ref="I87:L87" si="15">SUM(I78:I86)</f>
        <v>0</v>
      </c>
      <c r="J87" s="690">
        <f t="shared" si="15"/>
        <v>0</v>
      </c>
      <c r="K87" s="690">
        <f t="shared" si="15"/>
        <v>0</v>
      </c>
      <c r="L87" s="690">
        <f t="shared" si="15"/>
        <v>0</v>
      </c>
      <c r="M87" s="664"/>
    </row>
    <row r="88" spans="2:13" ht="15" customHeight="1">
      <c r="B88" s="1813" t="s">
        <v>245</v>
      </c>
      <c r="C88" s="671">
        <v>1</v>
      </c>
      <c r="D88" s="685" t="s">
        <v>262</v>
      </c>
      <c r="E88" s="691"/>
      <c r="F88" s="695"/>
      <c r="G88" s="695"/>
      <c r="H88" s="697"/>
      <c r="I88" s="663"/>
      <c r="J88" s="662"/>
      <c r="K88" s="662"/>
      <c r="L88" s="663"/>
      <c r="M88" s="664"/>
    </row>
    <row r="89" spans="2:13" ht="15" customHeight="1">
      <c r="B89" s="1814"/>
      <c r="C89" s="672">
        <v>2</v>
      </c>
      <c r="D89" s="493" t="s">
        <v>262</v>
      </c>
      <c r="E89" s="692"/>
      <c r="F89" s="504"/>
      <c r="G89" s="504"/>
      <c r="H89" s="698"/>
      <c r="I89" s="667"/>
      <c r="J89" s="666"/>
      <c r="K89" s="666"/>
      <c r="L89" s="667"/>
      <c r="M89" s="664"/>
    </row>
    <row r="90" spans="2:13" ht="15" customHeight="1">
      <c r="B90" s="1814"/>
      <c r="C90" s="672">
        <v>3</v>
      </c>
      <c r="D90" s="493" t="s">
        <v>262</v>
      </c>
      <c r="E90" s="692"/>
      <c r="F90" s="504"/>
      <c r="G90" s="504"/>
      <c r="H90" s="698"/>
      <c r="I90" s="667"/>
      <c r="J90" s="666"/>
      <c r="K90" s="666"/>
      <c r="L90" s="667"/>
      <c r="M90" s="664"/>
    </row>
    <row r="91" spans="2:13" ht="15" customHeight="1">
      <c r="B91" s="1814"/>
      <c r="C91" s="672">
        <v>4</v>
      </c>
      <c r="D91" s="493" t="s">
        <v>262</v>
      </c>
      <c r="E91" s="692"/>
      <c r="F91" s="504"/>
      <c r="G91" s="504"/>
      <c r="H91" s="698"/>
      <c r="I91" s="667"/>
      <c r="J91" s="666"/>
      <c r="K91" s="666"/>
      <c r="L91" s="667"/>
      <c r="M91" s="664"/>
    </row>
    <row r="92" spans="2:13" ht="15" customHeight="1">
      <c r="B92" s="1814"/>
      <c r="C92" s="672">
        <v>5</v>
      </c>
      <c r="D92" s="493" t="s">
        <v>262</v>
      </c>
      <c r="E92" s="692"/>
      <c r="F92" s="504"/>
      <c r="G92" s="504"/>
      <c r="H92" s="698"/>
      <c r="I92" s="667"/>
      <c r="J92" s="666"/>
      <c r="K92" s="666"/>
      <c r="L92" s="667"/>
      <c r="M92" s="664"/>
    </row>
    <row r="93" spans="2:13" ht="15" customHeight="1">
      <c r="B93" s="1814"/>
      <c r="C93" s="672">
        <v>6</v>
      </c>
      <c r="D93" s="493" t="s">
        <v>262</v>
      </c>
      <c r="E93" s="692"/>
      <c r="F93" s="504"/>
      <c r="G93" s="504"/>
      <c r="H93" s="698"/>
      <c r="I93" s="667"/>
      <c r="J93" s="666"/>
      <c r="K93" s="666"/>
      <c r="L93" s="667"/>
      <c r="M93" s="664"/>
    </row>
    <row r="94" spans="2:13" ht="15" customHeight="1">
      <c r="B94" s="1814"/>
      <c r="C94" s="672">
        <v>7</v>
      </c>
      <c r="D94" s="493" t="s">
        <v>262</v>
      </c>
      <c r="E94" s="692"/>
      <c r="F94" s="504"/>
      <c r="G94" s="504"/>
      <c r="H94" s="698"/>
      <c r="I94" s="667"/>
      <c r="J94" s="666"/>
      <c r="K94" s="666"/>
      <c r="L94" s="667"/>
      <c r="M94" s="664"/>
    </row>
    <row r="95" spans="2:13" ht="15" customHeight="1">
      <c r="B95" s="1814"/>
      <c r="C95" s="672">
        <v>8</v>
      </c>
      <c r="D95" s="687" t="s">
        <v>262</v>
      </c>
      <c r="E95" s="692"/>
      <c r="F95" s="504"/>
      <c r="G95" s="504"/>
      <c r="H95" s="698"/>
      <c r="I95" s="667"/>
      <c r="J95" s="666"/>
      <c r="K95" s="666"/>
      <c r="L95" s="667"/>
      <c r="M95" s="664"/>
    </row>
    <row r="96" spans="2:13" ht="15" customHeight="1" thickBot="1">
      <c r="B96" s="1814"/>
      <c r="C96" s="673">
        <v>9</v>
      </c>
      <c r="D96" s="688" t="s">
        <v>262</v>
      </c>
      <c r="E96" s="693"/>
      <c r="F96" s="696"/>
      <c r="G96" s="696"/>
      <c r="H96" s="699"/>
      <c r="I96" s="670"/>
      <c r="J96" s="669"/>
      <c r="K96" s="669"/>
      <c r="L96" s="670"/>
      <c r="M96" s="664"/>
    </row>
    <row r="97" spans="2:13" ht="15" customHeight="1" thickBot="1">
      <c r="B97" s="1815"/>
      <c r="C97" s="659">
        <v>10</v>
      </c>
      <c r="D97" s="686" t="s">
        <v>84</v>
      </c>
      <c r="E97" s="694">
        <f>SUM(E88:E96)</f>
        <v>0</v>
      </c>
      <c r="F97" s="689">
        <f t="shared" ref="F97:H97" si="16">SUM(F88:F96)</f>
        <v>0</v>
      </c>
      <c r="G97" s="689">
        <f t="shared" si="16"/>
        <v>0</v>
      </c>
      <c r="H97" s="689">
        <f t="shared" si="16"/>
        <v>0</v>
      </c>
      <c r="I97" s="690">
        <f t="shared" ref="I97:L97" si="17">SUM(I88:I96)</f>
        <v>0</v>
      </c>
      <c r="J97" s="690">
        <f t="shared" si="17"/>
        <v>0</v>
      </c>
      <c r="K97" s="690">
        <f t="shared" si="17"/>
        <v>0</v>
      </c>
      <c r="L97" s="690">
        <f t="shared" si="17"/>
        <v>0</v>
      </c>
      <c r="M97" s="664"/>
    </row>
    <row r="98" spans="2:13" ht="15" customHeight="1">
      <c r="B98" s="1813" t="s">
        <v>246</v>
      </c>
      <c r="C98" s="671">
        <v>1</v>
      </c>
      <c r="D98" s="685" t="s">
        <v>262</v>
      </c>
      <c r="E98" s="691"/>
      <c r="F98" s="695"/>
      <c r="G98" s="695"/>
      <c r="H98" s="697"/>
      <c r="I98" s="663"/>
      <c r="J98" s="662"/>
      <c r="K98" s="662"/>
      <c r="L98" s="663"/>
      <c r="M98" s="664"/>
    </row>
    <row r="99" spans="2:13" ht="15" customHeight="1">
      <c r="B99" s="1814"/>
      <c r="C99" s="672">
        <v>2</v>
      </c>
      <c r="D99" s="493" t="s">
        <v>262</v>
      </c>
      <c r="E99" s="692"/>
      <c r="F99" s="504"/>
      <c r="G99" s="504"/>
      <c r="H99" s="698"/>
      <c r="I99" s="667"/>
      <c r="J99" s="666"/>
      <c r="K99" s="666"/>
      <c r="L99" s="667"/>
      <c r="M99" s="664"/>
    </row>
    <row r="100" spans="2:13" ht="15" customHeight="1">
      <c r="B100" s="1814"/>
      <c r="C100" s="672">
        <v>3</v>
      </c>
      <c r="D100" s="493" t="s">
        <v>262</v>
      </c>
      <c r="E100" s="692"/>
      <c r="F100" s="504"/>
      <c r="G100" s="504"/>
      <c r="H100" s="698"/>
      <c r="I100" s="667"/>
      <c r="J100" s="666"/>
      <c r="K100" s="666"/>
      <c r="L100" s="667"/>
      <c r="M100" s="664"/>
    </row>
    <row r="101" spans="2:13" ht="15" customHeight="1">
      <c r="B101" s="1814"/>
      <c r="C101" s="672">
        <v>4</v>
      </c>
      <c r="D101" s="493" t="s">
        <v>262</v>
      </c>
      <c r="E101" s="692"/>
      <c r="F101" s="504"/>
      <c r="G101" s="504"/>
      <c r="H101" s="698"/>
      <c r="I101" s="667"/>
      <c r="J101" s="666"/>
      <c r="K101" s="666"/>
      <c r="L101" s="667"/>
      <c r="M101" s="664"/>
    </row>
    <row r="102" spans="2:13" ht="15" customHeight="1">
      <c r="B102" s="1814"/>
      <c r="C102" s="672">
        <v>5</v>
      </c>
      <c r="D102" s="493" t="s">
        <v>262</v>
      </c>
      <c r="E102" s="692"/>
      <c r="F102" s="504"/>
      <c r="G102" s="504"/>
      <c r="H102" s="698"/>
      <c r="I102" s="667"/>
      <c r="J102" s="666"/>
      <c r="K102" s="666"/>
      <c r="L102" s="667"/>
      <c r="M102" s="664"/>
    </row>
    <row r="103" spans="2:13" ht="15" customHeight="1">
      <c r="B103" s="1814"/>
      <c r="C103" s="672">
        <v>6</v>
      </c>
      <c r="D103" s="493" t="s">
        <v>262</v>
      </c>
      <c r="E103" s="692"/>
      <c r="F103" s="504"/>
      <c r="G103" s="504"/>
      <c r="H103" s="698"/>
      <c r="I103" s="667"/>
      <c r="J103" s="666"/>
      <c r="K103" s="666"/>
      <c r="L103" s="667"/>
      <c r="M103" s="664"/>
    </row>
    <row r="104" spans="2:13" ht="15" customHeight="1">
      <c r="B104" s="1814"/>
      <c r="C104" s="672">
        <v>7</v>
      </c>
      <c r="D104" s="493" t="s">
        <v>262</v>
      </c>
      <c r="E104" s="692"/>
      <c r="F104" s="504"/>
      <c r="G104" s="504"/>
      <c r="H104" s="698"/>
      <c r="I104" s="667"/>
      <c r="J104" s="666"/>
      <c r="K104" s="666"/>
      <c r="L104" s="667"/>
      <c r="M104" s="664"/>
    </row>
    <row r="105" spans="2:13" ht="15" customHeight="1">
      <c r="B105" s="1814"/>
      <c r="C105" s="672">
        <v>8</v>
      </c>
      <c r="D105" s="687" t="s">
        <v>262</v>
      </c>
      <c r="E105" s="692"/>
      <c r="F105" s="504"/>
      <c r="G105" s="504"/>
      <c r="H105" s="698"/>
      <c r="I105" s="667"/>
      <c r="J105" s="666"/>
      <c r="K105" s="666"/>
      <c r="L105" s="667"/>
      <c r="M105" s="664"/>
    </row>
    <row r="106" spans="2:13" ht="15" customHeight="1" thickBot="1">
      <c r="B106" s="1814"/>
      <c r="C106" s="673">
        <v>9</v>
      </c>
      <c r="D106" s="688" t="s">
        <v>262</v>
      </c>
      <c r="E106" s="693"/>
      <c r="F106" s="696"/>
      <c r="G106" s="696"/>
      <c r="H106" s="699"/>
      <c r="I106" s="670"/>
      <c r="J106" s="669"/>
      <c r="K106" s="669"/>
      <c r="L106" s="670"/>
      <c r="M106" s="664"/>
    </row>
    <row r="107" spans="2:13" ht="15" customHeight="1" thickBot="1">
      <c r="B107" s="1815"/>
      <c r="C107" s="659">
        <v>10</v>
      </c>
      <c r="D107" s="686" t="s">
        <v>84</v>
      </c>
      <c r="E107" s="694">
        <f>SUM(E98:E106)</f>
        <v>0</v>
      </c>
      <c r="F107" s="689">
        <f t="shared" ref="F107:H107" si="18">SUM(F98:F106)</f>
        <v>0</v>
      </c>
      <c r="G107" s="689">
        <f t="shared" si="18"/>
        <v>0</v>
      </c>
      <c r="H107" s="689">
        <f t="shared" si="18"/>
        <v>0</v>
      </c>
      <c r="I107" s="690">
        <f t="shared" ref="I107:L107" si="19">SUM(I98:I106)</f>
        <v>0</v>
      </c>
      <c r="J107" s="690">
        <f t="shared" si="19"/>
        <v>0</v>
      </c>
      <c r="K107" s="690">
        <f t="shared" si="19"/>
        <v>0</v>
      </c>
      <c r="L107" s="690">
        <f t="shared" si="19"/>
        <v>0</v>
      </c>
      <c r="M107" s="664"/>
    </row>
    <row r="108" spans="2:13" ht="15" customHeight="1">
      <c r="B108" s="1813" t="s">
        <v>247</v>
      </c>
      <c r="C108" s="671">
        <v>1</v>
      </c>
      <c r="D108" s="685" t="s">
        <v>262</v>
      </c>
      <c r="E108" s="691"/>
      <c r="F108" s="695"/>
      <c r="G108" s="695"/>
      <c r="H108" s="697"/>
      <c r="I108" s="663"/>
      <c r="J108" s="662"/>
      <c r="K108" s="662"/>
      <c r="L108" s="663"/>
      <c r="M108" s="664"/>
    </row>
    <row r="109" spans="2:13" ht="15" customHeight="1">
      <c r="B109" s="1814"/>
      <c r="C109" s="672">
        <v>2</v>
      </c>
      <c r="D109" s="493" t="s">
        <v>262</v>
      </c>
      <c r="E109" s="692"/>
      <c r="F109" s="504"/>
      <c r="G109" s="504"/>
      <c r="H109" s="698"/>
      <c r="I109" s="667"/>
      <c r="J109" s="666"/>
      <c r="K109" s="666"/>
      <c r="L109" s="667"/>
      <c r="M109" s="664"/>
    </row>
    <row r="110" spans="2:13" ht="15" customHeight="1">
      <c r="B110" s="1814"/>
      <c r="C110" s="672">
        <v>3</v>
      </c>
      <c r="D110" s="493" t="s">
        <v>262</v>
      </c>
      <c r="E110" s="692"/>
      <c r="F110" s="504"/>
      <c r="G110" s="504"/>
      <c r="H110" s="698"/>
      <c r="I110" s="667"/>
      <c r="J110" s="666"/>
      <c r="K110" s="666"/>
      <c r="L110" s="667"/>
      <c r="M110" s="664"/>
    </row>
    <row r="111" spans="2:13" ht="15" customHeight="1">
      <c r="B111" s="1814"/>
      <c r="C111" s="672">
        <v>4</v>
      </c>
      <c r="D111" s="493" t="s">
        <v>262</v>
      </c>
      <c r="E111" s="692"/>
      <c r="F111" s="504"/>
      <c r="G111" s="504"/>
      <c r="H111" s="698"/>
      <c r="I111" s="667"/>
      <c r="J111" s="666"/>
      <c r="K111" s="666"/>
      <c r="L111" s="667"/>
      <c r="M111" s="664"/>
    </row>
    <row r="112" spans="2:13" ht="15" customHeight="1">
      <c r="B112" s="1814"/>
      <c r="C112" s="672">
        <v>5</v>
      </c>
      <c r="D112" s="493" t="s">
        <v>262</v>
      </c>
      <c r="E112" s="692"/>
      <c r="F112" s="504"/>
      <c r="G112" s="504"/>
      <c r="H112" s="698"/>
      <c r="I112" s="667"/>
      <c r="J112" s="666"/>
      <c r="K112" s="666"/>
      <c r="L112" s="667"/>
      <c r="M112" s="664"/>
    </row>
    <row r="113" spans="2:13" ht="15" customHeight="1">
      <c r="B113" s="1814"/>
      <c r="C113" s="672">
        <v>6</v>
      </c>
      <c r="D113" s="493" t="s">
        <v>262</v>
      </c>
      <c r="E113" s="692"/>
      <c r="F113" s="504"/>
      <c r="G113" s="504"/>
      <c r="H113" s="698"/>
      <c r="I113" s="667"/>
      <c r="J113" s="666"/>
      <c r="K113" s="666"/>
      <c r="L113" s="667"/>
      <c r="M113" s="664"/>
    </row>
    <row r="114" spans="2:13" ht="15" customHeight="1">
      <c r="B114" s="1814"/>
      <c r="C114" s="672">
        <v>7</v>
      </c>
      <c r="D114" s="493" t="s">
        <v>262</v>
      </c>
      <c r="E114" s="692"/>
      <c r="F114" s="504"/>
      <c r="G114" s="504"/>
      <c r="H114" s="698"/>
      <c r="I114" s="667"/>
      <c r="J114" s="666"/>
      <c r="K114" s="666"/>
      <c r="L114" s="667"/>
      <c r="M114" s="664"/>
    </row>
    <row r="115" spans="2:13" ht="15" customHeight="1">
      <c r="B115" s="1814"/>
      <c r="C115" s="672">
        <v>8</v>
      </c>
      <c r="D115" s="687" t="s">
        <v>262</v>
      </c>
      <c r="E115" s="692"/>
      <c r="F115" s="504"/>
      <c r="G115" s="504"/>
      <c r="H115" s="698"/>
      <c r="I115" s="667"/>
      <c r="J115" s="666"/>
      <c r="K115" s="666"/>
      <c r="L115" s="667"/>
      <c r="M115" s="664"/>
    </row>
    <row r="116" spans="2:13" ht="15" customHeight="1" thickBot="1">
      <c r="B116" s="1814"/>
      <c r="C116" s="673">
        <v>9</v>
      </c>
      <c r="D116" s="688" t="s">
        <v>262</v>
      </c>
      <c r="E116" s="693"/>
      <c r="F116" s="696"/>
      <c r="G116" s="696"/>
      <c r="H116" s="699"/>
      <c r="I116" s="670"/>
      <c r="J116" s="669"/>
      <c r="K116" s="669"/>
      <c r="L116" s="670"/>
      <c r="M116" s="664"/>
    </row>
    <row r="117" spans="2:13" ht="15" customHeight="1" thickBot="1">
      <c r="B117" s="1815"/>
      <c r="C117" s="659">
        <v>10</v>
      </c>
      <c r="D117" s="686" t="s">
        <v>84</v>
      </c>
      <c r="E117" s="694">
        <f>SUM(E108:E116)</f>
        <v>0</v>
      </c>
      <c r="F117" s="689">
        <f t="shared" ref="F117:H117" si="20">SUM(F108:F116)</f>
        <v>0</v>
      </c>
      <c r="G117" s="689">
        <f t="shared" si="20"/>
        <v>0</v>
      </c>
      <c r="H117" s="689">
        <f t="shared" si="20"/>
        <v>0</v>
      </c>
      <c r="I117" s="690">
        <f t="shared" ref="I117:L117" si="21">SUM(I108:I116)</f>
        <v>0</v>
      </c>
      <c r="J117" s="690">
        <f t="shared" si="21"/>
        <v>0</v>
      </c>
      <c r="K117" s="690">
        <f t="shared" si="21"/>
        <v>0</v>
      </c>
      <c r="L117" s="690">
        <f t="shared" si="21"/>
        <v>0</v>
      </c>
      <c r="M117" s="664"/>
    </row>
    <row r="118" spans="2:13" ht="15" customHeight="1">
      <c r="B118" s="1813" t="s">
        <v>248</v>
      </c>
      <c r="C118" s="671">
        <v>1</v>
      </c>
      <c r="D118" s="685" t="s">
        <v>262</v>
      </c>
      <c r="E118" s="691"/>
      <c r="F118" s="695"/>
      <c r="G118" s="695"/>
      <c r="H118" s="697"/>
      <c r="I118" s="663"/>
      <c r="J118" s="662"/>
      <c r="K118" s="662"/>
      <c r="L118" s="663"/>
      <c r="M118" s="664"/>
    </row>
    <row r="119" spans="2:13" ht="15" customHeight="1">
      <c r="B119" s="1814"/>
      <c r="C119" s="672">
        <v>2</v>
      </c>
      <c r="D119" s="493" t="s">
        <v>262</v>
      </c>
      <c r="E119" s="692"/>
      <c r="F119" s="504"/>
      <c r="G119" s="504"/>
      <c r="H119" s="698"/>
      <c r="I119" s="667"/>
      <c r="J119" s="666"/>
      <c r="K119" s="666"/>
      <c r="L119" s="667"/>
      <c r="M119" s="664"/>
    </row>
    <row r="120" spans="2:13" ht="15" customHeight="1">
      <c r="B120" s="1814"/>
      <c r="C120" s="672">
        <v>3</v>
      </c>
      <c r="D120" s="493" t="s">
        <v>262</v>
      </c>
      <c r="E120" s="692"/>
      <c r="F120" s="504"/>
      <c r="G120" s="504"/>
      <c r="H120" s="698"/>
      <c r="I120" s="667"/>
      <c r="J120" s="666"/>
      <c r="K120" s="666"/>
      <c r="L120" s="667"/>
      <c r="M120" s="664"/>
    </row>
    <row r="121" spans="2:13" ht="15" customHeight="1">
      <c r="B121" s="1814"/>
      <c r="C121" s="672">
        <v>4</v>
      </c>
      <c r="D121" s="493" t="s">
        <v>262</v>
      </c>
      <c r="E121" s="692"/>
      <c r="F121" s="504"/>
      <c r="G121" s="504"/>
      <c r="H121" s="698"/>
      <c r="I121" s="667"/>
      <c r="J121" s="666"/>
      <c r="K121" s="666"/>
      <c r="L121" s="667"/>
      <c r="M121" s="664"/>
    </row>
    <row r="122" spans="2:13" ht="15" customHeight="1">
      <c r="B122" s="1814"/>
      <c r="C122" s="672">
        <v>5</v>
      </c>
      <c r="D122" s="493" t="s">
        <v>262</v>
      </c>
      <c r="E122" s="692"/>
      <c r="F122" s="504"/>
      <c r="G122" s="504"/>
      <c r="H122" s="698"/>
      <c r="I122" s="667"/>
      <c r="J122" s="666"/>
      <c r="K122" s="666"/>
      <c r="L122" s="667"/>
      <c r="M122" s="664"/>
    </row>
    <row r="123" spans="2:13" ht="15" customHeight="1">
      <c r="B123" s="1814"/>
      <c r="C123" s="672">
        <v>6</v>
      </c>
      <c r="D123" s="493" t="s">
        <v>262</v>
      </c>
      <c r="E123" s="692"/>
      <c r="F123" s="504"/>
      <c r="G123" s="504"/>
      <c r="H123" s="698"/>
      <c r="I123" s="667"/>
      <c r="J123" s="666"/>
      <c r="K123" s="666"/>
      <c r="L123" s="667"/>
      <c r="M123" s="664"/>
    </row>
    <row r="124" spans="2:13" ht="15" customHeight="1">
      <c r="B124" s="1814"/>
      <c r="C124" s="672">
        <v>7</v>
      </c>
      <c r="D124" s="493" t="s">
        <v>262</v>
      </c>
      <c r="E124" s="692"/>
      <c r="F124" s="504"/>
      <c r="G124" s="504"/>
      <c r="H124" s="698"/>
      <c r="I124" s="667"/>
      <c r="J124" s="666"/>
      <c r="K124" s="666"/>
      <c r="L124" s="667"/>
      <c r="M124" s="664"/>
    </row>
    <row r="125" spans="2:13" ht="15" customHeight="1">
      <c r="B125" s="1814"/>
      <c r="C125" s="672">
        <v>8</v>
      </c>
      <c r="D125" s="687" t="s">
        <v>262</v>
      </c>
      <c r="E125" s="692"/>
      <c r="F125" s="504"/>
      <c r="G125" s="504"/>
      <c r="H125" s="698"/>
      <c r="I125" s="667"/>
      <c r="J125" s="666"/>
      <c r="K125" s="666"/>
      <c r="L125" s="667"/>
      <c r="M125" s="664"/>
    </row>
    <row r="126" spans="2:13" ht="15" customHeight="1" thickBot="1">
      <c r="B126" s="1814"/>
      <c r="C126" s="673">
        <v>9</v>
      </c>
      <c r="D126" s="688" t="s">
        <v>262</v>
      </c>
      <c r="E126" s="693"/>
      <c r="F126" s="696"/>
      <c r="G126" s="696"/>
      <c r="H126" s="699"/>
      <c r="I126" s="670"/>
      <c r="J126" s="669"/>
      <c r="K126" s="669"/>
      <c r="L126" s="670"/>
      <c r="M126" s="664"/>
    </row>
    <row r="127" spans="2:13" ht="15" customHeight="1" thickBot="1">
      <c r="B127" s="1815"/>
      <c r="C127" s="659">
        <v>10</v>
      </c>
      <c r="D127" s="686" t="s">
        <v>84</v>
      </c>
      <c r="E127" s="694">
        <f>SUM(E118:E126)</f>
        <v>0</v>
      </c>
      <c r="F127" s="689">
        <f t="shared" ref="F127:H127" si="22">SUM(F118:F126)</f>
        <v>0</v>
      </c>
      <c r="G127" s="689">
        <f t="shared" si="22"/>
        <v>0</v>
      </c>
      <c r="H127" s="689">
        <f t="shared" si="22"/>
        <v>0</v>
      </c>
      <c r="I127" s="690">
        <f t="shared" ref="I127:L127" si="23">SUM(I118:I126)</f>
        <v>0</v>
      </c>
      <c r="J127" s="690">
        <f t="shared" si="23"/>
        <v>0</v>
      </c>
      <c r="K127" s="690">
        <f t="shared" si="23"/>
        <v>0</v>
      </c>
      <c r="L127" s="690">
        <f t="shared" si="23"/>
        <v>0</v>
      </c>
    </row>
    <row r="128" spans="2:13">
      <c r="E128" s="674"/>
      <c r="F128" s="674"/>
      <c r="G128" s="674"/>
      <c r="H128" s="674"/>
      <c r="I128" s="674"/>
      <c r="J128" s="674"/>
      <c r="K128" s="674"/>
      <c r="L128" s="674"/>
    </row>
    <row r="129" spans="2:12">
      <c r="B129" s="1455" t="s">
        <v>790</v>
      </c>
      <c r="J129" s="674"/>
      <c r="K129" s="674"/>
      <c r="L129" s="674"/>
    </row>
    <row r="130" spans="2:12">
      <c r="B130" s="652" t="s">
        <v>806</v>
      </c>
    </row>
    <row r="131" spans="2:12" ht="13.5" thickBot="1"/>
    <row r="132" spans="2:12">
      <c r="I132" s="548" t="s">
        <v>63</v>
      </c>
      <c r="J132" s="606"/>
      <c r="K132" s="675" t="s">
        <v>64</v>
      </c>
      <c r="L132" s="600"/>
    </row>
    <row r="133" spans="2:12">
      <c r="I133" s="407"/>
      <c r="J133" s="408"/>
      <c r="K133" s="676"/>
      <c r="L133" s="677"/>
    </row>
    <row r="134" spans="2:12">
      <c r="I134" s="678"/>
      <c r="J134" s="607"/>
      <c r="K134" s="449"/>
      <c r="L134" s="446"/>
    </row>
    <row r="135" spans="2:12">
      <c r="I135" s="679"/>
      <c r="J135" s="607"/>
      <c r="K135" s="680"/>
      <c r="L135" s="446"/>
    </row>
    <row r="136" spans="2:12" ht="13.5" thickBot="1">
      <c r="I136" s="556" t="s">
        <v>65</v>
      </c>
      <c r="J136" s="608"/>
      <c r="K136" s="681" t="s">
        <v>65</v>
      </c>
      <c r="L136" s="447"/>
    </row>
    <row r="137" spans="2:12" ht="13.5" thickBot="1">
      <c r="I137" s="682" t="s">
        <v>66</v>
      </c>
      <c r="J137" s="683"/>
      <c r="K137" s="448"/>
      <c r="L137" s="449"/>
    </row>
    <row r="139" spans="2:12" s="684" customFormat="1" ht="14.25" customHeight="1">
      <c r="J139" s="652"/>
      <c r="K139" s="652"/>
      <c r="L139" s="652"/>
    </row>
  </sheetData>
  <sheetProtection selectLockedCells="1"/>
  <mergeCells count="15">
    <mergeCell ref="B98:B107"/>
    <mergeCell ref="B108:B117"/>
    <mergeCell ref="B118:B127"/>
    <mergeCell ref="B38:B47"/>
    <mergeCell ref="B48:B57"/>
    <mergeCell ref="B58:B67"/>
    <mergeCell ref="B68:B77"/>
    <mergeCell ref="B78:B87"/>
    <mergeCell ref="B88:B97"/>
    <mergeCell ref="B28:B37"/>
    <mergeCell ref="B3:L3"/>
    <mergeCell ref="B5:D6"/>
    <mergeCell ref="B7:C7"/>
    <mergeCell ref="B8:B17"/>
    <mergeCell ref="B18:B27"/>
  </mergeCells>
  <dataValidations count="1">
    <dataValidation type="list" allowBlank="1" showInputMessage="1" showErrorMessage="1" sqref="J2" xr:uid="{DEAEDDAA-B75E-4EA2-9C60-39EC91F2D1B8}">
      <formula1>$M$2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2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N29"/>
  <sheetViews>
    <sheetView showGridLines="0" zoomScale="85" zoomScaleNormal="85" workbookViewId="0">
      <selection activeCell="B1" sqref="B1"/>
    </sheetView>
  </sheetViews>
  <sheetFormatPr defaultColWidth="9.140625" defaultRowHeight="12.75"/>
  <cols>
    <col min="1" max="1" width="2.7109375" style="88" customWidth="1"/>
    <col min="2" max="2" width="5.28515625" style="88" customWidth="1"/>
    <col min="3" max="3" width="28" style="88" customWidth="1"/>
    <col min="4" max="13" width="15.28515625" style="88" customWidth="1"/>
    <col min="14" max="16384" width="9.140625" style="88"/>
  </cols>
  <sheetData>
    <row r="1" spans="2:14" ht="15.75" thickBot="1">
      <c r="B1" s="505"/>
    </row>
    <row r="2" spans="2:14" ht="15.75" thickBot="1">
      <c r="C2" s="505"/>
      <c r="E2" s="505"/>
      <c r="J2" s="421" t="s">
        <v>0</v>
      </c>
      <c r="K2" s="506"/>
      <c r="L2" s="423" t="s">
        <v>1</v>
      </c>
      <c r="M2" s="1228">
        <f>Identifikace!$B$11+2</f>
        <v>2027</v>
      </c>
      <c r="N2" s="1607" t="s">
        <v>977</v>
      </c>
    </row>
    <row r="3" spans="2:14" ht="15.75">
      <c r="B3" s="507" t="s">
        <v>906</v>
      </c>
      <c r="C3" s="453"/>
      <c r="D3" s="508"/>
      <c r="E3" s="508"/>
      <c r="F3" s="453"/>
      <c r="G3" s="453"/>
      <c r="H3" s="453"/>
      <c r="I3" s="419"/>
      <c r="J3" s="419"/>
      <c r="K3" s="419"/>
      <c r="L3" s="419"/>
      <c r="M3" s="419"/>
    </row>
    <row r="4" spans="2:14" ht="15.75" thickBot="1"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</row>
    <row r="5" spans="2:14" ht="17.45" customHeight="1" thickBot="1">
      <c r="B5" s="1673"/>
      <c r="C5" s="1674"/>
      <c r="D5" s="1677" t="s">
        <v>762</v>
      </c>
      <c r="E5" s="1678"/>
      <c r="F5" s="1678"/>
      <c r="G5" s="1678"/>
      <c r="H5" s="1679"/>
      <c r="I5" s="1680" t="s">
        <v>763</v>
      </c>
      <c r="J5" s="1681"/>
      <c r="K5" s="1681"/>
      <c r="L5" s="1681"/>
      <c r="M5" s="1682"/>
    </row>
    <row r="6" spans="2:14" ht="25.5">
      <c r="B6" s="1675"/>
      <c r="C6" s="1676"/>
      <c r="D6" s="906" t="s">
        <v>84</v>
      </c>
      <c r="E6" s="907" t="s">
        <v>767</v>
      </c>
      <c r="F6" s="907" t="s">
        <v>768</v>
      </c>
      <c r="G6" s="907" t="s">
        <v>742</v>
      </c>
      <c r="H6" s="907" t="s">
        <v>761</v>
      </c>
      <c r="I6" s="908" t="s">
        <v>84</v>
      </c>
      <c r="J6" s="905" t="s">
        <v>767</v>
      </c>
      <c r="K6" s="905" t="s">
        <v>768</v>
      </c>
      <c r="L6" s="905" t="s">
        <v>742</v>
      </c>
      <c r="M6" s="905" t="s">
        <v>761</v>
      </c>
    </row>
    <row r="7" spans="2:14" ht="13.5" thickBot="1">
      <c r="B7" s="1794"/>
      <c r="C7" s="1795"/>
      <c r="D7" s="892" t="s">
        <v>249</v>
      </c>
      <c r="E7" s="312" t="s">
        <v>249</v>
      </c>
      <c r="F7" s="904" t="s">
        <v>249</v>
      </c>
      <c r="G7" s="442" t="s">
        <v>249</v>
      </c>
      <c r="H7" s="442" t="s">
        <v>249</v>
      </c>
      <c r="I7" s="892" t="s">
        <v>249</v>
      </c>
      <c r="J7" s="312" t="s">
        <v>249</v>
      </c>
      <c r="K7" s="904" t="s">
        <v>249</v>
      </c>
      <c r="L7" s="442" t="s">
        <v>249</v>
      </c>
      <c r="M7" s="442" t="s">
        <v>249</v>
      </c>
    </row>
    <row r="8" spans="2:14" ht="13.5" thickBot="1">
      <c r="B8" s="425"/>
      <c r="C8" s="426" t="s">
        <v>12</v>
      </c>
      <c r="D8" s="435" t="s">
        <v>13</v>
      </c>
      <c r="E8" s="425" t="s">
        <v>14</v>
      </c>
      <c r="F8" s="425" t="s">
        <v>15</v>
      </c>
      <c r="G8" s="425" t="s">
        <v>16</v>
      </c>
      <c r="H8" s="425" t="s">
        <v>17</v>
      </c>
      <c r="I8" s="435" t="s">
        <v>18</v>
      </c>
      <c r="J8" s="425" t="s">
        <v>19</v>
      </c>
      <c r="K8" s="425" t="s">
        <v>20</v>
      </c>
      <c r="L8" s="425" t="s">
        <v>21</v>
      </c>
      <c r="M8" s="425" t="s">
        <v>22</v>
      </c>
      <c r="N8" s="1218"/>
    </row>
    <row r="9" spans="2:14">
      <c r="B9" s="427">
        <v>1</v>
      </c>
      <c r="C9" s="431" t="s">
        <v>95</v>
      </c>
      <c r="D9" s="702" t="s">
        <v>60</v>
      </c>
      <c r="E9" s="703" t="s">
        <v>60</v>
      </c>
      <c r="F9" s="703" t="s">
        <v>60</v>
      </c>
      <c r="G9" s="703" t="s">
        <v>60</v>
      </c>
      <c r="H9" s="703" t="s">
        <v>60</v>
      </c>
      <c r="I9" s="702" t="s">
        <v>60</v>
      </c>
      <c r="J9" s="703" t="s">
        <v>60</v>
      </c>
      <c r="K9" s="703" t="s">
        <v>60</v>
      </c>
      <c r="L9" s="703" t="s">
        <v>60</v>
      </c>
      <c r="M9" s="703" t="s">
        <v>60</v>
      </c>
    </row>
    <row r="10" spans="2:14">
      <c r="B10" s="428">
        <v>2</v>
      </c>
      <c r="C10" s="509" t="s">
        <v>286</v>
      </c>
      <c r="D10" s="894">
        <f>SUM(E10:H10)</f>
        <v>0</v>
      </c>
      <c r="E10" s="893"/>
      <c r="F10" s="436"/>
      <c r="G10" s="436"/>
      <c r="H10" s="437"/>
      <c r="I10" s="894">
        <f>SUM(J10:M10)</f>
        <v>0</v>
      </c>
      <c r="J10" s="893"/>
      <c r="K10" s="436"/>
      <c r="L10" s="436"/>
      <c r="M10" s="437"/>
    </row>
    <row r="11" spans="2:14">
      <c r="B11" s="428">
        <v>3</v>
      </c>
      <c r="C11" s="509" t="s">
        <v>286</v>
      </c>
      <c r="D11" s="894">
        <f>SUM(E11:H11)</f>
        <v>0</v>
      </c>
      <c r="E11" s="893"/>
      <c r="F11" s="436"/>
      <c r="G11" s="436"/>
      <c r="H11" s="437"/>
      <c r="I11" s="894">
        <f>SUM(J11:M11)</f>
        <v>0</v>
      </c>
      <c r="J11" s="893"/>
      <c r="K11" s="436"/>
      <c r="L11" s="436"/>
      <c r="M11" s="437"/>
    </row>
    <row r="12" spans="2:14">
      <c r="B12" s="428">
        <v>4</v>
      </c>
      <c r="C12" s="509" t="s">
        <v>286</v>
      </c>
      <c r="D12" s="894">
        <f>SUM(E12:H12)</f>
        <v>0</v>
      </c>
      <c r="E12" s="893"/>
      <c r="F12" s="436"/>
      <c r="G12" s="436"/>
      <c r="H12" s="437"/>
      <c r="I12" s="894">
        <f>SUM(J12:M12)</f>
        <v>0</v>
      </c>
      <c r="J12" s="893"/>
      <c r="K12" s="436"/>
      <c r="L12" s="436"/>
      <c r="M12" s="437"/>
    </row>
    <row r="13" spans="2:14">
      <c r="B13" s="428">
        <v>5</v>
      </c>
      <c r="C13" s="509" t="s">
        <v>286</v>
      </c>
      <c r="D13" s="894">
        <f>SUM(E13:H13)</f>
        <v>0</v>
      </c>
      <c r="E13" s="893"/>
      <c r="F13" s="436"/>
      <c r="G13" s="436"/>
      <c r="H13" s="437"/>
      <c r="I13" s="894">
        <f>SUM(J13:M13)</f>
        <v>0</v>
      </c>
      <c r="J13" s="893"/>
      <c r="K13" s="436"/>
      <c r="L13" s="436"/>
      <c r="M13" s="437"/>
    </row>
    <row r="14" spans="2:14" ht="13.5" thickBot="1">
      <c r="B14" s="909">
        <v>6</v>
      </c>
      <c r="C14" s="700" t="s">
        <v>254</v>
      </c>
      <c r="D14" s="895">
        <f>SUM(D10:D13)</f>
        <v>0</v>
      </c>
      <c r="E14" s="895">
        <f>SUM(E10:E13)</f>
        <v>0</v>
      </c>
      <c r="F14" s="895">
        <f t="shared" ref="F14:H14" si="0">SUM(F10:F13)</f>
        <v>0</v>
      </c>
      <c r="G14" s="895">
        <f t="shared" si="0"/>
        <v>0</v>
      </c>
      <c r="H14" s="895">
        <f t="shared" si="0"/>
        <v>0</v>
      </c>
      <c r="I14" s="895">
        <f>SUM(I10:I13)</f>
        <v>0</v>
      </c>
      <c r="J14" s="895">
        <f t="shared" ref="J14:M14" si="1">SUM(J10:J13)</f>
        <v>0</v>
      </c>
      <c r="K14" s="895">
        <f t="shared" si="1"/>
        <v>0</v>
      </c>
      <c r="L14" s="895">
        <f t="shared" si="1"/>
        <v>0</v>
      </c>
      <c r="M14" s="895">
        <f t="shared" si="1"/>
        <v>0</v>
      </c>
    </row>
    <row r="15" spans="2:14">
      <c r="B15" s="427">
        <v>7</v>
      </c>
      <c r="C15" s="431" t="s">
        <v>97</v>
      </c>
      <c r="D15" s="702" t="s">
        <v>60</v>
      </c>
      <c r="E15" s="703" t="s">
        <v>60</v>
      </c>
      <c r="F15" s="703" t="s">
        <v>60</v>
      </c>
      <c r="G15" s="703" t="s">
        <v>60</v>
      </c>
      <c r="H15" s="703" t="s">
        <v>60</v>
      </c>
      <c r="I15" s="702" t="s">
        <v>60</v>
      </c>
      <c r="J15" s="703" t="s">
        <v>60</v>
      </c>
      <c r="K15" s="703" t="s">
        <v>60</v>
      </c>
      <c r="L15" s="703" t="s">
        <v>60</v>
      </c>
      <c r="M15" s="703" t="s">
        <v>60</v>
      </c>
    </row>
    <row r="16" spans="2:14">
      <c r="B16" s="428">
        <v>8</v>
      </c>
      <c r="C16" s="509" t="s">
        <v>286</v>
      </c>
      <c r="D16" s="894">
        <f>SUM(E16:H16)</f>
        <v>0</v>
      </c>
      <c r="E16" s="893"/>
      <c r="F16" s="436"/>
      <c r="G16" s="436"/>
      <c r="H16" s="437"/>
      <c r="I16" s="894">
        <f>SUM(J16:M16)</f>
        <v>0</v>
      </c>
      <c r="J16" s="893"/>
      <c r="K16" s="436"/>
      <c r="L16" s="436"/>
      <c r="M16" s="437"/>
    </row>
    <row r="17" spans="2:13">
      <c r="B17" s="428">
        <v>9</v>
      </c>
      <c r="C17" s="509" t="s">
        <v>286</v>
      </c>
      <c r="D17" s="894">
        <f>SUM(E17:H17)</f>
        <v>0</v>
      </c>
      <c r="E17" s="893"/>
      <c r="F17" s="436"/>
      <c r="G17" s="436"/>
      <c r="H17" s="437"/>
      <c r="I17" s="894">
        <f>SUM(J17:M17)</f>
        <v>0</v>
      </c>
      <c r="J17" s="893"/>
      <c r="K17" s="436"/>
      <c r="L17" s="436"/>
      <c r="M17" s="437"/>
    </row>
    <row r="18" spans="2:13">
      <c r="B18" s="428">
        <v>10</v>
      </c>
      <c r="C18" s="509" t="s">
        <v>286</v>
      </c>
      <c r="D18" s="894">
        <f>SUM(E18:H18)</f>
        <v>0</v>
      </c>
      <c r="E18" s="893"/>
      <c r="F18" s="436"/>
      <c r="G18" s="436"/>
      <c r="H18" s="437"/>
      <c r="I18" s="894">
        <f>SUM(J18:M18)</f>
        <v>0</v>
      </c>
      <c r="J18" s="893"/>
      <c r="K18" s="436"/>
      <c r="L18" s="436"/>
      <c r="M18" s="437"/>
    </row>
    <row r="19" spans="2:13">
      <c r="B19" s="444">
        <v>11</v>
      </c>
      <c r="C19" s="509" t="s">
        <v>286</v>
      </c>
      <c r="D19" s="896">
        <f>SUM(E19:H19)</f>
        <v>0</v>
      </c>
      <c r="E19" s="910"/>
      <c r="F19" s="890"/>
      <c r="G19" s="890"/>
      <c r="H19" s="891"/>
      <c r="I19" s="896">
        <f>SUM(J19:M19)</f>
        <v>0</v>
      </c>
      <c r="J19" s="910"/>
      <c r="K19" s="890"/>
      <c r="L19" s="890"/>
      <c r="M19" s="891"/>
    </row>
    <row r="20" spans="2:13" ht="13.5" thickBot="1">
      <c r="B20" s="432">
        <v>12</v>
      </c>
      <c r="C20" s="701" t="s">
        <v>254</v>
      </c>
      <c r="D20" s="895">
        <f>SUM(D16:D19)</f>
        <v>0</v>
      </c>
      <c r="E20" s="895">
        <f>SUM(E16:E19)</f>
        <v>0</v>
      </c>
      <c r="F20" s="895">
        <f>SUM(F16:F19)</f>
        <v>0</v>
      </c>
      <c r="G20" s="895">
        <f t="shared" ref="G20:M20" si="2">SUM(G16:G19)</f>
        <v>0</v>
      </c>
      <c r="H20" s="895">
        <f>SUM(H16:H19)</f>
        <v>0</v>
      </c>
      <c r="I20" s="895">
        <f>SUM(I16:I19)</f>
        <v>0</v>
      </c>
      <c r="J20" s="895">
        <f t="shared" si="2"/>
        <v>0</v>
      </c>
      <c r="K20" s="895">
        <f t="shared" si="2"/>
        <v>0</v>
      </c>
      <c r="L20" s="895">
        <f t="shared" si="2"/>
        <v>0</v>
      </c>
      <c r="M20" s="895">
        <f t="shared" si="2"/>
        <v>0</v>
      </c>
    </row>
    <row r="21" spans="2:13" ht="15"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</row>
    <row r="22" spans="2:13" ht="15"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</row>
    <row r="23" spans="2:13" ht="15.75" thickBot="1">
      <c r="B23" s="419"/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</row>
    <row r="24" spans="2:13" ht="15">
      <c r="B24" s="419"/>
      <c r="C24" s="419"/>
      <c r="D24" s="419"/>
      <c r="E24" s="419"/>
      <c r="F24" s="419"/>
      <c r="G24" s="419"/>
      <c r="H24" s="419"/>
      <c r="I24" s="419"/>
      <c r="J24" s="107" t="s">
        <v>63</v>
      </c>
      <c r="K24" s="108"/>
      <c r="L24" s="109" t="s">
        <v>64</v>
      </c>
      <c r="M24" s="110"/>
    </row>
    <row r="25" spans="2:13" ht="15">
      <c r="B25" s="419"/>
      <c r="C25" s="419"/>
      <c r="D25" s="419"/>
      <c r="E25" s="419"/>
      <c r="F25" s="419"/>
      <c r="G25" s="419"/>
      <c r="H25" s="419"/>
      <c r="I25" s="419"/>
      <c r="J25" s="407" t="s">
        <v>236</v>
      </c>
      <c r="K25" s="408"/>
      <c r="L25" s="502" t="s">
        <v>236</v>
      </c>
      <c r="M25" s="478"/>
    </row>
    <row r="26" spans="2:13" ht="15">
      <c r="B26" s="419"/>
      <c r="C26" s="419"/>
      <c r="D26" s="419"/>
      <c r="E26" s="419"/>
      <c r="F26" s="419"/>
      <c r="G26" s="419"/>
      <c r="H26" s="419"/>
      <c r="I26" s="419"/>
      <c r="J26" s="411"/>
      <c r="K26" s="112"/>
      <c r="L26" s="113"/>
      <c r="M26" s="114"/>
    </row>
    <row r="27" spans="2:13" ht="15">
      <c r="B27" s="419"/>
      <c r="C27" s="419"/>
      <c r="D27" s="419"/>
      <c r="E27" s="419"/>
      <c r="F27" s="419"/>
      <c r="G27" s="419"/>
      <c r="H27" s="419"/>
      <c r="I27" s="419"/>
      <c r="J27" s="412"/>
      <c r="K27" s="112"/>
      <c r="L27" s="413"/>
      <c r="M27" s="114"/>
    </row>
    <row r="28" spans="2:13" ht="15.75" thickBot="1">
      <c r="B28" s="419"/>
      <c r="C28" s="419"/>
      <c r="D28" s="419"/>
      <c r="E28" s="419"/>
      <c r="F28" s="419"/>
      <c r="G28" s="419"/>
      <c r="H28" s="419"/>
      <c r="I28" s="419"/>
      <c r="J28" s="117" t="s">
        <v>65</v>
      </c>
      <c r="K28" s="118"/>
      <c r="L28" s="119" t="s">
        <v>65</v>
      </c>
      <c r="M28" s="120"/>
    </row>
    <row r="29" spans="2:13" ht="15.75" thickBot="1">
      <c r="B29" s="419"/>
      <c r="C29" s="419"/>
      <c r="D29" s="419"/>
      <c r="E29" s="419"/>
      <c r="F29" s="419"/>
      <c r="G29" s="419"/>
      <c r="H29" s="419"/>
      <c r="I29" s="419"/>
      <c r="J29" s="121" t="s">
        <v>66</v>
      </c>
      <c r="K29" s="414"/>
      <c r="L29" s="123"/>
      <c r="M29" s="124"/>
    </row>
  </sheetData>
  <protectedRanges>
    <protectedRange password="C521" sqref="J26:M26" name="Oblast1_1_1_1_1_1_1"/>
  </protectedRanges>
  <mergeCells count="3">
    <mergeCell ref="B5:C7"/>
    <mergeCell ref="D5:H5"/>
    <mergeCell ref="I5:M5"/>
  </mergeCells>
  <dataValidations count="1">
    <dataValidation type="list" allowBlank="1" showInputMessage="1" showErrorMessage="1" sqref="K2" xr:uid="{54C42334-3FA3-42E4-B566-C2BC65AC50FF}">
      <formula1>$N$2</formula1>
    </dataValidation>
  </dataValidations>
  <pageMargins left="0.25" right="0.25" top="0.75" bottom="0.75" header="0.3" footer="0.3"/>
  <pageSetup paperSize="9" scale="7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G49"/>
  <sheetViews>
    <sheetView showGridLines="0" zoomScale="80" zoomScaleNormal="80" workbookViewId="0">
      <selection activeCell="C26" sqref="C26"/>
    </sheetView>
  </sheetViews>
  <sheetFormatPr defaultColWidth="9.140625" defaultRowHeight="12.75"/>
  <cols>
    <col min="1" max="1" width="3.42578125" style="510" customWidth="1"/>
    <col min="2" max="2" width="3.5703125" style="510" customWidth="1"/>
    <col min="3" max="3" width="70.140625" style="510" customWidth="1"/>
    <col min="4" max="4" width="18.7109375" style="510" customWidth="1"/>
    <col min="5" max="5" width="18.85546875" style="510" customWidth="1"/>
    <col min="6" max="6" width="16.42578125" style="510" customWidth="1"/>
    <col min="7" max="7" width="20" style="510" customWidth="1"/>
    <col min="8" max="8" width="19.42578125" style="510" customWidth="1"/>
    <col min="9" max="16384" width="9.140625" style="510"/>
  </cols>
  <sheetData>
    <row r="1" spans="2:7" ht="13.5" thickBot="1"/>
    <row r="2" spans="2:7" ht="13.5" thickBot="1">
      <c r="C2" s="421" t="s">
        <v>0</v>
      </c>
      <c r="D2" s="443"/>
      <c r="E2" s="511" t="s">
        <v>1</v>
      </c>
      <c r="F2" s="1228">
        <f>Identifikace!$B$11+2</f>
        <v>2027</v>
      </c>
      <c r="G2" s="1607" t="s">
        <v>977</v>
      </c>
    </row>
    <row r="3" spans="2:7">
      <c r="C3" s="421"/>
      <c r="D3" s="420"/>
      <c r="E3" s="421"/>
      <c r="F3" s="512"/>
    </row>
    <row r="4" spans="2:7" ht="18">
      <c r="B4" s="513" t="s">
        <v>907</v>
      </c>
      <c r="C4" s="514"/>
      <c r="D4" s="515"/>
      <c r="E4" s="515"/>
    </row>
    <row r="5" spans="2:7" ht="13.5" thickBot="1">
      <c r="B5" s="516"/>
      <c r="C5" s="515"/>
      <c r="D5" s="515"/>
      <c r="E5" s="774"/>
    </row>
    <row r="6" spans="2:7">
      <c r="B6" s="1823"/>
      <c r="C6" s="1824"/>
      <c r="D6" s="1827" t="s">
        <v>287</v>
      </c>
      <c r="E6" s="1829" t="s">
        <v>288</v>
      </c>
    </row>
    <row r="7" spans="2:7" ht="13.5" thickBot="1">
      <c r="B7" s="1825"/>
      <c r="C7" s="1826"/>
      <c r="D7" s="1828"/>
      <c r="E7" s="1830"/>
    </row>
    <row r="8" spans="2:7" ht="13.5" thickBot="1">
      <c r="B8" s="517"/>
      <c r="C8" s="518" t="s">
        <v>12</v>
      </c>
      <c r="D8" s="519" t="s">
        <v>13</v>
      </c>
      <c r="E8" s="520" t="s">
        <v>14</v>
      </c>
    </row>
    <row r="9" spans="2:7">
      <c r="B9" s="521">
        <v>1</v>
      </c>
      <c r="C9" s="522" t="s">
        <v>289</v>
      </c>
      <c r="D9" s="523" t="s">
        <v>290</v>
      </c>
      <c r="E9" s="708">
        <f>E10+E15+E20</f>
        <v>0</v>
      </c>
    </row>
    <row r="10" spans="2:7">
      <c r="B10" s="524">
        <f>B9+1</f>
        <v>2</v>
      </c>
      <c r="C10" s="525" t="s">
        <v>258</v>
      </c>
      <c r="D10" s="526" t="s">
        <v>290</v>
      </c>
      <c r="E10" s="707">
        <f>SUM(E11:E14)</f>
        <v>0</v>
      </c>
    </row>
    <row r="11" spans="2:7">
      <c r="B11" s="524">
        <f t="shared" ref="B11:B41" si="0">B10+1</f>
        <v>3</v>
      </c>
      <c r="C11" s="527" t="s">
        <v>252</v>
      </c>
      <c r="D11" s="528" t="s">
        <v>290</v>
      </c>
      <c r="E11" s="704"/>
    </row>
    <row r="12" spans="2:7">
      <c r="B12" s="524">
        <f t="shared" si="0"/>
        <v>4</v>
      </c>
      <c r="C12" s="527" t="s">
        <v>252</v>
      </c>
      <c r="D12" s="528" t="s">
        <v>290</v>
      </c>
      <c r="E12" s="705"/>
    </row>
    <row r="13" spans="2:7">
      <c r="B13" s="524">
        <f t="shared" si="0"/>
        <v>5</v>
      </c>
      <c r="C13" s="527" t="s">
        <v>252</v>
      </c>
      <c r="D13" s="528" t="s">
        <v>290</v>
      </c>
      <c r="E13" s="705"/>
    </row>
    <row r="14" spans="2:7">
      <c r="B14" s="524">
        <f t="shared" si="0"/>
        <v>6</v>
      </c>
      <c r="C14" s="527" t="s">
        <v>252</v>
      </c>
      <c r="D14" s="528" t="s">
        <v>290</v>
      </c>
      <c r="E14" s="705"/>
    </row>
    <row r="15" spans="2:7">
      <c r="B15" s="524">
        <f t="shared" si="0"/>
        <v>7</v>
      </c>
      <c r="C15" s="529" t="s">
        <v>291</v>
      </c>
      <c r="D15" s="530" t="s">
        <v>290</v>
      </c>
      <c r="E15" s="707">
        <f>SUM(E16:E19)</f>
        <v>0</v>
      </c>
    </row>
    <row r="16" spans="2:7">
      <c r="B16" s="524">
        <f t="shared" si="0"/>
        <v>8</v>
      </c>
      <c r="C16" s="531" t="s">
        <v>207</v>
      </c>
      <c r="D16" s="528" t="s">
        <v>290</v>
      </c>
      <c r="E16" s="704"/>
    </row>
    <row r="17" spans="2:5">
      <c r="B17" s="524">
        <f t="shared" si="0"/>
        <v>9</v>
      </c>
      <c r="C17" s="531" t="s">
        <v>207</v>
      </c>
      <c r="D17" s="528" t="s">
        <v>290</v>
      </c>
      <c r="E17" s="705"/>
    </row>
    <row r="18" spans="2:5">
      <c r="B18" s="524">
        <f t="shared" si="0"/>
        <v>10</v>
      </c>
      <c r="C18" s="531" t="s">
        <v>207</v>
      </c>
      <c r="D18" s="528" t="s">
        <v>290</v>
      </c>
      <c r="E18" s="705"/>
    </row>
    <row r="19" spans="2:5">
      <c r="B19" s="524">
        <f t="shared" si="0"/>
        <v>11</v>
      </c>
      <c r="C19" s="531" t="s">
        <v>207</v>
      </c>
      <c r="D19" s="528" t="s">
        <v>290</v>
      </c>
      <c r="E19" s="705"/>
    </row>
    <row r="20" spans="2:5">
      <c r="B20" s="524">
        <f t="shared" si="0"/>
        <v>12</v>
      </c>
      <c r="C20" s="525" t="s">
        <v>292</v>
      </c>
      <c r="D20" s="532" t="s">
        <v>290</v>
      </c>
      <c r="E20" s="707">
        <f>E21+E25</f>
        <v>0</v>
      </c>
    </row>
    <row r="21" spans="2:5">
      <c r="B21" s="524">
        <f t="shared" si="0"/>
        <v>13</v>
      </c>
      <c r="C21" s="533" t="s">
        <v>293</v>
      </c>
      <c r="D21" s="526" t="s">
        <v>290</v>
      </c>
      <c r="E21" s="707">
        <f>SUM(E22:E24)</f>
        <v>0</v>
      </c>
    </row>
    <row r="22" spans="2:5">
      <c r="B22" s="524">
        <f t="shared" si="0"/>
        <v>14</v>
      </c>
      <c r="C22" s="534" t="s">
        <v>294</v>
      </c>
      <c r="D22" s="528" t="s">
        <v>290</v>
      </c>
      <c r="E22" s="704"/>
    </row>
    <row r="23" spans="2:5">
      <c r="B23" s="524">
        <f t="shared" si="0"/>
        <v>15</v>
      </c>
      <c r="C23" s="534" t="s">
        <v>294</v>
      </c>
      <c r="D23" s="528" t="s">
        <v>290</v>
      </c>
      <c r="E23" s="705"/>
    </row>
    <row r="24" spans="2:5">
      <c r="B24" s="524">
        <f t="shared" si="0"/>
        <v>16</v>
      </c>
      <c r="C24" s="534" t="s">
        <v>294</v>
      </c>
      <c r="D24" s="528" t="s">
        <v>290</v>
      </c>
      <c r="E24" s="705"/>
    </row>
    <row r="25" spans="2:5">
      <c r="B25" s="524">
        <f t="shared" si="0"/>
        <v>17</v>
      </c>
      <c r="C25" s="535" t="s">
        <v>277</v>
      </c>
      <c r="D25" s="526" t="s">
        <v>290</v>
      </c>
      <c r="E25" s="707">
        <f>SUM(E26:E34)</f>
        <v>0</v>
      </c>
    </row>
    <row r="26" spans="2:5">
      <c r="B26" s="524">
        <f t="shared" si="0"/>
        <v>18</v>
      </c>
      <c r="C26" s="534" t="s">
        <v>262</v>
      </c>
      <c r="D26" s="528" t="s">
        <v>290</v>
      </c>
      <c r="E26" s="704"/>
    </row>
    <row r="27" spans="2:5">
      <c r="B27" s="524">
        <f t="shared" si="0"/>
        <v>19</v>
      </c>
      <c r="C27" s="534" t="s">
        <v>262</v>
      </c>
      <c r="D27" s="528" t="s">
        <v>290</v>
      </c>
      <c r="E27" s="705"/>
    </row>
    <row r="28" spans="2:5">
      <c r="B28" s="524">
        <f t="shared" si="0"/>
        <v>20</v>
      </c>
      <c r="C28" s="534" t="s">
        <v>262</v>
      </c>
      <c r="D28" s="528" t="s">
        <v>290</v>
      </c>
      <c r="E28" s="705"/>
    </row>
    <row r="29" spans="2:5">
      <c r="B29" s="524">
        <f t="shared" si="0"/>
        <v>21</v>
      </c>
      <c r="C29" s="534" t="s">
        <v>262</v>
      </c>
      <c r="D29" s="528" t="s">
        <v>290</v>
      </c>
      <c r="E29" s="705"/>
    </row>
    <row r="30" spans="2:5">
      <c r="B30" s="524">
        <f t="shared" si="0"/>
        <v>22</v>
      </c>
      <c r="C30" s="534" t="s">
        <v>262</v>
      </c>
      <c r="D30" s="528" t="s">
        <v>290</v>
      </c>
      <c r="E30" s="705"/>
    </row>
    <row r="31" spans="2:5">
      <c r="B31" s="524">
        <f t="shared" si="0"/>
        <v>23</v>
      </c>
      <c r="C31" s="534" t="s">
        <v>262</v>
      </c>
      <c r="D31" s="528" t="s">
        <v>290</v>
      </c>
      <c r="E31" s="705"/>
    </row>
    <row r="32" spans="2:5">
      <c r="B32" s="524">
        <f t="shared" si="0"/>
        <v>24</v>
      </c>
      <c r="C32" s="534" t="s">
        <v>262</v>
      </c>
      <c r="D32" s="528" t="s">
        <v>290</v>
      </c>
      <c r="E32" s="705"/>
    </row>
    <row r="33" spans="2:6">
      <c r="B33" s="524">
        <f t="shared" si="0"/>
        <v>25</v>
      </c>
      <c r="C33" s="534" t="s">
        <v>262</v>
      </c>
      <c r="D33" s="528" t="s">
        <v>290</v>
      </c>
      <c r="E33" s="705"/>
    </row>
    <row r="34" spans="2:6" ht="13.5" thickBot="1">
      <c r="B34" s="536">
        <f t="shared" si="0"/>
        <v>26</v>
      </c>
      <c r="C34" s="537" t="s">
        <v>262</v>
      </c>
      <c r="D34" s="538" t="s">
        <v>290</v>
      </c>
      <c r="E34" s="706"/>
    </row>
    <row r="35" spans="2:6">
      <c r="B35" s="521">
        <f t="shared" si="0"/>
        <v>27</v>
      </c>
      <c r="C35" s="1411" t="s">
        <v>295</v>
      </c>
      <c r="D35" s="1412" t="s">
        <v>290</v>
      </c>
      <c r="E35" s="1413"/>
    </row>
    <row r="36" spans="2:6">
      <c r="B36" s="539">
        <f t="shared" si="0"/>
        <v>28</v>
      </c>
      <c r="C36" s="540" t="s">
        <v>296</v>
      </c>
      <c r="D36" s="542" t="s">
        <v>297</v>
      </c>
      <c r="E36" s="543"/>
    </row>
    <row r="37" spans="2:6">
      <c r="B37" s="539">
        <f t="shared" si="0"/>
        <v>29</v>
      </c>
      <c r="C37" s="540" t="s">
        <v>298</v>
      </c>
      <c r="D37" s="541" t="s">
        <v>297</v>
      </c>
      <c r="E37" s="543"/>
    </row>
    <row r="38" spans="2:6">
      <c r="B38" s="539">
        <f t="shared" si="0"/>
        <v>30</v>
      </c>
      <c r="C38" s="540" t="s">
        <v>299</v>
      </c>
      <c r="D38" s="541" t="s">
        <v>279</v>
      </c>
      <c r="E38" s="544"/>
    </row>
    <row r="39" spans="2:6">
      <c r="B39" s="539">
        <f t="shared" si="0"/>
        <v>31</v>
      </c>
      <c r="C39" s="540" t="s">
        <v>300</v>
      </c>
      <c r="D39" s="542" t="s">
        <v>301</v>
      </c>
      <c r="E39" s="545"/>
    </row>
    <row r="40" spans="2:6">
      <c r="B40" s="539">
        <f>B39+1</f>
        <v>32</v>
      </c>
      <c r="C40" s="540" t="s">
        <v>302</v>
      </c>
      <c r="D40" s="541" t="s">
        <v>290</v>
      </c>
      <c r="E40" s="546"/>
    </row>
    <row r="41" spans="2:6" ht="13.5" thickBot="1">
      <c r="B41" s="1414">
        <f t="shared" si="0"/>
        <v>33</v>
      </c>
      <c r="C41" s="1415" t="s">
        <v>303</v>
      </c>
      <c r="D41" s="1416" t="s">
        <v>279</v>
      </c>
      <c r="E41" s="1417"/>
      <c r="F41" s="547"/>
    </row>
    <row r="42" spans="2:6">
      <c r="B42" s="515"/>
      <c r="C42" s="515"/>
      <c r="D42" s="515"/>
      <c r="E42" s="515"/>
      <c r="F42" s="547"/>
    </row>
    <row r="43" spans="2:6" ht="13.5" thickBot="1">
      <c r="B43" s="515"/>
      <c r="C43" s="515"/>
      <c r="D43" s="515"/>
      <c r="E43" s="515"/>
      <c r="F43" s="547"/>
    </row>
    <row r="44" spans="2:6">
      <c r="B44" s="515"/>
      <c r="C44" s="548" t="s">
        <v>63</v>
      </c>
      <c r="D44" s="1831" t="s">
        <v>64</v>
      </c>
      <c r="E44" s="1832"/>
    </row>
    <row r="45" spans="2:6">
      <c r="B45" s="515"/>
      <c r="C45" s="407" t="s">
        <v>304</v>
      </c>
      <c r="D45" s="502" t="s">
        <v>304</v>
      </c>
      <c r="E45" s="549"/>
    </row>
    <row r="46" spans="2:6">
      <c r="B46" s="515"/>
      <c r="C46" s="550"/>
      <c r="D46" s="551" t="s">
        <v>65</v>
      </c>
      <c r="E46" s="552"/>
    </row>
    <row r="47" spans="2:6">
      <c r="B47" s="515"/>
      <c r="C47" s="553"/>
      <c r="D47" s="554"/>
      <c r="E47" s="555"/>
    </row>
    <row r="48" spans="2:6" ht="13.5" thickBot="1">
      <c r="B48" s="515"/>
      <c r="C48" s="556" t="s">
        <v>65</v>
      </c>
      <c r="D48" s="557"/>
      <c r="E48" s="558"/>
    </row>
    <row r="49" spans="2:4" ht="13.5" thickBot="1">
      <c r="B49" s="515"/>
      <c r="C49" s="559" t="s">
        <v>66</v>
      </c>
      <c r="D49" s="560"/>
    </row>
  </sheetData>
  <mergeCells count="4">
    <mergeCell ref="B6:C7"/>
    <mergeCell ref="D6:D7"/>
    <mergeCell ref="E6:E7"/>
    <mergeCell ref="D44:E44"/>
  </mergeCells>
  <dataValidations count="1">
    <dataValidation type="list" allowBlank="1" showInputMessage="1" showErrorMessage="1" sqref="D2" xr:uid="{AFA456D6-DF47-4434-9240-8171D42A480D}">
      <formula1>$G$2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I73"/>
  <sheetViews>
    <sheetView showGridLines="0" zoomScale="90" zoomScaleNormal="90" workbookViewId="0">
      <selection activeCell="B1" sqref="B1"/>
    </sheetView>
  </sheetViews>
  <sheetFormatPr defaultColWidth="9.140625" defaultRowHeight="12.75"/>
  <cols>
    <col min="1" max="1" width="3" style="561" customWidth="1"/>
    <col min="2" max="2" width="3.140625" style="561" customWidth="1"/>
    <col min="3" max="3" width="59.140625" style="561" customWidth="1"/>
    <col min="4" max="4" width="21.28515625" style="561" customWidth="1"/>
    <col min="5" max="5" width="20.42578125" style="561" customWidth="1"/>
    <col min="6" max="6" width="30.42578125" style="561" customWidth="1"/>
    <col min="7" max="7" width="13.5703125" style="561" bestFit="1" customWidth="1"/>
    <col min="8" max="8" width="25.140625" style="561" customWidth="1"/>
    <col min="9" max="16384" width="9.140625" style="561"/>
  </cols>
  <sheetData>
    <row r="1" spans="2:9" ht="15" customHeight="1" thickBot="1">
      <c r="C1" s="562"/>
      <c r="D1" s="563"/>
      <c r="E1" s="563"/>
    </row>
    <row r="2" spans="2:9" ht="15" customHeight="1" thickBot="1">
      <c r="B2" s="564"/>
      <c r="C2" s="421" t="s">
        <v>0</v>
      </c>
      <c r="D2" s="422"/>
      <c r="E2" s="423" t="s">
        <v>1</v>
      </c>
      <c r="F2" s="1228">
        <f>Identifikace!$B$11</f>
        <v>2025</v>
      </c>
      <c r="G2" s="1607" t="s">
        <v>977</v>
      </c>
    </row>
    <row r="3" spans="2:9" ht="15" customHeight="1">
      <c r="B3" s="564"/>
      <c r="C3" s="421"/>
      <c r="D3" s="420"/>
      <c r="E3" s="421"/>
      <c r="F3" s="512"/>
    </row>
    <row r="4" spans="2:9" ht="15" customHeight="1">
      <c r="B4" s="565" t="s">
        <v>908</v>
      </c>
      <c r="C4" s="566"/>
      <c r="D4" s="566"/>
      <c r="E4" s="566"/>
      <c r="F4" s="566"/>
    </row>
    <row r="5" spans="2:9" ht="15" customHeight="1" thickBot="1">
      <c r="B5" s="567"/>
      <c r="C5" s="568"/>
      <c r="D5" s="569"/>
      <c r="E5" s="570"/>
      <c r="F5" s="571"/>
    </row>
    <row r="6" spans="2:9" ht="15" customHeight="1" thickBot="1">
      <c r="B6" s="1673"/>
      <c r="C6" s="1674"/>
      <c r="D6" s="572" t="s">
        <v>305</v>
      </c>
      <c r="E6" s="573" t="s">
        <v>306</v>
      </c>
      <c r="F6" s="574"/>
      <c r="I6" s="575"/>
    </row>
    <row r="7" spans="2:9" ht="15" customHeight="1" thickBot="1">
      <c r="B7" s="1675"/>
      <c r="C7" s="1676"/>
      <c r="D7" s="572" t="s">
        <v>279</v>
      </c>
      <c r="E7" s="572" t="s">
        <v>279</v>
      </c>
      <c r="F7" s="574"/>
      <c r="I7" s="575"/>
    </row>
    <row r="8" spans="2:9" ht="15" customHeight="1" thickBot="1">
      <c r="B8" s="1794"/>
      <c r="C8" s="1795"/>
      <c r="D8" s="426" t="s">
        <v>12</v>
      </c>
      <c r="E8" s="425" t="s">
        <v>13</v>
      </c>
      <c r="F8" s="574"/>
      <c r="I8" s="575"/>
    </row>
    <row r="9" spans="2:9" ht="15" customHeight="1">
      <c r="B9" s="880">
        <v>1</v>
      </c>
      <c r="C9" s="1418" t="s">
        <v>95</v>
      </c>
      <c r="D9" s="1426" t="s">
        <v>60</v>
      </c>
      <c r="E9" s="712" t="s">
        <v>60</v>
      </c>
      <c r="F9" s="564"/>
    </row>
    <row r="10" spans="2:9" ht="15" customHeight="1">
      <c r="B10" s="881">
        <v>2</v>
      </c>
      <c r="C10" s="1419" t="s">
        <v>208</v>
      </c>
      <c r="D10" s="578"/>
      <c r="E10" s="713" t="s">
        <v>60</v>
      </c>
      <c r="F10" s="564"/>
    </row>
    <row r="11" spans="2:9" ht="15" customHeight="1">
      <c r="B11" s="881">
        <v>3</v>
      </c>
      <c r="C11" s="1419" t="s">
        <v>208</v>
      </c>
      <c r="D11" s="578"/>
      <c r="E11" s="713" t="s">
        <v>60</v>
      </c>
      <c r="F11" s="564"/>
    </row>
    <row r="12" spans="2:9" ht="15" customHeight="1">
      <c r="B12" s="881">
        <v>4</v>
      </c>
      <c r="C12" s="1419" t="s">
        <v>208</v>
      </c>
      <c r="D12" s="578"/>
      <c r="E12" s="713" t="s">
        <v>60</v>
      </c>
      <c r="F12" s="564"/>
    </row>
    <row r="13" spans="2:9" ht="15" customHeight="1">
      <c r="B13" s="881">
        <v>5</v>
      </c>
      <c r="C13" s="1419" t="s">
        <v>208</v>
      </c>
      <c r="D13" s="578"/>
      <c r="E13" s="713" t="s">
        <v>60</v>
      </c>
      <c r="F13" s="564"/>
    </row>
    <row r="14" spans="2:9" ht="15" customHeight="1">
      <c r="B14" s="881">
        <v>6</v>
      </c>
      <c r="C14" s="1419" t="s">
        <v>208</v>
      </c>
      <c r="D14" s="578"/>
      <c r="E14" s="713" t="s">
        <v>60</v>
      </c>
      <c r="F14" s="564"/>
    </row>
    <row r="15" spans="2:9" ht="15" customHeight="1">
      <c r="B15" s="881">
        <v>7</v>
      </c>
      <c r="C15" s="1419" t="s">
        <v>208</v>
      </c>
      <c r="D15" s="578"/>
      <c r="E15" s="713" t="s">
        <v>60</v>
      </c>
      <c r="F15" s="564"/>
    </row>
    <row r="16" spans="2:9" ht="15" customHeight="1">
      <c r="B16" s="881">
        <v>8</v>
      </c>
      <c r="C16" s="1419" t="s">
        <v>208</v>
      </c>
      <c r="D16" s="578"/>
      <c r="E16" s="713" t="s">
        <v>60</v>
      </c>
      <c r="F16" s="564"/>
    </row>
    <row r="17" spans="2:8" ht="15" customHeight="1">
      <c r="B17" s="881">
        <v>9</v>
      </c>
      <c r="C17" s="878" t="s">
        <v>752</v>
      </c>
      <c r="D17" s="709">
        <f>SUM(D10:D16)</f>
        <v>0</v>
      </c>
      <c r="E17" s="714" t="s">
        <v>60</v>
      </c>
      <c r="F17" s="564"/>
    </row>
    <row r="18" spans="2:8" ht="16.5" customHeight="1">
      <c r="B18" s="881">
        <v>10</v>
      </c>
      <c r="C18" s="879" t="s">
        <v>307</v>
      </c>
      <c r="D18" s="578"/>
      <c r="E18" s="713" t="s">
        <v>60</v>
      </c>
      <c r="F18" s="579"/>
    </row>
    <row r="19" spans="2:8" ht="15" customHeight="1">
      <c r="B19" s="881">
        <v>11</v>
      </c>
      <c r="C19" s="879" t="s">
        <v>307</v>
      </c>
      <c r="D19" s="578"/>
      <c r="E19" s="713" t="s">
        <v>60</v>
      </c>
      <c r="F19" s="579"/>
    </row>
    <row r="20" spans="2:8" ht="15" customHeight="1">
      <c r="B20" s="881">
        <v>12</v>
      </c>
      <c r="C20" s="879" t="s">
        <v>307</v>
      </c>
      <c r="D20" s="578"/>
      <c r="E20" s="713" t="s">
        <v>60</v>
      </c>
      <c r="F20" s="579"/>
    </row>
    <row r="21" spans="2:8" ht="15" customHeight="1">
      <c r="B21" s="881">
        <v>13</v>
      </c>
      <c r="C21" s="879" t="s">
        <v>307</v>
      </c>
      <c r="D21" s="578"/>
      <c r="E21" s="713" t="s">
        <v>60</v>
      </c>
      <c r="F21" s="579"/>
    </row>
    <row r="22" spans="2:8" ht="15" customHeight="1">
      <c r="B22" s="881">
        <v>14</v>
      </c>
      <c r="C22" s="878" t="s">
        <v>254</v>
      </c>
      <c r="D22" s="709">
        <f>SUM(D18:D21)</f>
        <v>0</v>
      </c>
      <c r="E22" s="714" t="s">
        <v>60</v>
      </c>
      <c r="F22" s="579"/>
    </row>
    <row r="23" spans="2:8" ht="15" customHeight="1">
      <c r="B23" s="881">
        <v>15</v>
      </c>
      <c r="C23" s="580" t="s">
        <v>747</v>
      </c>
      <c r="D23" s="1420"/>
      <c r="E23" s="714" t="s">
        <v>60</v>
      </c>
      <c r="F23" s="579"/>
    </row>
    <row r="24" spans="2:8" ht="15" customHeight="1" thickBot="1">
      <c r="B24" s="882">
        <v>16</v>
      </c>
      <c r="C24" s="580" t="s">
        <v>308</v>
      </c>
      <c r="D24" s="1421"/>
      <c r="E24" s="715" t="s">
        <v>60</v>
      </c>
      <c r="F24" s="579"/>
      <c r="H24" s="588"/>
    </row>
    <row r="25" spans="2:8" ht="15" customHeight="1">
      <c r="B25" s="880">
        <v>17</v>
      </c>
      <c r="C25" s="1418" t="s">
        <v>97</v>
      </c>
      <c r="D25" s="712" t="s">
        <v>60</v>
      </c>
      <c r="E25" s="712" t="s">
        <v>60</v>
      </c>
      <c r="F25" s="579"/>
    </row>
    <row r="26" spans="2:8" ht="15" customHeight="1">
      <c r="B26" s="881">
        <v>18</v>
      </c>
      <c r="C26" s="1419" t="s">
        <v>208</v>
      </c>
      <c r="D26" s="581"/>
      <c r="E26" s="713" t="s">
        <v>60</v>
      </c>
      <c r="F26" s="579"/>
    </row>
    <row r="27" spans="2:8" ht="15" customHeight="1">
      <c r="B27" s="881">
        <v>19</v>
      </c>
      <c r="C27" s="1419" t="s">
        <v>208</v>
      </c>
      <c r="D27" s="581"/>
      <c r="E27" s="713" t="s">
        <v>60</v>
      </c>
      <c r="F27" s="579"/>
    </row>
    <row r="28" spans="2:8" ht="15" customHeight="1">
      <c r="B28" s="881">
        <v>20</v>
      </c>
      <c r="C28" s="1419" t="s">
        <v>208</v>
      </c>
      <c r="D28" s="581"/>
      <c r="E28" s="713" t="s">
        <v>60</v>
      </c>
      <c r="F28" s="579"/>
    </row>
    <row r="29" spans="2:8" ht="15" customHeight="1">
      <c r="B29" s="881">
        <v>21</v>
      </c>
      <c r="C29" s="1419" t="s">
        <v>208</v>
      </c>
      <c r="D29" s="581"/>
      <c r="E29" s="713" t="s">
        <v>60</v>
      </c>
      <c r="F29" s="579"/>
    </row>
    <row r="30" spans="2:8" ht="15" customHeight="1">
      <c r="B30" s="881">
        <v>22</v>
      </c>
      <c r="C30" s="1419" t="s">
        <v>208</v>
      </c>
      <c r="D30" s="581"/>
      <c r="E30" s="713" t="s">
        <v>60</v>
      </c>
      <c r="F30" s="579"/>
    </row>
    <row r="31" spans="2:8" ht="15" customHeight="1">
      <c r="B31" s="881">
        <v>23</v>
      </c>
      <c r="C31" s="1419" t="s">
        <v>208</v>
      </c>
      <c r="D31" s="581"/>
      <c r="E31" s="713" t="s">
        <v>60</v>
      </c>
      <c r="F31" s="579"/>
    </row>
    <row r="32" spans="2:8" ht="15" customHeight="1">
      <c r="B32" s="881">
        <v>24</v>
      </c>
      <c r="C32" s="1419" t="s">
        <v>208</v>
      </c>
      <c r="D32" s="581"/>
      <c r="E32" s="713" t="s">
        <v>60</v>
      </c>
      <c r="F32" s="579"/>
    </row>
    <row r="33" spans="2:6" ht="15" customHeight="1">
      <c r="B33" s="881">
        <v>25</v>
      </c>
      <c r="C33" s="1419" t="s">
        <v>208</v>
      </c>
      <c r="D33" s="581"/>
      <c r="E33" s="713" t="s">
        <v>60</v>
      </c>
      <c r="F33" s="579"/>
    </row>
    <row r="34" spans="2:6" ht="15" customHeight="1">
      <c r="B34" s="881">
        <v>26</v>
      </c>
      <c r="C34" s="878" t="s">
        <v>752</v>
      </c>
      <c r="D34" s="711">
        <f>SUM(D26:D33)</f>
        <v>0</v>
      </c>
      <c r="E34" s="714" t="s">
        <v>60</v>
      </c>
      <c r="F34" s="579"/>
    </row>
    <row r="35" spans="2:6" ht="15" customHeight="1">
      <c r="B35" s="881">
        <v>27</v>
      </c>
      <c r="C35" s="879" t="s">
        <v>307</v>
      </c>
      <c r="D35" s="581"/>
      <c r="E35" s="713" t="s">
        <v>60</v>
      </c>
      <c r="F35" s="579"/>
    </row>
    <row r="36" spans="2:6" ht="15" customHeight="1">
      <c r="B36" s="881">
        <v>28</v>
      </c>
      <c r="C36" s="879" t="s">
        <v>307</v>
      </c>
      <c r="D36" s="581"/>
      <c r="E36" s="713" t="s">
        <v>60</v>
      </c>
      <c r="F36" s="579"/>
    </row>
    <row r="37" spans="2:6" ht="15" customHeight="1">
      <c r="B37" s="881">
        <v>29</v>
      </c>
      <c r="C37" s="879" t="s">
        <v>307</v>
      </c>
      <c r="D37" s="581"/>
      <c r="E37" s="713" t="s">
        <v>60</v>
      </c>
      <c r="F37" s="579"/>
    </row>
    <row r="38" spans="2:6" ht="15" customHeight="1">
      <c r="B38" s="881">
        <v>30</v>
      </c>
      <c r="C38" s="879" t="s">
        <v>307</v>
      </c>
      <c r="D38" s="581"/>
      <c r="E38" s="713" t="s">
        <v>60</v>
      </c>
      <c r="F38" s="579"/>
    </row>
    <row r="39" spans="2:6" ht="15" customHeight="1">
      <c r="B39" s="881">
        <v>31</v>
      </c>
      <c r="C39" s="878" t="s">
        <v>254</v>
      </c>
      <c r="D39" s="711">
        <f>SUM(D35:D38)</f>
        <v>0</v>
      </c>
      <c r="E39" s="714" t="s">
        <v>60</v>
      </c>
      <c r="F39" s="579"/>
    </row>
    <row r="40" spans="2:6" ht="15" customHeight="1">
      <c r="B40" s="881">
        <v>32</v>
      </c>
      <c r="C40" s="879" t="s">
        <v>275</v>
      </c>
      <c r="D40" s="582"/>
      <c r="E40" s="716" t="s">
        <v>60</v>
      </c>
      <c r="F40" s="579"/>
    </row>
    <row r="41" spans="2:6" ht="15" customHeight="1">
      <c r="B41" s="881">
        <v>33</v>
      </c>
      <c r="C41" s="879" t="s">
        <v>275</v>
      </c>
      <c r="D41" s="582"/>
      <c r="E41" s="716" t="s">
        <v>60</v>
      </c>
      <c r="F41" s="579"/>
    </row>
    <row r="42" spans="2:6" ht="15" customHeight="1">
      <c r="B42" s="881">
        <v>34</v>
      </c>
      <c r="C42" s="879" t="s">
        <v>275</v>
      </c>
      <c r="D42" s="582"/>
      <c r="E42" s="716" t="s">
        <v>60</v>
      </c>
      <c r="F42" s="579"/>
    </row>
    <row r="43" spans="2:6" ht="15" customHeight="1">
      <c r="B43" s="881">
        <v>35</v>
      </c>
      <c r="C43" s="879" t="s">
        <v>277</v>
      </c>
      <c r="D43" s="581"/>
      <c r="E43" s="713" t="s">
        <v>60</v>
      </c>
      <c r="F43" s="579"/>
    </row>
    <row r="44" spans="2:6" ht="15" customHeight="1">
      <c r="B44" s="881">
        <v>36</v>
      </c>
      <c r="C44" s="580" t="s">
        <v>748</v>
      </c>
      <c r="D44" s="1420"/>
      <c r="E44" s="888" t="s">
        <v>60</v>
      </c>
      <c r="F44" s="579"/>
    </row>
    <row r="45" spans="2:6" ht="15" customHeight="1" thickBot="1">
      <c r="B45" s="882">
        <v>37</v>
      </c>
      <c r="C45" s="580" t="s">
        <v>309</v>
      </c>
      <c r="D45" s="710">
        <f>SUM(D40:D43)</f>
        <v>0</v>
      </c>
      <c r="E45" s="717" t="s">
        <v>60</v>
      </c>
      <c r="F45" s="579"/>
    </row>
    <row r="46" spans="2:6" ht="15" customHeight="1" thickBot="1">
      <c r="B46" s="883">
        <v>38</v>
      </c>
      <c r="C46" s="583" t="s">
        <v>310</v>
      </c>
      <c r="D46" s="718" t="s">
        <v>60</v>
      </c>
      <c r="E46" s="584"/>
      <c r="F46" s="585"/>
    </row>
    <row r="47" spans="2:6" ht="15" customHeight="1" thickBot="1">
      <c r="B47" s="883">
        <v>39</v>
      </c>
      <c r="C47" s="586" t="s">
        <v>311</v>
      </c>
      <c r="D47" s="718" t="s">
        <v>60</v>
      </c>
      <c r="E47" s="587"/>
      <c r="F47" s="579"/>
    </row>
    <row r="48" spans="2:6" ht="15" customHeight="1">
      <c r="B48" s="564"/>
      <c r="C48" s="564"/>
      <c r="D48" s="564"/>
      <c r="E48" s="564"/>
      <c r="F48" s="564"/>
    </row>
    <row r="49" spans="2:8" ht="15" customHeight="1">
      <c r="B49" s="564"/>
      <c r="C49" s="564"/>
      <c r="D49" s="564"/>
      <c r="E49" s="564"/>
      <c r="F49" s="564"/>
    </row>
    <row r="50" spans="2:8" ht="15" customHeight="1">
      <c r="B50" s="1833" t="s">
        <v>909</v>
      </c>
      <c r="C50" s="1833"/>
      <c r="D50" s="1833"/>
      <c r="E50" s="1833"/>
      <c r="F50" s="1833"/>
      <c r="G50" s="588"/>
      <c r="H50" s="588"/>
    </row>
    <row r="51" spans="2:8" ht="15" customHeight="1" thickBot="1">
      <c r="B51" s="589"/>
      <c r="C51" s="590"/>
      <c r="D51" s="566"/>
      <c r="E51" s="566"/>
      <c r="F51" s="566"/>
      <c r="G51" s="1834"/>
      <c r="H51" s="1834"/>
    </row>
    <row r="52" spans="2:8" ht="15" customHeight="1">
      <c r="B52" s="1673"/>
      <c r="C52" s="1835"/>
      <c r="D52" s="1838" t="s">
        <v>312</v>
      </c>
      <c r="E52" s="1840" t="s">
        <v>306</v>
      </c>
      <c r="F52" s="1842" t="s">
        <v>313</v>
      </c>
      <c r="G52" s="1834"/>
      <c r="H52" s="1834"/>
    </row>
    <row r="53" spans="2:8" ht="15" customHeight="1" thickBot="1">
      <c r="B53" s="1675"/>
      <c r="C53" s="1836"/>
      <c r="D53" s="1839"/>
      <c r="E53" s="1841"/>
      <c r="F53" s="1843"/>
      <c r="G53" s="1834"/>
      <c r="H53" s="1834"/>
    </row>
    <row r="54" spans="2:8" ht="15" customHeight="1" thickBot="1">
      <c r="B54" s="1794"/>
      <c r="C54" s="1837"/>
      <c r="D54" s="591" t="s">
        <v>314</v>
      </c>
      <c r="E54" s="591" t="s">
        <v>315</v>
      </c>
      <c r="F54" s="592" t="s">
        <v>316</v>
      </c>
      <c r="G54" s="1834"/>
      <c r="H54" s="1834"/>
    </row>
    <row r="55" spans="2:8" ht="15" customHeight="1" thickBot="1">
      <c r="B55" s="593"/>
      <c r="C55" s="594" t="s">
        <v>12</v>
      </c>
      <c r="D55" s="426" t="s">
        <v>13</v>
      </c>
      <c r="E55" s="426" t="s">
        <v>14</v>
      </c>
      <c r="F55" s="425" t="s">
        <v>15</v>
      </c>
      <c r="G55" s="588"/>
      <c r="H55" s="588"/>
    </row>
    <row r="56" spans="2:8" ht="15" customHeight="1">
      <c r="B56" s="576">
        <v>1</v>
      </c>
      <c r="C56" s="595" t="s">
        <v>317</v>
      </c>
      <c r="D56" s="596"/>
      <c r="E56" s="596"/>
      <c r="F56" s="1462">
        <f>IF(D56=0,0,E56*1000/D56)</f>
        <v>0</v>
      </c>
      <c r="G56" s="588"/>
      <c r="H56" s="588"/>
    </row>
    <row r="57" spans="2:8" ht="15" customHeight="1">
      <c r="B57" s="577">
        <v>2</v>
      </c>
      <c r="C57" s="597" t="s">
        <v>318</v>
      </c>
      <c r="D57" s="598"/>
      <c r="E57" s="598"/>
      <c r="F57" s="1461">
        <f>IF(D57=0,0,E57*1000/D57)</f>
        <v>0</v>
      </c>
      <c r="G57" s="588"/>
      <c r="H57" s="588"/>
    </row>
    <row r="58" spans="2:8" ht="15" customHeight="1">
      <c r="B58" s="577">
        <v>3</v>
      </c>
      <c r="C58" s="597" t="s">
        <v>162</v>
      </c>
      <c r="D58" s="719" t="s">
        <v>60</v>
      </c>
      <c r="E58" s="598"/>
      <c r="F58" s="720" t="s">
        <v>60</v>
      </c>
      <c r="G58" s="588"/>
      <c r="H58" s="588"/>
    </row>
    <row r="59" spans="2:8" ht="15" customHeight="1">
      <c r="B59" s="577">
        <v>4</v>
      </c>
      <c r="C59" s="597" t="s">
        <v>319</v>
      </c>
      <c r="D59" s="598"/>
      <c r="E59" s="720" t="s">
        <v>60</v>
      </c>
      <c r="F59" s="719" t="s">
        <v>60</v>
      </c>
      <c r="G59" s="588"/>
      <c r="H59" s="588"/>
    </row>
    <row r="60" spans="2:8" ht="15" customHeight="1">
      <c r="B60" s="577">
        <v>5</v>
      </c>
      <c r="C60" s="597" t="s">
        <v>320</v>
      </c>
      <c r="D60" s="598"/>
      <c r="E60" s="598"/>
      <c r="F60" s="1461">
        <f>IF(D60=0,0,E60*1000/D60)</f>
        <v>0</v>
      </c>
      <c r="G60" s="588"/>
      <c r="H60" s="588"/>
    </row>
    <row r="61" spans="2:8" ht="15" customHeight="1">
      <c r="B61" s="577">
        <v>6</v>
      </c>
      <c r="C61" s="1215" t="s">
        <v>321</v>
      </c>
      <c r="D61" s="1216"/>
      <c r="E61" s="1216"/>
      <c r="F61" s="1217" t="s">
        <v>60</v>
      </c>
      <c r="G61" s="588"/>
      <c r="H61" s="588"/>
    </row>
    <row r="62" spans="2:8" ht="15" customHeight="1">
      <c r="B62" s="577">
        <v>7</v>
      </c>
      <c r="C62" s="1422" t="s">
        <v>937</v>
      </c>
      <c r="D62" s="598"/>
      <c r="E62" s="719" t="s">
        <v>60</v>
      </c>
      <c r="F62" s="719" t="s">
        <v>60</v>
      </c>
      <c r="G62" s="588"/>
      <c r="H62" s="588"/>
    </row>
    <row r="63" spans="2:8" ht="25.5">
      <c r="B63" s="577">
        <v>8</v>
      </c>
      <c r="C63" s="1422" t="s">
        <v>831</v>
      </c>
      <c r="D63" s="598"/>
      <c r="E63" s="719" t="s">
        <v>60</v>
      </c>
      <c r="F63" s="719" t="s">
        <v>60</v>
      </c>
      <c r="G63" s="588"/>
      <c r="H63" s="588"/>
    </row>
    <row r="64" spans="2:8" ht="26.25" thickBot="1">
      <c r="B64" s="1423">
        <v>9</v>
      </c>
      <c r="C64" s="1424" t="s">
        <v>832</v>
      </c>
      <c r="D64" s="1425"/>
      <c r="E64" s="1214" t="s">
        <v>60</v>
      </c>
      <c r="F64" s="1214" t="s">
        <v>60</v>
      </c>
      <c r="G64" s="588"/>
      <c r="H64" s="588"/>
    </row>
    <row r="65" spans="2:8" ht="15" customHeight="1">
      <c r="B65" s="1212"/>
      <c r="C65" s="1213"/>
      <c r="D65" s="570"/>
      <c r="E65" s="570"/>
      <c r="F65" s="588"/>
      <c r="G65" s="588"/>
      <c r="H65" s="588"/>
    </row>
    <row r="66" spans="2:8" ht="15" customHeight="1" thickBot="1">
      <c r="B66" s="564"/>
      <c r="C66" s="1569"/>
      <c r="D66" s="564"/>
      <c r="E66" s="564"/>
      <c r="F66" s="564"/>
      <c r="G66" s="588"/>
      <c r="H66" s="588"/>
    </row>
    <row r="67" spans="2:8" ht="15" customHeight="1">
      <c r="B67" s="564"/>
      <c r="C67" s="564"/>
      <c r="D67" s="564"/>
      <c r="E67" s="564"/>
      <c r="F67" s="548" t="s">
        <v>63</v>
      </c>
      <c r="G67" s="599" t="s">
        <v>64</v>
      </c>
      <c r="H67" s="600"/>
    </row>
    <row r="68" spans="2:8" ht="15" customHeight="1">
      <c r="B68" s="564"/>
      <c r="C68" s="1458"/>
      <c r="D68" s="1458"/>
      <c r="E68" s="449"/>
      <c r="F68" s="407" t="s">
        <v>304</v>
      </c>
      <c r="G68" s="502" t="s">
        <v>304</v>
      </c>
      <c r="H68" s="677"/>
    </row>
    <row r="69" spans="2:8" s="564" customFormat="1" ht="15" customHeight="1">
      <c r="C69" s="1459"/>
      <c r="D69" s="1459"/>
      <c r="E69" s="449"/>
      <c r="F69" s="601"/>
      <c r="G69" s="554"/>
      <c r="H69" s="446"/>
    </row>
    <row r="70" spans="2:8" ht="15" customHeight="1">
      <c r="B70" s="564"/>
      <c r="C70" s="1456"/>
      <c r="D70" s="449"/>
      <c r="E70" s="445"/>
      <c r="F70" s="602"/>
      <c r="G70" s="603"/>
      <c r="H70" s="446"/>
    </row>
    <row r="71" spans="2:8" ht="15" customHeight="1" thickBot="1">
      <c r="B71" s="564"/>
      <c r="C71" s="1457"/>
      <c r="D71" s="1460"/>
      <c r="E71" s="445"/>
      <c r="F71" s="556" t="s">
        <v>65</v>
      </c>
      <c r="G71" s="557" t="s">
        <v>65</v>
      </c>
      <c r="H71" s="447"/>
    </row>
    <row r="72" spans="2:8" ht="15" customHeight="1" thickBot="1">
      <c r="B72" s="564"/>
      <c r="C72" s="1458"/>
      <c r="D72" s="449"/>
      <c r="E72" s="445"/>
      <c r="F72" s="559" t="s">
        <v>66</v>
      </c>
      <c r="G72" s="604"/>
      <c r="H72" s="448"/>
    </row>
    <row r="73" spans="2:8" ht="15" customHeight="1">
      <c r="B73" s="564"/>
      <c r="C73" s="1458"/>
      <c r="D73" s="604"/>
      <c r="E73" s="448"/>
      <c r="F73" s="605"/>
    </row>
  </sheetData>
  <sheetProtection selectLockedCells="1"/>
  <mergeCells count="7">
    <mergeCell ref="B6:C8"/>
    <mergeCell ref="B50:F50"/>
    <mergeCell ref="G51:H54"/>
    <mergeCell ref="B52:C54"/>
    <mergeCell ref="D52:D53"/>
    <mergeCell ref="E52:E53"/>
    <mergeCell ref="F52:F53"/>
  </mergeCells>
  <phoneticPr fontId="208" type="noConversion"/>
  <dataValidations count="1">
    <dataValidation type="list" allowBlank="1" showInputMessage="1" showErrorMessage="1" sqref="D2" xr:uid="{8CF89FEE-E253-4641-936B-C091AB3C1462}">
      <formula1>$G$2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61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F61B-0D4C-4857-9828-9E43951D1A5F}">
  <dimension ref="A1:K40"/>
  <sheetViews>
    <sheetView showGridLines="0" zoomScale="80" zoomScaleNormal="80" workbookViewId="0">
      <selection activeCell="B1" sqref="B1"/>
    </sheetView>
  </sheetViews>
  <sheetFormatPr defaultColWidth="9.140625" defaultRowHeight="15"/>
  <cols>
    <col min="1" max="1" width="3.42578125" style="308" customWidth="1"/>
    <col min="2" max="2" width="5.42578125" style="308" customWidth="1"/>
    <col min="3" max="3" width="60.85546875" style="308" customWidth="1"/>
    <col min="4" max="4" width="16.7109375" style="308" customWidth="1"/>
    <col min="5" max="9" width="16.5703125" style="308" customWidth="1"/>
    <col min="10" max="10" width="9.140625" style="308"/>
    <col min="11" max="11" width="18.28515625" style="308" customWidth="1"/>
    <col min="12" max="12" width="9.140625" style="308" customWidth="1"/>
    <col min="13" max="16384" width="9.140625" style="308"/>
  </cols>
  <sheetData>
    <row r="1" spans="1:11" ht="15.75" thickBot="1">
      <c r="A1" s="197"/>
      <c r="B1" s="224"/>
      <c r="C1" s="307"/>
      <c r="D1" s="224"/>
      <c r="E1" s="224"/>
      <c r="F1" s="141"/>
    </row>
    <row r="2" spans="1:11" ht="15.75" thickBot="1">
      <c r="A2" s="197"/>
      <c r="B2" s="14"/>
      <c r="E2" s="4"/>
      <c r="F2" s="10" t="s">
        <v>0</v>
      </c>
      <c r="G2" s="229"/>
      <c r="H2" s="10" t="s">
        <v>1</v>
      </c>
      <c r="I2" s="1228">
        <f>Identifikace!$B$11+2</f>
        <v>2027</v>
      </c>
      <c r="J2" s="1607" t="s">
        <v>977</v>
      </c>
      <c r="K2" s="857"/>
    </row>
    <row r="3" spans="1:11" ht="16.5" customHeight="1">
      <c r="A3" s="197"/>
      <c r="B3" s="230" t="s">
        <v>936</v>
      </c>
      <c r="C3" s="224"/>
      <c r="D3" s="227"/>
      <c r="E3" s="227"/>
      <c r="F3" s="227"/>
      <c r="I3" s="1603"/>
      <c r="K3" s="857"/>
    </row>
    <row r="4" spans="1:11" ht="16.5" thickBot="1">
      <c r="A4" s="197"/>
      <c r="B4" s="230"/>
      <c r="C4" s="224"/>
      <c r="D4" s="233"/>
      <c r="E4" s="227"/>
      <c r="F4" s="310"/>
      <c r="K4" s="857"/>
    </row>
    <row r="5" spans="1:11" ht="15.75" thickBot="1">
      <c r="A5" s="197"/>
      <c r="B5" s="1844"/>
      <c r="C5" s="1845"/>
      <c r="D5" s="236" t="s">
        <v>84</v>
      </c>
      <c r="E5" s="912" t="s">
        <v>744</v>
      </c>
      <c r="F5" s="914" t="s">
        <v>764</v>
      </c>
      <c r="G5" s="913" t="s">
        <v>743</v>
      </c>
      <c r="H5" s="311" t="s">
        <v>742</v>
      </c>
      <c r="I5" s="311" t="s">
        <v>741</v>
      </c>
    </row>
    <row r="6" spans="1:11" ht="15.75" thickBot="1">
      <c r="A6" s="197"/>
      <c r="B6" s="1846"/>
      <c r="C6" s="1847"/>
      <c r="D6" s="312" t="s">
        <v>249</v>
      </c>
      <c r="E6" s="312" t="s">
        <v>249</v>
      </c>
      <c r="F6" s="312" t="s">
        <v>249</v>
      </c>
      <c r="G6" s="312" t="s">
        <v>249</v>
      </c>
      <c r="H6" s="312" t="s">
        <v>249</v>
      </c>
      <c r="I6" s="312" t="s">
        <v>249</v>
      </c>
    </row>
    <row r="7" spans="1:11" ht="15.75" thickBot="1">
      <c r="A7" s="197"/>
      <c r="B7" s="239"/>
      <c r="C7" s="239" t="s">
        <v>12</v>
      </c>
      <c r="D7" s="240" t="s">
        <v>13</v>
      </c>
      <c r="E7" s="240" t="s">
        <v>14</v>
      </c>
      <c r="F7" s="240" t="s">
        <v>15</v>
      </c>
      <c r="G7" s="240" t="s">
        <v>16</v>
      </c>
      <c r="H7" s="240" t="s">
        <v>17</v>
      </c>
      <c r="I7" s="240" t="s">
        <v>18</v>
      </c>
    </row>
    <row r="8" spans="1:11">
      <c r="A8" s="197"/>
      <c r="B8" s="314">
        <v>1</v>
      </c>
      <c r="C8" s="315" t="s">
        <v>95</v>
      </c>
      <c r="D8" s="702" t="s">
        <v>60</v>
      </c>
      <c r="E8" s="703" t="s">
        <v>60</v>
      </c>
      <c r="F8" s="703" t="s">
        <v>60</v>
      </c>
      <c r="G8" s="703" t="s">
        <v>60</v>
      </c>
      <c r="H8" s="703" t="s">
        <v>60</v>
      </c>
      <c r="I8" s="703" t="s">
        <v>60</v>
      </c>
    </row>
    <row r="9" spans="1:11">
      <c r="A9" s="197"/>
      <c r="B9" s="314">
        <f t="shared" ref="B9:B12" si="0">B8+1</f>
        <v>2</v>
      </c>
      <c r="C9" s="316" t="s">
        <v>208</v>
      </c>
      <c r="D9" s="332">
        <f>SUM(E9:I9)</f>
        <v>0</v>
      </c>
      <c r="E9" s="270"/>
      <c r="F9" s="874"/>
      <c r="G9" s="856"/>
      <c r="H9" s="856"/>
      <c r="I9" s="270"/>
    </row>
    <row r="10" spans="1:11">
      <c r="A10" s="197"/>
      <c r="B10" s="314">
        <f t="shared" si="0"/>
        <v>3</v>
      </c>
      <c r="C10" s="316" t="s">
        <v>208</v>
      </c>
      <c r="D10" s="332">
        <f t="shared" ref="D10:D12" si="1">SUM(E10:I10)</f>
        <v>0</v>
      </c>
      <c r="E10" s="270"/>
      <c r="F10" s="874"/>
      <c r="G10" s="856"/>
      <c r="H10" s="856"/>
      <c r="I10" s="270"/>
    </row>
    <row r="11" spans="1:11">
      <c r="A11" s="197"/>
      <c r="B11" s="314">
        <f t="shared" si="0"/>
        <v>4</v>
      </c>
      <c r="C11" s="316" t="s">
        <v>208</v>
      </c>
      <c r="D11" s="332">
        <f t="shared" si="1"/>
        <v>0</v>
      </c>
      <c r="E11" s="270"/>
      <c r="F11" s="874"/>
      <c r="G11" s="856"/>
      <c r="H11" s="856"/>
      <c r="I11" s="270"/>
    </row>
    <row r="12" spans="1:11">
      <c r="A12" s="197"/>
      <c r="B12" s="317">
        <f t="shared" si="0"/>
        <v>5</v>
      </c>
      <c r="C12" s="898" t="s">
        <v>208</v>
      </c>
      <c r="D12" s="899">
        <f t="shared" si="1"/>
        <v>0</v>
      </c>
      <c r="E12" s="900"/>
      <c r="F12" s="901"/>
      <c r="G12" s="902"/>
      <c r="H12" s="902"/>
      <c r="I12" s="900"/>
    </row>
    <row r="13" spans="1:11" ht="15.75" thickBot="1">
      <c r="A13" s="197"/>
      <c r="B13" s="432">
        <v>6</v>
      </c>
      <c r="C13" s="440" t="s">
        <v>250</v>
      </c>
      <c r="D13" s="895">
        <f>SUM(D9:D12)</f>
        <v>0</v>
      </c>
      <c r="E13" s="895">
        <f>SUM(E9:E12)</f>
        <v>0</v>
      </c>
      <c r="F13" s="895">
        <f t="shared" ref="F13:I13" si="2">SUM(F9:F12)</f>
        <v>0</v>
      </c>
      <c r="G13" s="895">
        <f t="shared" si="2"/>
        <v>0</v>
      </c>
      <c r="H13" s="895">
        <f t="shared" si="2"/>
        <v>0</v>
      </c>
      <c r="I13" s="895">
        <f t="shared" si="2"/>
        <v>0</v>
      </c>
    </row>
    <row r="14" spans="1:11">
      <c r="A14" s="197"/>
      <c r="B14" s="313">
        <v>7</v>
      </c>
      <c r="C14" s="903" t="s">
        <v>97</v>
      </c>
      <c r="D14" s="702" t="s">
        <v>60</v>
      </c>
      <c r="E14" s="703" t="s">
        <v>60</v>
      </c>
      <c r="F14" s="703" t="s">
        <v>60</v>
      </c>
      <c r="G14" s="703" t="s">
        <v>60</v>
      </c>
      <c r="H14" s="703" t="s">
        <v>60</v>
      </c>
      <c r="I14" s="703" t="s">
        <v>60</v>
      </c>
    </row>
    <row r="15" spans="1:11">
      <c r="A15" s="197"/>
      <c r="B15" s="314">
        <v>8</v>
      </c>
      <c r="C15" s="316" t="s">
        <v>208</v>
      </c>
      <c r="D15" s="332">
        <f>SUM(E15:I15)</f>
        <v>0</v>
      </c>
      <c r="E15" s="270"/>
      <c r="F15" s="875"/>
      <c r="G15" s="855"/>
      <c r="H15" s="855"/>
      <c r="I15" s="855"/>
    </row>
    <row r="16" spans="1:11">
      <c r="A16" s="197"/>
      <c r="B16" s="314">
        <v>9</v>
      </c>
      <c r="C16" s="316" t="s">
        <v>208</v>
      </c>
      <c r="D16" s="332">
        <f t="shared" ref="D16:D18" si="3">SUM(E16:I16)</f>
        <v>0</v>
      </c>
      <c r="E16" s="270"/>
      <c r="F16" s="875"/>
      <c r="G16" s="855"/>
      <c r="H16" s="855"/>
      <c r="I16" s="855"/>
    </row>
    <row r="17" spans="1:9">
      <c r="A17" s="197"/>
      <c r="B17" s="314">
        <v>10</v>
      </c>
      <c r="C17" s="316" t="s">
        <v>208</v>
      </c>
      <c r="D17" s="332">
        <f t="shared" si="3"/>
        <v>0</v>
      </c>
      <c r="E17" s="270"/>
      <c r="F17" s="875"/>
      <c r="G17" s="855"/>
      <c r="H17" s="855"/>
      <c r="I17" s="855"/>
    </row>
    <row r="18" spans="1:9" ht="15.75" thickBot="1">
      <c r="A18" s="197"/>
      <c r="B18" s="318">
        <v>11</v>
      </c>
      <c r="C18" s="854" t="s">
        <v>208</v>
      </c>
      <c r="D18" s="897">
        <f t="shared" si="3"/>
        <v>0</v>
      </c>
      <c r="E18" s="877"/>
      <c r="F18" s="876"/>
      <c r="G18" s="853"/>
      <c r="H18" s="853"/>
      <c r="I18" s="853"/>
    </row>
    <row r="19" spans="1:9" ht="15.75" thickBot="1">
      <c r="A19" s="197"/>
      <c r="B19" s="432">
        <v>12</v>
      </c>
      <c r="C19" s="440" t="s">
        <v>250</v>
      </c>
      <c r="D19" s="895">
        <f>SUM(D15:D18)</f>
        <v>0</v>
      </c>
      <c r="E19" s="895">
        <f>SUM(E15:E18)</f>
        <v>0</v>
      </c>
      <c r="F19" s="895">
        <f t="shared" ref="F19:I19" si="4">SUM(F15:F18)</f>
        <v>0</v>
      </c>
      <c r="G19" s="895">
        <f t="shared" si="4"/>
        <v>0</v>
      </c>
      <c r="H19" s="895">
        <f t="shared" si="4"/>
        <v>0</v>
      </c>
      <c r="I19" s="895">
        <f t="shared" si="4"/>
        <v>0</v>
      </c>
    </row>
    <row r="22" spans="1:9" ht="15.75" thickBot="1">
      <c r="F22" s="4"/>
      <c r="G22" s="4"/>
      <c r="H22" s="4"/>
      <c r="I22" s="4"/>
    </row>
    <row r="23" spans="1:9">
      <c r="F23" s="107" t="s">
        <v>63</v>
      </c>
      <c r="G23" s="108"/>
      <c r="H23" s="109" t="s">
        <v>64</v>
      </c>
      <c r="I23" s="110"/>
    </row>
    <row r="24" spans="1:9">
      <c r="F24" s="407" t="s">
        <v>236</v>
      </c>
      <c r="G24" s="408"/>
      <c r="H24" s="409" t="s">
        <v>236</v>
      </c>
      <c r="I24" s="410"/>
    </row>
    <row r="25" spans="1:9">
      <c r="F25" s="111"/>
      <c r="G25" s="112"/>
      <c r="H25" s="113"/>
      <c r="I25" s="114"/>
    </row>
    <row r="26" spans="1:9">
      <c r="F26" s="115"/>
      <c r="G26" s="112"/>
      <c r="H26" s="116"/>
      <c r="I26" s="114"/>
    </row>
    <row r="27" spans="1:9" ht="15.75" thickBot="1">
      <c r="F27" s="117" t="s">
        <v>65</v>
      </c>
      <c r="G27" s="118"/>
      <c r="H27" s="119" t="s">
        <v>65</v>
      </c>
      <c r="I27" s="120"/>
    </row>
    <row r="28" spans="1:9" ht="15.75" thickBot="1">
      <c r="F28" s="121" t="s">
        <v>66</v>
      </c>
      <c r="G28" s="122"/>
      <c r="H28" s="124"/>
      <c r="I28" s="4"/>
    </row>
    <row r="29" spans="1:9">
      <c r="F29" s="4"/>
      <c r="G29" s="4"/>
      <c r="H29" s="4"/>
      <c r="I29" s="4"/>
    </row>
    <row r="40" spans="10:10">
      <c r="J40" s="1479"/>
    </row>
  </sheetData>
  <mergeCells count="1">
    <mergeCell ref="B5:C6"/>
  </mergeCells>
  <dataValidations count="1">
    <dataValidation type="list" allowBlank="1" showInputMessage="1" showErrorMessage="1" sqref="G2" xr:uid="{1156567D-F3B0-46E3-B465-962FA638493D}">
      <formula1>$J$2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93FB-12BB-4520-911F-AFD67E0956C9}">
  <sheetPr>
    <pageSetUpPr fitToPage="1"/>
  </sheetPr>
  <dimension ref="A1:U51"/>
  <sheetViews>
    <sheetView showGridLines="0" zoomScale="85" zoomScaleNormal="85" workbookViewId="0"/>
  </sheetViews>
  <sheetFormatPr defaultColWidth="9.140625" defaultRowHeight="12.75"/>
  <cols>
    <col min="1" max="1" width="3.140625" style="88" customWidth="1"/>
    <col min="2" max="2" width="6" style="88" customWidth="1"/>
    <col min="3" max="3" width="14.85546875" style="88" customWidth="1"/>
    <col min="4" max="4" width="18.28515625" style="146" customWidth="1"/>
    <col min="5" max="5" width="17.7109375" style="146" customWidth="1"/>
    <col min="6" max="6" width="16.7109375" style="146" customWidth="1"/>
    <col min="7" max="7" width="27.140625" style="146" customWidth="1"/>
    <col min="8" max="8" width="23.85546875" style="146" customWidth="1"/>
    <col min="9" max="9" width="11.5703125" style="146" customWidth="1"/>
    <col min="10" max="10" width="27.42578125" style="146" customWidth="1"/>
    <col min="11" max="11" width="18.42578125" style="88" customWidth="1"/>
    <col min="12" max="12" width="20" style="88" customWidth="1"/>
    <col min="13" max="13" width="15.85546875" style="88" customWidth="1"/>
    <col min="14" max="14" width="24.140625" style="88" customWidth="1"/>
    <col min="15" max="15" width="16.85546875" style="88" customWidth="1"/>
    <col min="16" max="16" width="20.7109375" style="88" customWidth="1"/>
    <col min="17" max="17" width="19.42578125" style="88" bestFit="1" customWidth="1"/>
    <col min="18" max="19" width="9.140625" style="88"/>
    <col min="20" max="20" width="15.28515625" style="88" bestFit="1" customWidth="1"/>
    <col min="21" max="16384" width="9.140625" style="88"/>
  </cols>
  <sheetData>
    <row r="1" spans="1:21" ht="15" thickBot="1">
      <c r="B1" s="145"/>
      <c r="C1" s="145"/>
      <c r="O1" s="147"/>
      <c r="P1" s="147"/>
    </row>
    <row r="2" spans="1:21" ht="13.5" customHeight="1" thickBot="1">
      <c r="B2" s="7"/>
      <c r="C2" s="8"/>
      <c r="E2" s="10" t="s">
        <v>0</v>
      </c>
      <c r="F2" s="1464"/>
      <c r="G2" s="10" t="s">
        <v>1</v>
      </c>
      <c r="H2" s="1228">
        <f>Identifikace!$B$11</f>
        <v>2025</v>
      </c>
      <c r="I2" s="1607" t="s">
        <v>977</v>
      </c>
      <c r="O2" s="147"/>
      <c r="P2" s="147"/>
    </row>
    <row r="3" spans="1:21" ht="13.5" customHeight="1">
      <c r="B3" s="7"/>
      <c r="C3" s="8"/>
      <c r="D3" s="10"/>
      <c r="E3" s="1118"/>
      <c r="F3" s="4"/>
      <c r="G3" s="10"/>
      <c r="H3" s="1119"/>
      <c r="I3" s="88"/>
      <c r="O3" s="147"/>
      <c r="P3" s="147"/>
    </row>
    <row r="4" spans="1:21" ht="15.75">
      <c r="B4" s="149" t="s">
        <v>980</v>
      </c>
      <c r="C4" s="149"/>
      <c r="H4" s="150"/>
      <c r="O4" s="147"/>
      <c r="P4" s="147"/>
    </row>
    <row r="5" spans="1:21" ht="13.5" thickBot="1">
      <c r="D5" s="152"/>
      <c r="E5" s="152"/>
      <c r="F5" s="152"/>
      <c r="G5" s="152"/>
      <c r="H5" s="153"/>
      <c r="J5" s="154"/>
      <c r="K5" s="151"/>
      <c r="P5" s="147"/>
    </row>
    <row r="6" spans="1:21" ht="15" customHeight="1" thickBot="1">
      <c r="C6" s="1850" t="s">
        <v>807</v>
      </c>
      <c r="D6" s="1851"/>
      <c r="E6" s="1851"/>
      <c r="F6" s="1851"/>
      <c r="G6" s="1851"/>
      <c r="H6" s="1852"/>
      <c r="K6" s="151"/>
      <c r="P6" s="147"/>
    </row>
    <row r="7" spans="1:21" ht="29.25" customHeight="1">
      <c r="A7" s="155"/>
      <c r="B7" s="1752" t="s">
        <v>732</v>
      </c>
      <c r="C7" s="1756" t="s">
        <v>263</v>
      </c>
      <c r="D7" s="1756" t="s">
        <v>808</v>
      </c>
      <c r="E7" s="1756" t="s">
        <v>809</v>
      </c>
      <c r="F7" s="1756" t="s">
        <v>810</v>
      </c>
      <c r="G7" s="1756" t="s">
        <v>922</v>
      </c>
      <c r="H7" s="1760" t="s">
        <v>923</v>
      </c>
      <c r="I7" s="1120"/>
      <c r="J7" s="1853"/>
      <c r="K7" s="1760" t="s">
        <v>811</v>
      </c>
      <c r="L7" s="1760" t="s">
        <v>812</v>
      </c>
      <c r="M7" s="1760" t="s">
        <v>813</v>
      </c>
      <c r="N7" s="1120"/>
      <c r="P7" s="147"/>
    </row>
    <row r="8" spans="1:21" ht="12.95" customHeight="1" thickBot="1">
      <c r="A8" s="155"/>
      <c r="B8" s="1753"/>
      <c r="C8" s="1757"/>
      <c r="D8" s="1757"/>
      <c r="E8" s="1757"/>
      <c r="F8" s="1757"/>
      <c r="G8" s="1757"/>
      <c r="H8" s="1761"/>
      <c r="J8" s="1854"/>
      <c r="K8" s="1761"/>
      <c r="L8" s="1761"/>
      <c r="M8" s="1761"/>
      <c r="P8" s="147"/>
    </row>
    <row r="9" spans="1:21" ht="13.5" customHeight="1" thickBot="1">
      <c r="B9" s="212"/>
      <c r="C9" s="850" t="s">
        <v>12</v>
      </c>
      <c r="D9" s="852" t="s">
        <v>13</v>
      </c>
      <c r="E9" s="852" t="s">
        <v>14</v>
      </c>
      <c r="F9" s="852" t="s">
        <v>15</v>
      </c>
      <c r="G9" s="214" t="s">
        <v>16</v>
      </c>
      <c r="H9" s="214" t="s">
        <v>17</v>
      </c>
      <c r="J9" s="685" t="s">
        <v>276</v>
      </c>
      <c r="K9" s="1121"/>
      <c r="L9" s="1122">
        <f>K9-H18</f>
        <v>0</v>
      </c>
      <c r="M9" s="1123" t="e">
        <f>L9/K9</f>
        <v>#DIV/0!</v>
      </c>
      <c r="P9" s="147"/>
    </row>
    <row r="10" spans="1:21" ht="15">
      <c r="B10" s="1197">
        <v>1</v>
      </c>
      <c r="C10" s="1198"/>
      <c r="D10" s="1124"/>
      <c r="E10" s="1124"/>
      <c r="F10" s="1199">
        <f t="shared" ref="F10:F17" si="0">E10-D10</f>
        <v>0</v>
      </c>
      <c r="G10" s="1125"/>
      <c r="H10" s="1199">
        <f>F10*G10</f>
        <v>0</v>
      </c>
      <c r="J10" s="493" t="s">
        <v>276</v>
      </c>
      <c r="K10" s="1126"/>
      <c r="L10" s="1127">
        <f>K10-H33</f>
        <v>0</v>
      </c>
      <c r="M10" s="1128" t="e">
        <f>L10/K10</f>
        <v>#DIV/0!</v>
      </c>
    </row>
    <row r="11" spans="1:21" s="146" customFormat="1" ht="15.75" thickBot="1">
      <c r="A11" s="88"/>
      <c r="B11" s="1197">
        <v>2</v>
      </c>
      <c r="C11" s="1197"/>
      <c r="D11" s="1129"/>
      <c r="E11" s="1129"/>
      <c r="F11" s="1200">
        <f t="shared" si="0"/>
        <v>0</v>
      </c>
      <c r="G11" s="1130"/>
      <c r="H11" s="1200">
        <f t="shared" ref="H11:H17" si="1">F11*G11</f>
        <v>0</v>
      </c>
      <c r="J11" s="1131" t="s">
        <v>276</v>
      </c>
      <c r="K11" s="1132"/>
      <c r="L11" s="1133">
        <f>K11-H48</f>
        <v>0</v>
      </c>
      <c r="M11" s="1134" t="e">
        <f>L11/K11</f>
        <v>#DIV/0!</v>
      </c>
      <c r="N11" s="88"/>
      <c r="O11" s="88"/>
      <c r="P11" s="88"/>
      <c r="Q11" s="88"/>
      <c r="R11" s="88"/>
      <c r="S11" s="88"/>
      <c r="T11" s="88"/>
      <c r="U11" s="88"/>
    </row>
    <row r="12" spans="1:21" ht="15.75" thickBot="1">
      <c r="B12" s="1197">
        <v>3</v>
      </c>
      <c r="C12" s="1197"/>
      <c r="D12" s="1129"/>
      <c r="E12" s="1129"/>
      <c r="F12" s="1135">
        <f t="shared" si="0"/>
        <v>0</v>
      </c>
      <c r="G12" s="1130"/>
      <c r="H12" s="1135">
        <f t="shared" si="1"/>
        <v>0</v>
      </c>
      <c r="J12" s="1136" t="s">
        <v>84</v>
      </c>
      <c r="K12" s="1137">
        <f>SUM(K9:K11)</f>
        <v>0</v>
      </c>
      <c r="L12" s="1137">
        <f>SUM(L9:L11)</f>
        <v>0</v>
      </c>
      <c r="M12" s="1138" t="e">
        <f>L12/K12</f>
        <v>#DIV/0!</v>
      </c>
      <c r="P12" s="453"/>
    </row>
    <row r="13" spans="1:21" ht="15">
      <c r="B13" s="1197">
        <v>4</v>
      </c>
      <c r="C13" s="1197"/>
      <c r="D13" s="1129"/>
      <c r="E13" s="1129"/>
      <c r="F13" s="1135">
        <f t="shared" si="0"/>
        <v>0</v>
      </c>
      <c r="G13" s="1130"/>
      <c r="H13" s="1135">
        <f t="shared" si="1"/>
        <v>0</v>
      </c>
      <c r="J13" s="177"/>
      <c r="K13" s="177"/>
      <c r="L13" s="177"/>
    </row>
    <row r="14" spans="1:21" ht="15">
      <c r="B14" s="1197">
        <v>5</v>
      </c>
      <c r="C14" s="1197"/>
      <c r="D14" s="1129"/>
      <c r="E14" s="1129"/>
      <c r="F14" s="1135">
        <f t="shared" si="0"/>
        <v>0</v>
      </c>
      <c r="G14" s="1139"/>
      <c r="H14" s="1135">
        <f t="shared" si="1"/>
        <v>0</v>
      </c>
      <c r="J14" s="1481" t="s">
        <v>929</v>
      </c>
      <c r="K14" s="177"/>
      <c r="L14" s="177"/>
      <c r="M14" s="147"/>
    </row>
    <row r="15" spans="1:21" ht="15">
      <c r="B15" s="1197">
        <v>6</v>
      </c>
      <c r="C15" s="1197"/>
      <c r="D15" s="1129"/>
      <c r="E15" s="1129"/>
      <c r="F15" s="1135">
        <f t="shared" si="0"/>
        <v>0</v>
      </c>
      <c r="G15" s="1139"/>
      <c r="H15" s="1135">
        <f t="shared" si="1"/>
        <v>0</v>
      </c>
      <c r="J15" s="1140" t="s">
        <v>814</v>
      </c>
    </row>
    <row r="16" spans="1:21" ht="15">
      <c r="B16" s="1197">
        <v>7</v>
      </c>
      <c r="C16" s="1197"/>
      <c r="D16" s="1129"/>
      <c r="E16" s="1129"/>
      <c r="F16" s="1135">
        <f t="shared" si="0"/>
        <v>0</v>
      </c>
      <c r="G16" s="1139"/>
      <c r="H16" s="1135">
        <f t="shared" si="1"/>
        <v>0</v>
      </c>
    </row>
    <row r="17" spans="2:9" ht="15.75" thickBot="1">
      <c r="B17" s="1201">
        <v>8</v>
      </c>
      <c r="C17" s="1201"/>
      <c r="D17" s="1141"/>
      <c r="E17" s="1141"/>
      <c r="F17" s="1142">
        <f t="shared" si="0"/>
        <v>0</v>
      </c>
      <c r="G17" s="1143"/>
      <c r="H17" s="1142">
        <f t="shared" si="1"/>
        <v>0</v>
      </c>
    </row>
    <row r="18" spans="2:9" ht="15.75" thickBot="1">
      <c r="B18" s="1202">
        <v>9</v>
      </c>
      <c r="C18" s="1203"/>
      <c r="D18" s="1848" t="s">
        <v>84</v>
      </c>
      <c r="E18" s="1849"/>
      <c r="F18" s="1144" t="s">
        <v>60</v>
      </c>
      <c r="G18" s="1144" t="s">
        <v>60</v>
      </c>
      <c r="H18" s="1137">
        <f>SUM(H10:H17)</f>
        <v>0</v>
      </c>
    </row>
    <row r="19" spans="2:9">
      <c r="B19" s="177"/>
      <c r="C19" s="177"/>
      <c r="D19" s="177"/>
      <c r="E19" s="177"/>
      <c r="F19" s="177"/>
      <c r="G19" s="202"/>
      <c r="H19" s="88"/>
    </row>
    <row r="20" spans="2:9" ht="13.5" thickBot="1"/>
    <row r="21" spans="2:9" ht="13.5" thickBot="1">
      <c r="C21" s="1850" t="s">
        <v>807</v>
      </c>
      <c r="D21" s="1851"/>
      <c r="E21" s="1851"/>
      <c r="F21" s="1851"/>
      <c r="G21" s="1851"/>
      <c r="H21" s="1852"/>
    </row>
    <row r="22" spans="2:9" ht="12.6" customHeight="1">
      <c r="B22" s="1752" t="s">
        <v>732</v>
      </c>
      <c r="C22" s="1756" t="s">
        <v>263</v>
      </c>
      <c r="D22" s="1756" t="s">
        <v>808</v>
      </c>
      <c r="E22" s="1756" t="s">
        <v>809</v>
      </c>
      <c r="F22" s="1756" t="s">
        <v>810</v>
      </c>
      <c r="G22" s="1756" t="s">
        <v>922</v>
      </c>
      <c r="H22" s="1760" t="s">
        <v>923</v>
      </c>
    </row>
    <row r="23" spans="2:9" ht="33" customHeight="1" thickBot="1">
      <c r="B23" s="1753"/>
      <c r="C23" s="1757"/>
      <c r="D23" s="1757"/>
      <c r="E23" s="1757"/>
      <c r="F23" s="1757"/>
      <c r="G23" s="1757"/>
      <c r="H23" s="1761"/>
      <c r="I23" s="1120"/>
    </row>
    <row r="24" spans="2:9" ht="13.5" thickBot="1">
      <c r="B24" s="212"/>
      <c r="C24" s="850" t="s">
        <v>12</v>
      </c>
      <c r="D24" s="852" t="s">
        <v>13</v>
      </c>
      <c r="E24" s="852" t="s">
        <v>14</v>
      </c>
      <c r="F24" s="852" t="s">
        <v>15</v>
      </c>
      <c r="G24" s="214" t="s">
        <v>16</v>
      </c>
      <c r="H24" s="214" t="s">
        <v>17</v>
      </c>
    </row>
    <row r="25" spans="2:9" ht="15">
      <c r="B25" s="1197">
        <v>1</v>
      </c>
      <c r="C25" s="1198"/>
      <c r="D25" s="1129"/>
      <c r="E25" s="1129"/>
      <c r="F25" s="1199">
        <f t="shared" ref="F25:F32" si="2">E25-D25</f>
        <v>0</v>
      </c>
      <c r="G25" s="1125"/>
      <c r="H25" s="1199">
        <f t="shared" ref="H25:H32" si="3">F25*G25</f>
        <v>0</v>
      </c>
    </row>
    <row r="26" spans="2:9" ht="15">
      <c r="B26" s="1197">
        <v>2</v>
      </c>
      <c r="C26" s="1197"/>
      <c r="D26" s="1129"/>
      <c r="E26" s="1129"/>
      <c r="F26" s="1200">
        <f t="shared" si="2"/>
        <v>0</v>
      </c>
      <c r="G26" s="1130"/>
      <c r="H26" s="1200">
        <f t="shared" si="3"/>
        <v>0</v>
      </c>
    </row>
    <row r="27" spans="2:9" ht="15">
      <c r="B27" s="1197">
        <v>3</v>
      </c>
      <c r="C27" s="1197"/>
      <c r="D27" s="1129"/>
      <c r="E27" s="1129"/>
      <c r="F27" s="1135">
        <f t="shared" si="2"/>
        <v>0</v>
      </c>
      <c r="G27" s="1130"/>
      <c r="H27" s="1135">
        <f t="shared" si="3"/>
        <v>0</v>
      </c>
    </row>
    <row r="28" spans="2:9" ht="15">
      <c r="B28" s="1197">
        <v>4</v>
      </c>
      <c r="C28" s="1197"/>
      <c r="D28" s="1129"/>
      <c r="E28" s="1129"/>
      <c r="F28" s="1135">
        <f t="shared" si="2"/>
        <v>0</v>
      </c>
      <c r="G28" s="1130"/>
      <c r="H28" s="1135">
        <f t="shared" si="3"/>
        <v>0</v>
      </c>
    </row>
    <row r="29" spans="2:9" ht="15">
      <c r="B29" s="1197">
        <v>5</v>
      </c>
      <c r="C29" s="1197"/>
      <c r="D29" s="1129"/>
      <c r="E29" s="1129"/>
      <c r="F29" s="1135">
        <f t="shared" si="2"/>
        <v>0</v>
      </c>
      <c r="G29" s="1139"/>
      <c r="H29" s="1135">
        <f t="shared" si="3"/>
        <v>0</v>
      </c>
    </row>
    <row r="30" spans="2:9" ht="15">
      <c r="B30" s="1197">
        <v>6</v>
      </c>
      <c r="C30" s="1197"/>
      <c r="D30" s="1129"/>
      <c r="E30" s="1129"/>
      <c r="F30" s="1135">
        <f t="shared" si="2"/>
        <v>0</v>
      </c>
      <c r="G30" s="1139"/>
      <c r="H30" s="1135">
        <f t="shared" si="3"/>
        <v>0</v>
      </c>
    </row>
    <row r="31" spans="2:9" ht="15">
      <c r="B31" s="1197">
        <v>7</v>
      </c>
      <c r="C31" s="1197"/>
      <c r="D31" s="1129"/>
      <c r="E31" s="1129"/>
      <c r="F31" s="1135">
        <f t="shared" si="2"/>
        <v>0</v>
      </c>
      <c r="G31" s="1139"/>
      <c r="H31" s="1135">
        <f t="shared" si="3"/>
        <v>0</v>
      </c>
    </row>
    <row r="32" spans="2:9" ht="15.75" thickBot="1">
      <c r="B32" s="1201">
        <v>8</v>
      </c>
      <c r="C32" s="1201"/>
      <c r="D32" s="1141"/>
      <c r="E32" s="1141"/>
      <c r="F32" s="1142">
        <f t="shared" si="2"/>
        <v>0</v>
      </c>
      <c r="G32" s="1143"/>
      <c r="H32" s="1142">
        <f t="shared" si="3"/>
        <v>0</v>
      </c>
    </row>
    <row r="33" spans="2:13" ht="15.75" thickBot="1">
      <c r="B33" s="1202">
        <v>9</v>
      </c>
      <c r="C33" s="1203"/>
      <c r="D33" s="1848" t="s">
        <v>84</v>
      </c>
      <c r="E33" s="1849"/>
      <c r="F33" s="1144" t="s">
        <v>60</v>
      </c>
      <c r="G33" s="1144" t="s">
        <v>60</v>
      </c>
      <c r="H33" s="1137">
        <f>SUM(H25:H32)</f>
        <v>0</v>
      </c>
    </row>
    <row r="35" spans="2:13" ht="13.5" thickBot="1"/>
    <row r="36" spans="2:13" ht="13.5" thickBot="1">
      <c r="C36" s="1850" t="s">
        <v>807</v>
      </c>
      <c r="D36" s="1851"/>
      <c r="E36" s="1851"/>
      <c r="F36" s="1851"/>
      <c r="G36" s="1851"/>
      <c r="H36" s="1852"/>
    </row>
    <row r="37" spans="2:13" ht="12.6" customHeight="1">
      <c r="B37" s="1752" t="s">
        <v>732</v>
      </c>
      <c r="C37" s="1756" t="s">
        <v>263</v>
      </c>
      <c r="D37" s="1756" t="s">
        <v>808</v>
      </c>
      <c r="E37" s="1756" t="s">
        <v>809</v>
      </c>
      <c r="F37" s="1756" t="s">
        <v>810</v>
      </c>
      <c r="G37" s="1756" t="s">
        <v>922</v>
      </c>
      <c r="H37" s="1760" t="s">
        <v>923</v>
      </c>
    </row>
    <row r="38" spans="2:13" ht="33.6" customHeight="1" thickBot="1">
      <c r="B38" s="1753"/>
      <c r="C38" s="1757"/>
      <c r="D38" s="1757"/>
      <c r="E38" s="1757"/>
      <c r="F38" s="1757"/>
      <c r="G38" s="1757"/>
      <c r="H38" s="1761"/>
      <c r="I38" s="1120"/>
    </row>
    <row r="39" spans="2:13" ht="13.5" thickBot="1">
      <c r="B39" s="212"/>
      <c r="C39" s="850" t="s">
        <v>12</v>
      </c>
      <c r="D39" s="852" t="s">
        <v>13</v>
      </c>
      <c r="E39" s="852" t="s">
        <v>14</v>
      </c>
      <c r="F39" s="852" t="s">
        <v>15</v>
      </c>
      <c r="G39" s="214" t="s">
        <v>16</v>
      </c>
      <c r="H39" s="214" t="s">
        <v>17</v>
      </c>
    </row>
    <row r="40" spans="2:13" ht="15">
      <c r="B40" s="1197">
        <v>1</v>
      </c>
      <c r="C40" s="1198"/>
      <c r="D40" s="1129"/>
      <c r="E40" s="1129"/>
      <c r="F40" s="1199">
        <f t="shared" ref="F40:F47" si="4">E40-D40</f>
        <v>0</v>
      </c>
      <c r="G40" s="1125"/>
      <c r="H40" s="1199">
        <f t="shared" ref="H40:H47" si="5">F40*G40</f>
        <v>0</v>
      </c>
      <c r="J40" s="107" t="s">
        <v>63</v>
      </c>
      <c r="K40" s="108"/>
      <c r="L40" s="109" t="s">
        <v>64</v>
      </c>
      <c r="M40" s="110"/>
    </row>
    <row r="41" spans="2:13" ht="15">
      <c r="B41" s="1197">
        <v>2</v>
      </c>
      <c r="C41" s="1197"/>
      <c r="D41" s="1129"/>
      <c r="E41" s="1129"/>
      <c r="F41" s="1200">
        <f t="shared" si="4"/>
        <v>0</v>
      </c>
      <c r="G41" s="1130"/>
      <c r="H41" s="1200">
        <f t="shared" si="5"/>
        <v>0</v>
      </c>
      <c r="J41" s="407" t="s">
        <v>236</v>
      </c>
      <c r="K41" s="408"/>
      <c r="L41" s="409" t="s">
        <v>236</v>
      </c>
      <c r="M41" s="410"/>
    </row>
    <row r="42" spans="2:13" ht="15">
      <c r="B42" s="1197">
        <v>3</v>
      </c>
      <c r="C42" s="1197"/>
      <c r="D42" s="1129"/>
      <c r="E42" s="1129"/>
      <c r="F42" s="1135">
        <f t="shared" si="4"/>
        <v>0</v>
      </c>
      <c r="G42" s="1130"/>
      <c r="H42" s="1135">
        <f t="shared" si="5"/>
        <v>0</v>
      </c>
      <c r="J42" s="111"/>
      <c r="K42" s="112"/>
      <c r="L42" s="113"/>
      <c r="M42" s="114"/>
    </row>
    <row r="43" spans="2:13" ht="15">
      <c r="B43" s="1197">
        <v>4</v>
      </c>
      <c r="C43" s="1197"/>
      <c r="D43" s="1129"/>
      <c r="E43" s="1129"/>
      <c r="F43" s="1135">
        <f t="shared" si="4"/>
        <v>0</v>
      </c>
      <c r="G43" s="1130"/>
      <c r="H43" s="1135">
        <f t="shared" si="5"/>
        <v>0</v>
      </c>
      <c r="J43" s="115"/>
      <c r="K43" s="112"/>
      <c r="L43" s="116"/>
      <c r="M43" s="114"/>
    </row>
    <row r="44" spans="2:13" ht="15.75" thickBot="1">
      <c r="B44" s="1197">
        <v>5</v>
      </c>
      <c r="C44" s="1197"/>
      <c r="D44" s="1129"/>
      <c r="E44" s="1129"/>
      <c r="F44" s="1135">
        <f t="shared" si="4"/>
        <v>0</v>
      </c>
      <c r="G44" s="1139"/>
      <c r="H44" s="1135">
        <f t="shared" si="5"/>
        <v>0</v>
      </c>
      <c r="J44" s="117" t="s">
        <v>65</v>
      </c>
      <c r="K44" s="118"/>
      <c r="L44" s="119" t="s">
        <v>65</v>
      </c>
      <c r="M44" s="120"/>
    </row>
    <row r="45" spans="2:13" ht="15.75" thickBot="1">
      <c r="B45" s="1197">
        <v>6</v>
      </c>
      <c r="C45" s="1197"/>
      <c r="D45" s="1129"/>
      <c r="E45" s="1129"/>
      <c r="F45" s="1135">
        <f t="shared" si="4"/>
        <v>0</v>
      </c>
      <c r="G45" s="1139"/>
      <c r="H45" s="1135">
        <f t="shared" si="5"/>
        <v>0</v>
      </c>
      <c r="J45" s="121" t="s">
        <v>66</v>
      </c>
      <c r="K45" s="122"/>
      <c r="L45" s="124"/>
      <c r="M45" s="4"/>
    </row>
    <row r="46" spans="2:13" ht="15">
      <c r="B46" s="1197">
        <v>7</v>
      </c>
      <c r="C46" s="1197"/>
      <c r="D46" s="1129"/>
      <c r="E46" s="1129"/>
      <c r="F46" s="1135">
        <f t="shared" si="4"/>
        <v>0</v>
      </c>
      <c r="G46" s="1139"/>
      <c r="H46" s="1135">
        <f t="shared" si="5"/>
        <v>0</v>
      </c>
    </row>
    <row r="47" spans="2:13" ht="15.75" thickBot="1">
      <c r="B47" s="1201">
        <v>8</v>
      </c>
      <c r="C47" s="1201"/>
      <c r="D47" s="1141"/>
      <c r="E47" s="1141"/>
      <c r="F47" s="1142">
        <f t="shared" si="4"/>
        <v>0</v>
      </c>
      <c r="G47" s="1143"/>
      <c r="H47" s="1142">
        <f t="shared" si="5"/>
        <v>0</v>
      </c>
    </row>
    <row r="48" spans="2:13" ht="15.75" thickBot="1">
      <c r="B48" s="1202">
        <v>9</v>
      </c>
      <c r="C48" s="1203"/>
      <c r="D48" s="1848" t="s">
        <v>84</v>
      </c>
      <c r="E48" s="1849"/>
      <c r="F48" s="1144" t="s">
        <v>60</v>
      </c>
      <c r="G48" s="1144" t="s">
        <v>60</v>
      </c>
      <c r="H48" s="1137">
        <f>SUM(H40:H47)</f>
        <v>0</v>
      </c>
    </row>
    <row r="49" spans="2:9">
      <c r="B49" s="1204"/>
      <c r="C49" s="1204"/>
      <c r="D49" s="1145"/>
      <c r="I49" s="88"/>
    </row>
    <row r="50" spans="2:9">
      <c r="B50" s="1204"/>
      <c r="C50" s="1204"/>
      <c r="D50" s="1145"/>
      <c r="I50" s="88"/>
    </row>
    <row r="51" spans="2:9">
      <c r="B51" s="1592" t="s">
        <v>974</v>
      </c>
      <c r="C51" s="177"/>
      <c r="D51" s="177"/>
      <c r="E51" s="177"/>
      <c r="F51" s="177"/>
      <c r="G51" s="202"/>
    </row>
  </sheetData>
  <sheetProtection formatCells="0" formatColumns="0" formatRows="0" insertColumns="0" insertRows="0" insertHyperlinks="0" deleteColumns="0" deleteRows="0" sort="0" autoFilter="0" pivotTables="0"/>
  <mergeCells count="31">
    <mergeCell ref="D48:E48"/>
    <mergeCell ref="H22:H23"/>
    <mergeCell ref="D33:E33"/>
    <mergeCell ref="C36:H36"/>
    <mergeCell ref="B37:B38"/>
    <mergeCell ref="C37:C38"/>
    <mergeCell ref="D37:D38"/>
    <mergeCell ref="E37:E38"/>
    <mergeCell ref="F37:F38"/>
    <mergeCell ref="G37:G38"/>
    <mergeCell ref="H37:H38"/>
    <mergeCell ref="B22:B23"/>
    <mergeCell ref="C22:C23"/>
    <mergeCell ref="D22:D23"/>
    <mergeCell ref="E22:E23"/>
    <mergeCell ref="F22:F23"/>
    <mergeCell ref="G22:G23"/>
    <mergeCell ref="J7:J8"/>
    <mergeCell ref="K7:K8"/>
    <mergeCell ref="L7:L8"/>
    <mergeCell ref="M7:M8"/>
    <mergeCell ref="D18:E18"/>
    <mergeCell ref="C21:H21"/>
    <mergeCell ref="C6:H6"/>
    <mergeCell ref="B7:B8"/>
    <mergeCell ref="C7:C8"/>
    <mergeCell ref="D7:D8"/>
    <mergeCell ref="E7:E8"/>
    <mergeCell ref="F7:F8"/>
    <mergeCell ref="G7:G8"/>
    <mergeCell ref="H7:H8"/>
  </mergeCells>
  <dataValidations count="1">
    <dataValidation type="list" allowBlank="1" showInputMessage="1" showErrorMessage="1" sqref="F2" xr:uid="{BCAD880A-12BD-4C0C-8225-CD20AB1C04EA}">
      <formula1>$I$2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8" scale="1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90E6-A244-46FE-831C-8FF297374D0C}">
  <sheetPr>
    <pageSetUpPr fitToPage="1"/>
  </sheetPr>
  <dimension ref="B1:Z108"/>
  <sheetViews>
    <sheetView showGridLines="0" zoomScale="85" zoomScaleNormal="85" workbookViewId="0"/>
  </sheetViews>
  <sheetFormatPr defaultColWidth="9.140625" defaultRowHeight="12.75"/>
  <cols>
    <col min="1" max="1" width="3.140625" style="88" customWidth="1"/>
    <col min="2" max="2" width="6" style="88" customWidth="1"/>
    <col min="3" max="3" width="18.28515625" style="146" customWidth="1"/>
    <col min="4" max="4" width="17.7109375" style="146" customWidth="1"/>
    <col min="5" max="5" width="16.7109375" style="146" customWidth="1"/>
    <col min="6" max="6" width="18.7109375" style="146" customWidth="1"/>
    <col min="7" max="8" width="23.140625" style="146" customWidth="1"/>
    <col min="9" max="9" width="27.140625" style="146" customWidth="1"/>
    <col min="10" max="10" width="11" style="146" customWidth="1"/>
    <col min="11" max="11" width="21.28515625" style="146" bestFit="1" customWidth="1"/>
    <col min="12" max="12" width="20.5703125" style="146" customWidth="1"/>
    <col min="13" max="13" width="21.5703125" style="146" customWidth="1"/>
    <col min="14" max="14" width="16.28515625" style="146" customWidth="1"/>
    <col min="15" max="18" width="11" style="146" customWidth="1"/>
    <col min="19" max="19" width="26" style="146" customWidth="1"/>
    <col min="20" max="20" width="27.85546875" style="146" customWidth="1"/>
    <col min="21" max="21" width="30.85546875" style="88" customWidth="1"/>
    <col min="22" max="22" width="36.5703125" style="88" customWidth="1"/>
    <col min="23" max="23" width="14.5703125" style="88" customWidth="1"/>
    <col min="24" max="24" width="26.28515625" style="88" customWidth="1"/>
    <col min="25" max="25" width="16.85546875" style="88" customWidth="1"/>
    <col min="26" max="26" width="20.7109375" style="88" customWidth="1"/>
    <col min="27" max="27" width="19.42578125" style="88" bestFit="1" customWidth="1"/>
    <col min="28" max="29" width="9.140625" style="88"/>
    <col min="30" max="30" width="15.28515625" style="88" bestFit="1" customWidth="1"/>
    <col min="31" max="16384" width="9.140625" style="88"/>
  </cols>
  <sheetData>
    <row r="1" spans="2:26" ht="13.5" thickBot="1"/>
    <row r="2" spans="2:26" ht="15.75" thickBot="1">
      <c r="B2" s="3"/>
      <c r="C2" s="7"/>
      <c r="D2" s="8"/>
      <c r="F2" s="10" t="s">
        <v>0</v>
      </c>
      <c r="G2" s="1464"/>
      <c r="H2" s="10" t="s">
        <v>1</v>
      </c>
      <c r="I2" s="1228">
        <f>Identifikace!$B$11</f>
        <v>2025</v>
      </c>
      <c r="J2" s="1607" t="s">
        <v>977</v>
      </c>
    </row>
    <row r="3" spans="2:26" ht="15">
      <c r="B3" s="3"/>
      <c r="C3" s="7"/>
      <c r="D3" s="8"/>
      <c r="E3" s="10"/>
      <c r="F3" s="1118"/>
      <c r="G3" s="4"/>
      <c r="H3" s="10"/>
      <c r="I3" s="1119"/>
    </row>
    <row r="4" spans="2:26" ht="15.75">
      <c r="B4" s="12" t="s">
        <v>979</v>
      </c>
      <c r="C4" s="12"/>
      <c r="D4" s="13"/>
      <c r="E4" s="9"/>
      <c r="F4" s="9"/>
      <c r="G4" s="5"/>
      <c r="H4" s="5"/>
      <c r="I4" s="5"/>
      <c r="Y4" s="147"/>
      <c r="Z4" s="147"/>
    </row>
    <row r="5" spans="2:26" ht="13.5" customHeight="1" thickBot="1">
      <c r="B5" s="141"/>
      <c r="C5" s="88"/>
      <c r="D5" s="88"/>
      <c r="E5" s="138"/>
      <c r="F5" s="138"/>
      <c r="G5" s="138"/>
      <c r="H5" s="13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Y5" s="147"/>
      <c r="Z5" s="147"/>
    </row>
    <row r="6" spans="2:26" ht="13.5" thickBot="1">
      <c r="E6" s="138"/>
      <c r="F6" s="138"/>
      <c r="G6" s="138"/>
      <c r="H6" s="138" t="s">
        <v>815</v>
      </c>
      <c r="I6" s="1146"/>
    </row>
    <row r="7" spans="2:26" ht="13.5" customHeight="1" thickBot="1"/>
    <row r="8" spans="2:26" ht="15" customHeight="1" thickBot="1">
      <c r="C8" s="1850" t="s">
        <v>910</v>
      </c>
      <c r="D8" s="1851"/>
      <c r="E8" s="1851"/>
      <c r="F8" s="1851"/>
      <c r="G8" s="1851"/>
      <c r="H8" s="1851"/>
      <c r="I8" s="1852"/>
      <c r="K8" s="1463"/>
      <c r="L8" s="1463"/>
      <c r="S8" s="1147"/>
    </row>
    <row r="9" spans="2:26" ht="26.25" customHeight="1">
      <c r="B9" s="1752" t="s">
        <v>732</v>
      </c>
      <c r="C9" s="1756" t="s">
        <v>808</v>
      </c>
      <c r="D9" s="1756" t="s">
        <v>809</v>
      </c>
      <c r="E9" s="1756" t="s">
        <v>810</v>
      </c>
      <c r="F9" s="1756" t="s">
        <v>816</v>
      </c>
      <c r="G9" s="1756" t="s">
        <v>817</v>
      </c>
      <c r="H9" s="1756" t="s">
        <v>818</v>
      </c>
      <c r="I9" s="1756" t="s">
        <v>819</v>
      </c>
      <c r="K9" s="1756"/>
      <c r="L9" s="1752" t="s">
        <v>811</v>
      </c>
      <c r="M9" s="1853" t="s">
        <v>812</v>
      </c>
      <c r="N9" s="1760" t="s">
        <v>813</v>
      </c>
      <c r="S9" s="1205"/>
    </row>
    <row r="10" spans="2:26" ht="12.95" customHeight="1" thickBot="1">
      <c r="B10" s="1753"/>
      <c r="C10" s="1757"/>
      <c r="D10" s="1757"/>
      <c r="E10" s="1757"/>
      <c r="F10" s="1757"/>
      <c r="G10" s="1757"/>
      <c r="H10" s="1757"/>
      <c r="I10" s="1757"/>
      <c r="K10" s="1855"/>
      <c r="L10" s="1856"/>
      <c r="M10" s="1857"/>
      <c r="N10" s="1858"/>
      <c r="S10" s="1205"/>
    </row>
    <row r="11" spans="2:26" ht="15.75" thickBot="1">
      <c r="B11" s="212"/>
      <c r="C11" s="850" t="s">
        <v>12</v>
      </c>
      <c r="D11" s="852" t="s">
        <v>13</v>
      </c>
      <c r="E11" s="852" t="s">
        <v>14</v>
      </c>
      <c r="F11" s="850" t="s">
        <v>15</v>
      </c>
      <c r="G11" s="850" t="s">
        <v>16</v>
      </c>
      <c r="H11" s="850" t="s">
        <v>17</v>
      </c>
      <c r="I11" s="850" t="s">
        <v>18</v>
      </c>
      <c r="K11" s="1148" t="s">
        <v>278</v>
      </c>
      <c r="L11" s="1149">
        <f>F12*$I$6</f>
        <v>0</v>
      </c>
      <c r="M11" s="1150">
        <f>H17</f>
        <v>0</v>
      </c>
      <c r="N11" s="1151" t="e">
        <f>M11/L11</f>
        <v>#DIV/0!</v>
      </c>
      <c r="S11" s="1205"/>
    </row>
    <row r="12" spans="2:26" ht="15">
      <c r="B12" s="1206">
        <v>1</v>
      </c>
      <c r="C12" s="1124"/>
      <c r="D12" s="1124"/>
      <c r="E12" s="1207">
        <f>D12-C12</f>
        <v>0</v>
      </c>
      <c r="F12" s="1152"/>
      <c r="G12" s="1152"/>
      <c r="H12" s="1153">
        <f>F12-G12</f>
        <v>0</v>
      </c>
      <c r="I12" s="1154">
        <f>E12*H12</f>
        <v>0</v>
      </c>
      <c r="K12" s="1155" t="s">
        <v>278</v>
      </c>
      <c r="L12" s="1156">
        <f>F24*$I$6</f>
        <v>0</v>
      </c>
      <c r="M12" s="1157">
        <f>H29</f>
        <v>0</v>
      </c>
      <c r="N12" s="1158" t="e">
        <f>M12/L12</f>
        <v>#DIV/0!</v>
      </c>
      <c r="S12" s="1205"/>
    </row>
    <row r="13" spans="2:26" ht="15">
      <c r="B13" s="1197">
        <v>2</v>
      </c>
      <c r="C13" s="1129"/>
      <c r="D13" s="1129"/>
      <c r="E13" s="1208">
        <f t="shared" ref="E13:E16" si="0">D13-C13</f>
        <v>0</v>
      </c>
      <c r="F13" s="1159"/>
      <c r="G13" s="1159"/>
      <c r="H13" s="1160">
        <f t="shared" ref="H13:H16" si="1">F13-G13</f>
        <v>0</v>
      </c>
      <c r="I13" s="1161">
        <f>E13*H13</f>
        <v>0</v>
      </c>
      <c r="K13" s="1155" t="s">
        <v>278</v>
      </c>
      <c r="L13" s="1156">
        <f>F36*$I$6</f>
        <v>0</v>
      </c>
      <c r="M13" s="1157">
        <f>H41</f>
        <v>0</v>
      </c>
      <c r="N13" s="1158" t="e">
        <f>M13/L13</f>
        <v>#DIV/0!</v>
      </c>
      <c r="S13" s="1205"/>
    </row>
    <row r="14" spans="2:26" ht="15">
      <c r="B14" s="1197">
        <v>3</v>
      </c>
      <c r="C14" s="1129"/>
      <c r="D14" s="1129"/>
      <c r="E14" s="1208">
        <f t="shared" si="0"/>
        <v>0</v>
      </c>
      <c r="F14" s="1159"/>
      <c r="G14" s="1159"/>
      <c r="H14" s="1160">
        <f t="shared" si="1"/>
        <v>0</v>
      </c>
      <c r="I14" s="1161">
        <f t="shared" ref="I14:I16" si="2">E14*H14</f>
        <v>0</v>
      </c>
      <c r="K14" s="1155" t="s">
        <v>278</v>
      </c>
      <c r="L14" s="1156">
        <f>F48*$I$6</f>
        <v>0</v>
      </c>
      <c r="M14" s="1157">
        <f>H53</f>
        <v>0</v>
      </c>
      <c r="N14" s="1158" t="e">
        <f t="shared" ref="N14:N18" si="3">M14/L14</f>
        <v>#DIV/0!</v>
      </c>
      <c r="S14" s="1205"/>
    </row>
    <row r="15" spans="2:26" ht="15">
      <c r="B15" s="1197">
        <v>4</v>
      </c>
      <c r="C15" s="1129"/>
      <c r="D15" s="1129"/>
      <c r="E15" s="1208">
        <f t="shared" si="0"/>
        <v>0</v>
      </c>
      <c r="F15" s="1159"/>
      <c r="G15" s="1159"/>
      <c r="H15" s="1160">
        <f t="shared" si="1"/>
        <v>0</v>
      </c>
      <c r="I15" s="1161">
        <f t="shared" si="2"/>
        <v>0</v>
      </c>
      <c r="K15" s="1155" t="s">
        <v>278</v>
      </c>
      <c r="L15" s="1156">
        <f>F60*$I$6</f>
        <v>0</v>
      </c>
      <c r="M15" s="1157">
        <f>H65</f>
        <v>0</v>
      </c>
      <c r="N15" s="1158" t="e">
        <f t="shared" si="3"/>
        <v>#DIV/0!</v>
      </c>
      <c r="S15" s="1205"/>
    </row>
    <row r="16" spans="2:26" ht="15.75" customHeight="1" thickBot="1">
      <c r="B16" s="1209">
        <v>5</v>
      </c>
      <c r="C16" s="1141"/>
      <c r="D16" s="1141"/>
      <c r="E16" s="1210">
        <f t="shared" si="0"/>
        <v>0</v>
      </c>
      <c r="F16" s="1162"/>
      <c r="G16" s="1162"/>
      <c r="H16" s="1163">
        <f t="shared" si="1"/>
        <v>0</v>
      </c>
      <c r="I16" s="1164">
        <f t="shared" si="2"/>
        <v>0</v>
      </c>
      <c r="K16" s="1155" t="s">
        <v>278</v>
      </c>
      <c r="L16" s="1156">
        <f>F72*$I$6</f>
        <v>0</v>
      </c>
      <c r="M16" s="1157">
        <f>H77</f>
        <v>0</v>
      </c>
      <c r="N16" s="1158" t="e">
        <f t="shared" si="3"/>
        <v>#DIV/0!</v>
      </c>
      <c r="S16" s="1205"/>
    </row>
    <row r="17" spans="2:14" ht="15.75" thickBot="1">
      <c r="B17" s="1202">
        <v>9</v>
      </c>
      <c r="C17" s="1848" t="s">
        <v>84</v>
      </c>
      <c r="D17" s="1849"/>
      <c r="E17" s="1165">
        <f>SUM(E12:E16)</f>
        <v>0</v>
      </c>
      <c r="F17" s="1166" t="s">
        <v>60</v>
      </c>
      <c r="G17" s="1166" t="s">
        <v>60</v>
      </c>
      <c r="H17" s="1167">
        <f>F12*($I$6-E17)+I17</f>
        <v>0</v>
      </c>
      <c r="I17" s="1168">
        <f>SUM(I12:I16)</f>
        <v>0</v>
      </c>
      <c r="K17" s="1155" t="s">
        <v>278</v>
      </c>
      <c r="L17" s="1156">
        <f>F84*$I$6</f>
        <v>0</v>
      </c>
      <c r="M17" s="1157">
        <f>H89</f>
        <v>0</v>
      </c>
      <c r="N17" s="1158" t="e">
        <f t="shared" si="3"/>
        <v>#DIV/0!</v>
      </c>
    </row>
    <row r="18" spans="2:14" ht="13.5" thickBot="1">
      <c r="K18" s="1169" t="s">
        <v>278</v>
      </c>
      <c r="L18" s="1170">
        <f>F96*$I$6</f>
        <v>0</v>
      </c>
      <c r="M18" s="1171">
        <f>H101</f>
        <v>0</v>
      </c>
      <c r="N18" s="1172" t="e">
        <f t="shared" si="3"/>
        <v>#DIV/0!</v>
      </c>
    </row>
    <row r="19" spans="2:14" ht="13.5" thickBot="1">
      <c r="K19" s="1136" t="s">
        <v>84</v>
      </c>
      <c r="L19" s="1173">
        <f>SUM(L11:L18)</f>
        <v>0</v>
      </c>
      <c r="M19" s="1174">
        <f>SUM(M11:M18)</f>
        <v>0</v>
      </c>
      <c r="N19" s="1138" t="e">
        <f>M19/L19</f>
        <v>#DIV/0!</v>
      </c>
    </row>
    <row r="20" spans="2:14" ht="13.5" thickBot="1">
      <c r="C20" s="1850" t="s">
        <v>910</v>
      </c>
      <c r="D20" s="1851"/>
      <c r="E20" s="1851"/>
      <c r="F20" s="1851"/>
      <c r="G20" s="1851"/>
      <c r="H20" s="1851"/>
      <c r="I20" s="1852"/>
    </row>
    <row r="21" spans="2:14">
      <c r="B21" s="1752" t="s">
        <v>732</v>
      </c>
      <c r="C21" s="1756" t="s">
        <v>808</v>
      </c>
      <c r="D21" s="1756" t="s">
        <v>809</v>
      </c>
      <c r="E21" s="1756" t="s">
        <v>810</v>
      </c>
      <c r="F21" s="1756" t="s">
        <v>816</v>
      </c>
      <c r="G21" s="1756" t="s">
        <v>817</v>
      </c>
      <c r="H21" s="1756" t="s">
        <v>818</v>
      </c>
      <c r="I21" s="1756" t="s">
        <v>819</v>
      </c>
      <c r="K21" s="1481" t="s">
        <v>929</v>
      </c>
    </row>
    <row r="22" spans="2:14" ht="18.600000000000001" customHeight="1" thickBot="1">
      <c r="B22" s="1753"/>
      <c r="C22" s="1757"/>
      <c r="D22" s="1757"/>
      <c r="E22" s="1757"/>
      <c r="F22" s="1757"/>
      <c r="G22" s="1757"/>
      <c r="H22" s="1757"/>
      <c r="I22" s="1757"/>
      <c r="K22" s="146" t="s">
        <v>928</v>
      </c>
    </row>
    <row r="23" spans="2:14" ht="13.5" thickBot="1">
      <c r="B23" s="212"/>
      <c r="C23" s="850" t="s">
        <v>12</v>
      </c>
      <c r="D23" s="852" t="s">
        <v>13</v>
      </c>
      <c r="E23" s="852" t="s">
        <v>14</v>
      </c>
      <c r="F23" s="850" t="s">
        <v>15</v>
      </c>
      <c r="G23" s="850" t="s">
        <v>16</v>
      </c>
      <c r="H23" s="850" t="s">
        <v>17</v>
      </c>
      <c r="I23" s="850" t="s">
        <v>18</v>
      </c>
    </row>
    <row r="24" spans="2:14" ht="15">
      <c r="B24" s="1206">
        <v>1</v>
      </c>
      <c r="C24" s="1124"/>
      <c r="D24" s="1124"/>
      <c r="E24" s="1207">
        <f>D24-C24</f>
        <v>0</v>
      </c>
      <c r="F24" s="1152"/>
      <c r="G24" s="1152"/>
      <c r="H24" s="1153">
        <f>F24-G24</f>
        <v>0</v>
      </c>
      <c r="I24" s="1154">
        <f>E24*H24</f>
        <v>0</v>
      </c>
      <c r="K24" s="107" t="s">
        <v>63</v>
      </c>
      <c r="L24" s="108"/>
      <c r="M24" s="109" t="s">
        <v>64</v>
      </c>
      <c r="N24" s="110"/>
    </row>
    <row r="25" spans="2:14" ht="15">
      <c r="B25" s="1197">
        <v>2</v>
      </c>
      <c r="C25" s="1129"/>
      <c r="D25" s="1129"/>
      <c r="E25" s="1208">
        <f t="shared" ref="E25:E28" si="4">D25-C25</f>
        <v>0</v>
      </c>
      <c r="F25" s="1159"/>
      <c r="G25" s="1159"/>
      <c r="H25" s="1160">
        <f t="shared" ref="H25:H28" si="5">F25-G25</f>
        <v>0</v>
      </c>
      <c r="I25" s="1161">
        <f>E25*H25</f>
        <v>0</v>
      </c>
      <c r="K25" s="407" t="s">
        <v>236</v>
      </c>
      <c r="L25" s="408"/>
      <c r="M25" s="409" t="s">
        <v>236</v>
      </c>
      <c r="N25" s="410"/>
    </row>
    <row r="26" spans="2:14" ht="15">
      <c r="B26" s="1197">
        <v>3</v>
      </c>
      <c r="C26" s="1129"/>
      <c r="D26" s="1129"/>
      <c r="E26" s="1208">
        <f t="shared" si="4"/>
        <v>0</v>
      </c>
      <c r="F26" s="1159"/>
      <c r="G26" s="1159"/>
      <c r="H26" s="1160">
        <f t="shared" si="5"/>
        <v>0</v>
      </c>
      <c r="I26" s="1161">
        <f t="shared" ref="I26:I28" si="6">E26*H26</f>
        <v>0</v>
      </c>
      <c r="K26" s="111"/>
      <c r="L26" s="112"/>
      <c r="M26" s="113"/>
      <c r="N26" s="114"/>
    </row>
    <row r="27" spans="2:14" ht="15">
      <c r="B27" s="1197">
        <v>4</v>
      </c>
      <c r="C27" s="1129"/>
      <c r="D27" s="1129"/>
      <c r="E27" s="1208">
        <f t="shared" si="4"/>
        <v>0</v>
      </c>
      <c r="F27" s="1159"/>
      <c r="G27" s="1159"/>
      <c r="H27" s="1160">
        <f t="shared" si="5"/>
        <v>0</v>
      </c>
      <c r="I27" s="1161">
        <f t="shared" si="6"/>
        <v>0</v>
      </c>
      <c r="K27" s="115"/>
      <c r="L27" s="112"/>
      <c r="M27" s="116"/>
      <c r="N27" s="114"/>
    </row>
    <row r="28" spans="2:14" ht="15.75" thickBot="1">
      <c r="B28" s="1209">
        <v>5</v>
      </c>
      <c r="C28" s="1141"/>
      <c r="D28" s="1141"/>
      <c r="E28" s="1210">
        <f t="shared" si="4"/>
        <v>0</v>
      </c>
      <c r="F28" s="1162"/>
      <c r="G28" s="1162"/>
      <c r="H28" s="1163">
        <f t="shared" si="5"/>
        <v>0</v>
      </c>
      <c r="I28" s="1164">
        <f t="shared" si="6"/>
        <v>0</v>
      </c>
      <c r="K28" s="117" t="s">
        <v>65</v>
      </c>
      <c r="L28" s="118"/>
      <c r="M28" s="119" t="s">
        <v>65</v>
      </c>
      <c r="N28" s="120"/>
    </row>
    <row r="29" spans="2:14" ht="15.75" thickBot="1">
      <c r="B29" s="1202">
        <v>9</v>
      </c>
      <c r="C29" s="1848" t="s">
        <v>84</v>
      </c>
      <c r="D29" s="1849"/>
      <c r="E29" s="1165">
        <f>SUM(E24:E28)</f>
        <v>0</v>
      </c>
      <c r="F29" s="1166" t="s">
        <v>60</v>
      </c>
      <c r="G29" s="1166" t="s">
        <v>60</v>
      </c>
      <c r="H29" s="1167">
        <f>F24*($I$6-E29)+I29</f>
        <v>0</v>
      </c>
      <c r="I29" s="1168">
        <f>SUM(I24:I28)</f>
        <v>0</v>
      </c>
      <c r="K29" s="121" t="s">
        <v>66</v>
      </c>
      <c r="L29" s="122"/>
      <c r="M29" s="124"/>
      <c r="N29" s="4"/>
    </row>
    <row r="31" spans="2:14" ht="13.5" thickBot="1"/>
    <row r="32" spans="2:14" ht="13.5" thickBot="1">
      <c r="C32" s="1850" t="s">
        <v>910</v>
      </c>
      <c r="D32" s="1851"/>
      <c r="E32" s="1851"/>
      <c r="F32" s="1851"/>
      <c r="G32" s="1851"/>
      <c r="H32" s="1851"/>
      <c r="I32" s="1852"/>
    </row>
    <row r="33" spans="2:9">
      <c r="B33" s="1752" t="s">
        <v>732</v>
      </c>
      <c r="C33" s="1756" t="s">
        <v>808</v>
      </c>
      <c r="D33" s="1756" t="s">
        <v>809</v>
      </c>
      <c r="E33" s="1756" t="s">
        <v>810</v>
      </c>
      <c r="F33" s="1756" t="s">
        <v>816</v>
      </c>
      <c r="G33" s="1756" t="s">
        <v>817</v>
      </c>
      <c r="H33" s="1756" t="s">
        <v>818</v>
      </c>
      <c r="I33" s="1756" t="s">
        <v>819</v>
      </c>
    </row>
    <row r="34" spans="2:9" ht="17.45" customHeight="1" thickBot="1">
      <c r="B34" s="1753"/>
      <c r="C34" s="1757"/>
      <c r="D34" s="1757"/>
      <c r="E34" s="1757"/>
      <c r="F34" s="1757"/>
      <c r="G34" s="1757"/>
      <c r="H34" s="1757"/>
      <c r="I34" s="1757"/>
    </row>
    <row r="35" spans="2:9" ht="13.5" thickBot="1">
      <c r="B35" s="212"/>
      <c r="C35" s="850" t="s">
        <v>12</v>
      </c>
      <c r="D35" s="852" t="s">
        <v>13</v>
      </c>
      <c r="E35" s="852" t="s">
        <v>14</v>
      </c>
      <c r="F35" s="850" t="s">
        <v>15</v>
      </c>
      <c r="G35" s="850" t="s">
        <v>16</v>
      </c>
      <c r="H35" s="850" t="s">
        <v>17</v>
      </c>
      <c r="I35" s="850" t="s">
        <v>18</v>
      </c>
    </row>
    <row r="36" spans="2:9" ht="15">
      <c r="B36" s="1206">
        <v>1</v>
      </c>
      <c r="C36" s="1124"/>
      <c r="D36" s="1124"/>
      <c r="E36" s="1207">
        <f>D36-C36</f>
        <v>0</v>
      </c>
      <c r="F36" s="1152"/>
      <c r="G36" s="1152"/>
      <c r="H36" s="1153">
        <f>F36-G36</f>
        <v>0</v>
      </c>
      <c r="I36" s="1154">
        <f>E36*H36</f>
        <v>0</v>
      </c>
    </row>
    <row r="37" spans="2:9" ht="15">
      <c r="B37" s="1197">
        <v>2</v>
      </c>
      <c r="C37" s="1129"/>
      <c r="D37" s="1129"/>
      <c r="E37" s="1208">
        <f t="shared" ref="E37:E40" si="7">D37-C37</f>
        <v>0</v>
      </c>
      <c r="F37" s="1159"/>
      <c r="G37" s="1159"/>
      <c r="H37" s="1160">
        <f t="shared" ref="H37:H40" si="8">F37-G37</f>
        <v>0</v>
      </c>
      <c r="I37" s="1161">
        <f>E37*H37</f>
        <v>0</v>
      </c>
    </row>
    <row r="38" spans="2:9" ht="15">
      <c r="B38" s="1197">
        <v>3</v>
      </c>
      <c r="C38" s="1129"/>
      <c r="D38" s="1129"/>
      <c r="E38" s="1208">
        <f t="shared" si="7"/>
        <v>0</v>
      </c>
      <c r="F38" s="1159"/>
      <c r="G38" s="1159"/>
      <c r="H38" s="1160">
        <f t="shared" si="8"/>
        <v>0</v>
      </c>
      <c r="I38" s="1161">
        <f t="shared" ref="I38:I40" si="9">E38*H38</f>
        <v>0</v>
      </c>
    </row>
    <row r="39" spans="2:9" ht="15">
      <c r="B39" s="1197">
        <v>4</v>
      </c>
      <c r="C39" s="1129"/>
      <c r="D39" s="1129"/>
      <c r="E39" s="1208">
        <f t="shared" si="7"/>
        <v>0</v>
      </c>
      <c r="F39" s="1159"/>
      <c r="G39" s="1159"/>
      <c r="H39" s="1160">
        <f t="shared" si="8"/>
        <v>0</v>
      </c>
      <c r="I39" s="1161">
        <f t="shared" si="9"/>
        <v>0</v>
      </c>
    </row>
    <row r="40" spans="2:9" ht="15.75" thickBot="1">
      <c r="B40" s="1209">
        <v>5</v>
      </c>
      <c r="C40" s="1141"/>
      <c r="D40" s="1141"/>
      <c r="E40" s="1210">
        <f t="shared" si="7"/>
        <v>0</v>
      </c>
      <c r="F40" s="1162"/>
      <c r="G40" s="1162"/>
      <c r="H40" s="1163">
        <f t="shared" si="8"/>
        <v>0</v>
      </c>
      <c r="I40" s="1164">
        <f t="shared" si="9"/>
        <v>0</v>
      </c>
    </row>
    <row r="41" spans="2:9" ht="15.75" thickBot="1">
      <c r="B41" s="1202">
        <v>9</v>
      </c>
      <c r="C41" s="1848" t="s">
        <v>84</v>
      </c>
      <c r="D41" s="1849"/>
      <c r="E41" s="1165">
        <f>SUM(E36:E40)</f>
        <v>0</v>
      </c>
      <c r="F41" s="1166" t="s">
        <v>60</v>
      </c>
      <c r="G41" s="1166" t="s">
        <v>60</v>
      </c>
      <c r="H41" s="1167">
        <f>F36*($I$6-E41)+I41</f>
        <v>0</v>
      </c>
      <c r="I41" s="1175">
        <f>SUM(I36:I40)</f>
        <v>0</v>
      </c>
    </row>
    <row r="43" spans="2:9" ht="13.5" thickBot="1"/>
    <row r="44" spans="2:9" ht="13.5" thickBot="1">
      <c r="C44" s="1850" t="s">
        <v>910</v>
      </c>
      <c r="D44" s="1851"/>
      <c r="E44" s="1851"/>
      <c r="F44" s="1851"/>
      <c r="G44" s="1851"/>
      <c r="H44" s="1851"/>
      <c r="I44" s="1852"/>
    </row>
    <row r="45" spans="2:9">
      <c r="B45" s="1752" t="s">
        <v>732</v>
      </c>
      <c r="C45" s="1756" t="s">
        <v>808</v>
      </c>
      <c r="D45" s="1756" t="s">
        <v>809</v>
      </c>
      <c r="E45" s="1756" t="s">
        <v>810</v>
      </c>
      <c r="F45" s="1756" t="s">
        <v>816</v>
      </c>
      <c r="G45" s="1756" t="s">
        <v>817</v>
      </c>
      <c r="H45" s="1756" t="s">
        <v>818</v>
      </c>
      <c r="I45" s="1756" t="s">
        <v>819</v>
      </c>
    </row>
    <row r="46" spans="2:9" ht="18.600000000000001" customHeight="1" thickBot="1">
      <c r="B46" s="1753"/>
      <c r="C46" s="1757"/>
      <c r="D46" s="1757"/>
      <c r="E46" s="1757"/>
      <c r="F46" s="1757"/>
      <c r="G46" s="1757"/>
      <c r="H46" s="1757"/>
      <c r="I46" s="1757"/>
    </row>
    <row r="47" spans="2:9" ht="13.5" thickBot="1">
      <c r="B47" s="212"/>
      <c r="C47" s="850" t="s">
        <v>12</v>
      </c>
      <c r="D47" s="852" t="s">
        <v>13</v>
      </c>
      <c r="E47" s="852" t="s">
        <v>14</v>
      </c>
      <c r="F47" s="850" t="s">
        <v>15</v>
      </c>
      <c r="G47" s="850" t="s">
        <v>16</v>
      </c>
      <c r="H47" s="850" t="s">
        <v>17</v>
      </c>
      <c r="I47" s="850" t="s">
        <v>18</v>
      </c>
    </row>
    <row r="48" spans="2:9" ht="15">
      <c r="B48" s="1206">
        <v>1</v>
      </c>
      <c r="C48" s="1124"/>
      <c r="D48" s="1124"/>
      <c r="E48" s="1207">
        <f>D48-C48</f>
        <v>0</v>
      </c>
      <c r="F48" s="1152"/>
      <c r="G48" s="1152"/>
      <c r="H48" s="1153">
        <f>F48-G48</f>
        <v>0</v>
      </c>
      <c r="I48" s="1154">
        <f>E48*H48</f>
        <v>0</v>
      </c>
    </row>
    <row r="49" spans="2:9" ht="15">
      <c r="B49" s="1197">
        <v>2</v>
      </c>
      <c r="C49" s="1129"/>
      <c r="D49" s="1129"/>
      <c r="E49" s="1208">
        <f t="shared" ref="E49:E52" si="10">D49-C49</f>
        <v>0</v>
      </c>
      <c r="F49" s="1159"/>
      <c r="G49" s="1159"/>
      <c r="H49" s="1160">
        <f t="shared" ref="H49:H52" si="11">F49-G49</f>
        <v>0</v>
      </c>
      <c r="I49" s="1161">
        <f>E49*H49</f>
        <v>0</v>
      </c>
    </row>
    <row r="50" spans="2:9" ht="15">
      <c r="B50" s="1197">
        <v>3</v>
      </c>
      <c r="C50" s="1129"/>
      <c r="D50" s="1129"/>
      <c r="E50" s="1208">
        <f t="shared" si="10"/>
        <v>0</v>
      </c>
      <c r="F50" s="1159"/>
      <c r="G50" s="1159"/>
      <c r="H50" s="1160">
        <f t="shared" si="11"/>
        <v>0</v>
      </c>
      <c r="I50" s="1161">
        <f t="shared" ref="I50:I52" si="12">E50*H50</f>
        <v>0</v>
      </c>
    </row>
    <row r="51" spans="2:9" ht="15">
      <c r="B51" s="1197">
        <v>4</v>
      </c>
      <c r="C51" s="1129"/>
      <c r="D51" s="1129"/>
      <c r="E51" s="1208">
        <f t="shared" si="10"/>
        <v>0</v>
      </c>
      <c r="F51" s="1159"/>
      <c r="G51" s="1159"/>
      <c r="H51" s="1160">
        <f t="shared" si="11"/>
        <v>0</v>
      </c>
      <c r="I51" s="1161">
        <f t="shared" si="12"/>
        <v>0</v>
      </c>
    </row>
    <row r="52" spans="2:9" ht="15.75" thickBot="1">
      <c r="B52" s="1209">
        <v>5</v>
      </c>
      <c r="C52" s="1141"/>
      <c r="D52" s="1141"/>
      <c r="E52" s="1210">
        <f t="shared" si="10"/>
        <v>0</v>
      </c>
      <c r="F52" s="1162"/>
      <c r="G52" s="1162"/>
      <c r="H52" s="1163">
        <f t="shared" si="11"/>
        <v>0</v>
      </c>
      <c r="I52" s="1164">
        <f t="shared" si="12"/>
        <v>0</v>
      </c>
    </row>
    <row r="53" spans="2:9" ht="15.75" thickBot="1">
      <c r="B53" s="1202">
        <v>9</v>
      </c>
      <c r="C53" s="1848" t="s">
        <v>84</v>
      </c>
      <c r="D53" s="1849"/>
      <c r="E53" s="1165">
        <f>SUM(E48:E52)</f>
        <v>0</v>
      </c>
      <c r="F53" s="1166" t="s">
        <v>60</v>
      </c>
      <c r="G53" s="1166" t="s">
        <v>60</v>
      </c>
      <c r="H53" s="1167">
        <f>F48*($I$6-E53)+I53</f>
        <v>0</v>
      </c>
      <c r="I53" s="1175">
        <f>SUM(I48:I52)</f>
        <v>0</v>
      </c>
    </row>
    <row r="55" spans="2:9" ht="13.5" thickBot="1"/>
    <row r="56" spans="2:9" ht="13.5" thickBot="1">
      <c r="C56" s="1850" t="s">
        <v>910</v>
      </c>
      <c r="D56" s="1851"/>
      <c r="E56" s="1851"/>
      <c r="F56" s="1851"/>
      <c r="G56" s="1851"/>
      <c r="H56" s="1851"/>
      <c r="I56" s="1852"/>
    </row>
    <row r="57" spans="2:9">
      <c r="B57" s="1752" t="s">
        <v>732</v>
      </c>
      <c r="C57" s="1756" t="s">
        <v>808</v>
      </c>
      <c r="D57" s="1756" t="s">
        <v>809</v>
      </c>
      <c r="E57" s="1756" t="s">
        <v>810</v>
      </c>
      <c r="F57" s="1756" t="s">
        <v>816</v>
      </c>
      <c r="G57" s="1756" t="s">
        <v>817</v>
      </c>
      <c r="H57" s="1756" t="s">
        <v>818</v>
      </c>
      <c r="I57" s="1756" t="s">
        <v>819</v>
      </c>
    </row>
    <row r="58" spans="2:9" ht="17.45" customHeight="1" thickBot="1">
      <c r="B58" s="1753"/>
      <c r="C58" s="1757"/>
      <c r="D58" s="1757"/>
      <c r="E58" s="1757"/>
      <c r="F58" s="1757"/>
      <c r="G58" s="1757"/>
      <c r="H58" s="1757"/>
      <c r="I58" s="1757"/>
    </row>
    <row r="59" spans="2:9" ht="13.5" thickBot="1">
      <c r="B59" s="212"/>
      <c r="C59" s="850" t="s">
        <v>12</v>
      </c>
      <c r="D59" s="852" t="s">
        <v>13</v>
      </c>
      <c r="E59" s="852" t="s">
        <v>14</v>
      </c>
      <c r="F59" s="850" t="s">
        <v>15</v>
      </c>
      <c r="G59" s="850" t="s">
        <v>16</v>
      </c>
      <c r="H59" s="850" t="s">
        <v>17</v>
      </c>
      <c r="I59" s="850" t="s">
        <v>18</v>
      </c>
    </row>
    <row r="60" spans="2:9" ht="15">
      <c r="B60" s="1206">
        <v>1</v>
      </c>
      <c r="C60" s="1124"/>
      <c r="D60" s="1124"/>
      <c r="E60" s="1207">
        <f>D60-C60</f>
        <v>0</v>
      </c>
      <c r="F60" s="1152"/>
      <c r="G60" s="1152"/>
      <c r="H60" s="1153">
        <f>F60-G60</f>
        <v>0</v>
      </c>
      <c r="I60" s="1154">
        <f>E60*H60</f>
        <v>0</v>
      </c>
    </row>
    <row r="61" spans="2:9" ht="15">
      <c r="B61" s="1197">
        <v>2</v>
      </c>
      <c r="C61" s="1129"/>
      <c r="D61" s="1129"/>
      <c r="E61" s="1208">
        <f t="shared" ref="E61:E64" si="13">D61-C61</f>
        <v>0</v>
      </c>
      <c r="F61" s="1159"/>
      <c r="G61" s="1159"/>
      <c r="H61" s="1160">
        <f t="shared" ref="H61:H64" si="14">F61-G61</f>
        <v>0</v>
      </c>
      <c r="I61" s="1161">
        <f>E61*H61</f>
        <v>0</v>
      </c>
    </row>
    <row r="62" spans="2:9" ht="15">
      <c r="B62" s="1197">
        <v>3</v>
      </c>
      <c r="C62" s="1129"/>
      <c r="D62" s="1129"/>
      <c r="E62" s="1208">
        <f t="shared" si="13"/>
        <v>0</v>
      </c>
      <c r="F62" s="1159"/>
      <c r="G62" s="1159"/>
      <c r="H62" s="1160">
        <f t="shared" si="14"/>
        <v>0</v>
      </c>
      <c r="I62" s="1161">
        <f t="shared" ref="I62:I64" si="15">E62*H62</f>
        <v>0</v>
      </c>
    </row>
    <row r="63" spans="2:9" ht="15">
      <c r="B63" s="1197">
        <v>4</v>
      </c>
      <c r="C63" s="1129"/>
      <c r="D63" s="1129"/>
      <c r="E63" s="1208">
        <f t="shared" si="13"/>
        <v>0</v>
      </c>
      <c r="F63" s="1159"/>
      <c r="G63" s="1159"/>
      <c r="H63" s="1160">
        <f t="shared" si="14"/>
        <v>0</v>
      </c>
      <c r="I63" s="1161">
        <f t="shared" si="15"/>
        <v>0</v>
      </c>
    </row>
    <row r="64" spans="2:9" ht="15.75" thickBot="1">
      <c r="B64" s="1209">
        <v>5</v>
      </c>
      <c r="C64" s="1141"/>
      <c r="D64" s="1141"/>
      <c r="E64" s="1210">
        <f t="shared" si="13"/>
        <v>0</v>
      </c>
      <c r="F64" s="1162"/>
      <c r="G64" s="1162"/>
      <c r="H64" s="1163">
        <f t="shared" si="14"/>
        <v>0</v>
      </c>
      <c r="I64" s="1164">
        <f t="shared" si="15"/>
        <v>0</v>
      </c>
    </row>
    <row r="65" spans="2:9" ht="15.75" thickBot="1">
      <c r="B65" s="1202">
        <v>9</v>
      </c>
      <c r="C65" s="1848" t="s">
        <v>84</v>
      </c>
      <c r="D65" s="1849"/>
      <c r="E65" s="1165">
        <f>SUM(E60:E64)</f>
        <v>0</v>
      </c>
      <c r="F65" s="1166" t="s">
        <v>60</v>
      </c>
      <c r="G65" s="1166" t="s">
        <v>60</v>
      </c>
      <c r="H65" s="1167">
        <f>F60*($I$6-E65)+I65</f>
        <v>0</v>
      </c>
      <c r="I65" s="1175">
        <f>SUM(I60:I64)</f>
        <v>0</v>
      </c>
    </row>
    <row r="67" spans="2:9" ht="13.5" thickBot="1"/>
    <row r="68" spans="2:9" ht="13.5" thickBot="1">
      <c r="C68" s="1850" t="s">
        <v>910</v>
      </c>
      <c r="D68" s="1851"/>
      <c r="E68" s="1851"/>
      <c r="F68" s="1851"/>
      <c r="G68" s="1851"/>
      <c r="H68" s="1851"/>
      <c r="I68" s="1852"/>
    </row>
    <row r="69" spans="2:9">
      <c r="B69" s="1752" t="s">
        <v>732</v>
      </c>
      <c r="C69" s="1756" t="s">
        <v>808</v>
      </c>
      <c r="D69" s="1756" t="s">
        <v>809</v>
      </c>
      <c r="E69" s="1756" t="s">
        <v>810</v>
      </c>
      <c r="F69" s="1756" t="s">
        <v>816</v>
      </c>
      <c r="G69" s="1756" t="s">
        <v>817</v>
      </c>
      <c r="H69" s="1756" t="s">
        <v>818</v>
      </c>
      <c r="I69" s="1756" t="s">
        <v>819</v>
      </c>
    </row>
    <row r="70" spans="2:9" ht="20.100000000000001" customHeight="1" thickBot="1">
      <c r="B70" s="1753"/>
      <c r="C70" s="1757"/>
      <c r="D70" s="1757"/>
      <c r="E70" s="1757"/>
      <c r="F70" s="1757"/>
      <c r="G70" s="1757"/>
      <c r="H70" s="1757"/>
      <c r="I70" s="1757"/>
    </row>
    <row r="71" spans="2:9" ht="13.5" thickBot="1">
      <c r="B71" s="212"/>
      <c r="C71" s="850" t="s">
        <v>12</v>
      </c>
      <c r="D71" s="852" t="s">
        <v>13</v>
      </c>
      <c r="E71" s="852" t="s">
        <v>14</v>
      </c>
      <c r="F71" s="850" t="s">
        <v>15</v>
      </c>
      <c r="G71" s="850" t="s">
        <v>16</v>
      </c>
      <c r="H71" s="850" t="s">
        <v>17</v>
      </c>
      <c r="I71" s="850" t="s">
        <v>18</v>
      </c>
    </row>
    <row r="72" spans="2:9" ht="15">
      <c r="B72" s="1206">
        <v>1</v>
      </c>
      <c r="C72" s="1124"/>
      <c r="D72" s="1124"/>
      <c r="E72" s="1207">
        <f>D72-C72</f>
        <v>0</v>
      </c>
      <c r="F72" s="1152"/>
      <c r="G72" s="1152"/>
      <c r="H72" s="1153">
        <f>F72-G72</f>
        <v>0</v>
      </c>
      <c r="I72" s="1154">
        <f>E72*H72</f>
        <v>0</v>
      </c>
    </row>
    <row r="73" spans="2:9" ht="15">
      <c r="B73" s="1197">
        <v>2</v>
      </c>
      <c r="C73" s="1129"/>
      <c r="D73" s="1129"/>
      <c r="E73" s="1208">
        <f t="shared" ref="E73:E76" si="16">D73-C73</f>
        <v>0</v>
      </c>
      <c r="F73" s="1159"/>
      <c r="G73" s="1159"/>
      <c r="H73" s="1160">
        <f t="shared" ref="H73:H76" si="17">F73-G73</f>
        <v>0</v>
      </c>
      <c r="I73" s="1161">
        <f>E73*H73</f>
        <v>0</v>
      </c>
    </row>
    <row r="74" spans="2:9" ht="15">
      <c r="B74" s="1197">
        <v>3</v>
      </c>
      <c r="C74" s="1129"/>
      <c r="D74" s="1129"/>
      <c r="E74" s="1208">
        <f t="shared" si="16"/>
        <v>0</v>
      </c>
      <c r="F74" s="1159"/>
      <c r="G74" s="1159"/>
      <c r="H74" s="1160">
        <f t="shared" si="17"/>
        <v>0</v>
      </c>
      <c r="I74" s="1161">
        <f t="shared" ref="I74:I76" si="18">E74*H74</f>
        <v>0</v>
      </c>
    </row>
    <row r="75" spans="2:9" ht="15">
      <c r="B75" s="1197">
        <v>4</v>
      </c>
      <c r="C75" s="1129"/>
      <c r="D75" s="1129"/>
      <c r="E75" s="1208">
        <f t="shared" si="16"/>
        <v>0</v>
      </c>
      <c r="F75" s="1159"/>
      <c r="G75" s="1159"/>
      <c r="H75" s="1160">
        <f t="shared" si="17"/>
        <v>0</v>
      </c>
      <c r="I75" s="1161">
        <f t="shared" si="18"/>
        <v>0</v>
      </c>
    </row>
    <row r="76" spans="2:9" ht="15.75" thickBot="1">
      <c r="B76" s="1209">
        <v>5</v>
      </c>
      <c r="C76" s="1141"/>
      <c r="D76" s="1141"/>
      <c r="E76" s="1210">
        <f t="shared" si="16"/>
        <v>0</v>
      </c>
      <c r="F76" s="1162"/>
      <c r="G76" s="1162"/>
      <c r="H76" s="1163">
        <f t="shared" si="17"/>
        <v>0</v>
      </c>
      <c r="I76" s="1164">
        <f t="shared" si="18"/>
        <v>0</v>
      </c>
    </row>
    <row r="77" spans="2:9" ht="15.75" thickBot="1">
      <c r="B77" s="1202">
        <v>9</v>
      </c>
      <c r="C77" s="1848" t="s">
        <v>84</v>
      </c>
      <c r="D77" s="1849"/>
      <c r="E77" s="1165">
        <f>SUM(E72:E76)</f>
        <v>0</v>
      </c>
      <c r="F77" s="1166" t="s">
        <v>60</v>
      </c>
      <c r="G77" s="1166" t="s">
        <v>60</v>
      </c>
      <c r="H77" s="1167">
        <f>F72*($I$6-E77)+I77</f>
        <v>0</v>
      </c>
      <c r="I77" s="1175">
        <f>SUM(I72:I76)</f>
        <v>0</v>
      </c>
    </row>
    <row r="79" spans="2:9" ht="13.5" thickBot="1"/>
    <row r="80" spans="2:9" ht="13.5" thickBot="1">
      <c r="C80" s="1850" t="s">
        <v>910</v>
      </c>
      <c r="D80" s="1851"/>
      <c r="E80" s="1851"/>
      <c r="F80" s="1851"/>
      <c r="G80" s="1851"/>
      <c r="H80" s="1851"/>
      <c r="I80" s="1852"/>
    </row>
    <row r="81" spans="2:9">
      <c r="B81" s="1752" t="s">
        <v>732</v>
      </c>
      <c r="C81" s="1756" t="s">
        <v>808</v>
      </c>
      <c r="D81" s="1756" t="s">
        <v>809</v>
      </c>
      <c r="E81" s="1756" t="s">
        <v>810</v>
      </c>
      <c r="F81" s="1756" t="s">
        <v>816</v>
      </c>
      <c r="G81" s="1756" t="s">
        <v>817</v>
      </c>
      <c r="H81" s="1756" t="s">
        <v>818</v>
      </c>
      <c r="I81" s="1756" t="s">
        <v>819</v>
      </c>
    </row>
    <row r="82" spans="2:9" ht="18.600000000000001" customHeight="1" thickBot="1">
      <c r="B82" s="1753"/>
      <c r="C82" s="1757"/>
      <c r="D82" s="1757"/>
      <c r="E82" s="1757"/>
      <c r="F82" s="1757"/>
      <c r="G82" s="1757"/>
      <c r="H82" s="1757"/>
      <c r="I82" s="1757"/>
    </row>
    <row r="83" spans="2:9" ht="13.5" thickBot="1">
      <c r="B83" s="212"/>
      <c r="C83" s="850" t="s">
        <v>12</v>
      </c>
      <c r="D83" s="852" t="s">
        <v>13</v>
      </c>
      <c r="E83" s="852" t="s">
        <v>14</v>
      </c>
      <c r="F83" s="850" t="s">
        <v>15</v>
      </c>
      <c r="G83" s="850" t="s">
        <v>16</v>
      </c>
      <c r="H83" s="850" t="s">
        <v>17</v>
      </c>
      <c r="I83" s="850" t="s">
        <v>18</v>
      </c>
    </row>
    <row r="84" spans="2:9" ht="15">
      <c r="B84" s="1206">
        <v>1</v>
      </c>
      <c r="C84" s="1124"/>
      <c r="D84" s="1124"/>
      <c r="E84" s="1207">
        <f>D84-C84</f>
        <v>0</v>
      </c>
      <c r="F84" s="1152"/>
      <c r="G84" s="1152"/>
      <c r="H84" s="1153">
        <f>F84-G84</f>
        <v>0</v>
      </c>
      <c r="I84" s="1154">
        <f>E84*H84</f>
        <v>0</v>
      </c>
    </row>
    <row r="85" spans="2:9" ht="15">
      <c r="B85" s="1197">
        <v>2</v>
      </c>
      <c r="C85" s="1129"/>
      <c r="D85" s="1129"/>
      <c r="E85" s="1208">
        <f t="shared" ref="E85:E88" si="19">D85-C85</f>
        <v>0</v>
      </c>
      <c r="F85" s="1159"/>
      <c r="G85" s="1159"/>
      <c r="H85" s="1160">
        <f t="shared" ref="H85:H88" si="20">F85-G85</f>
        <v>0</v>
      </c>
      <c r="I85" s="1161">
        <f>E85*H85</f>
        <v>0</v>
      </c>
    </row>
    <row r="86" spans="2:9" ht="15">
      <c r="B86" s="1197">
        <v>3</v>
      </c>
      <c r="C86" s="1129"/>
      <c r="D86" s="1129"/>
      <c r="E86" s="1208">
        <f t="shared" si="19"/>
        <v>0</v>
      </c>
      <c r="F86" s="1159"/>
      <c r="G86" s="1159"/>
      <c r="H86" s="1160">
        <f t="shared" si="20"/>
        <v>0</v>
      </c>
      <c r="I86" s="1161">
        <f t="shared" ref="I86:I88" si="21">E86*H86</f>
        <v>0</v>
      </c>
    </row>
    <row r="87" spans="2:9" ht="15">
      <c r="B87" s="1197">
        <v>4</v>
      </c>
      <c r="C87" s="1129"/>
      <c r="D87" s="1129"/>
      <c r="E87" s="1208">
        <f t="shared" si="19"/>
        <v>0</v>
      </c>
      <c r="F87" s="1159"/>
      <c r="G87" s="1159"/>
      <c r="H87" s="1160">
        <f t="shared" si="20"/>
        <v>0</v>
      </c>
      <c r="I87" s="1161">
        <f t="shared" si="21"/>
        <v>0</v>
      </c>
    </row>
    <row r="88" spans="2:9" ht="15.75" thickBot="1">
      <c r="B88" s="1209">
        <v>5</v>
      </c>
      <c r="C88" s="1141"/>
      <c r="D88" s="1141"/>
      <c r="E88" s="1210">
        <f t="shared" si="19"/>
        <v>0</v>
      </c>
      <c r="F88" s="1162"/>
      <c r="G88" s="1162"/>
      <c r="H88" s="1163">
        <f t="shared" si="20"/>
        <v>0</v>
      </c>
      <c r="I88" s="1164">
        <f t="shared" si="21"/>
        <v>0</v>
      </c>
    </row>
    <row r="89" spans="2:9" ht="15.75" thickBot="1">
      <c r="B89" s="1202">
        <v>9</v>
      </c>
      <c r="C89" s="1848" t="s">
        <v>84</v>
      </c>
      <c r="D89" s="1849"/>
      <c r="E89" s="1165">
        <f>SUM(E84:E88)</f>
        <v>0</v>
      </c>
      <c r="F89" s="1166" t="s">
        <v>60</v>
      </c>
      <c r="G89" s="1166" t="s">
        <v>60</v>
      </c>
      <c r="H89" s="1167">
        <f>F84*($I$6-E89)+I89</f>
        <v>0</v>
      </c>
      <c r="I89" s="1175">
        <f>SUM(I84:I88)</f>
        <v>0</v>
      </c>
    </row>
    <row r="91" spans="2:9" ht="13.5" thickBot="1"/>
    <row r="92" spans="2:9" ht="13.5" thickBot="1">
      <c r="C92" s="1850" t="s">
        <v>910</v>
      </c>
      <c r="D92" s="1851"/>
      <c r="E92" s="1851"/>
      <c r="F92" s="1851"/>
      <c r="G92" s="1851"/>
      <c r="H92" s="1851"/>
      <c r="I92" s="1852"/>
    </row>
    <row r="93" spans="2:9">
      <c r="B93" s="1756" t="s">
        <v>732</v>
      </c>
      <c r="C93" s="1756" t="s">
        <v>808</v>
      </c>
      <c r="D93" s="1756" t="s">
        <v>809</v>
      </c>
      <c r="E93" s="1756" t="s">
        <v>810</v>
      </c>
      <c r="F93" s="1756" t="s">
        <v>816</v>
      </c>
      <c r="G93" s="1756" t="s">
        <v>817</v>
      </c>
      <c r="H93" s="1756" t="s">
        <v>818</v>
      </c>
      <c r="I93" s="1756" t="s">
        <v>819</v>
      </c>
    </row>
    <row r="94" spans="2:9" ht="23.1" customHeight="1" thickBot="1">
      <c r="B94" s="1757"/>
      <c r="C94" s="1757"/>
      <c r="D94" s="1757"/>
      <c r="E94" s="1757"/>
      <c r="F94" s="1757"/>
      <c r="G94" s="1757"/>
      <c r="H94" s="1757"/>
      <c r="I94" s="1757"/>
    </row>
    <row r="95" spans="2:9" ht="13.5" thickBot="1">
      <c r="B95" s="212"/>
      <c r="C95" s="850" t="s">
        <v>12</v>
      </c>
      <c r="D95" s="852" t="s">
        <v>13</v>
      </c>
      <c r="E95" s="852" t="s">
        <v>14</v>
      </c>
      <c r="F95" s="850" t="s">
        <v>15</v>
      </c>
      <c r="G95" s="850" t="s">
        <v>16</v>
      </c>
      <c r="H95" s="850" t="s">
        <v>17</v>
      </c>
      <c r="I95" s="850" t="s">
        <v>18</v>
      </c>
    </row>
    <row r="96" spans="2:9" ht="15">
      <c r="B96" s="1206">
        <v>1</v>
      </c>
      <c r="C96" s="1124"/>
      <c r="D96" s="1124"/>
      <c r="E96" s="1207">
        <f>D96-C96</f>
        <v>0</v>
      </c>
      <c r="F96" s="1152"/>
      <c r="G96" s="1152"/>
      <c r="H96" s="1153">
        <f>F96-G96</f>
        <v>0</v>
      </c>
      <c r="I96" s="1154">
        <f>E96*H96</f>
        <v>0</v>
      </c>
    </row>
    <row r="97" spans="2:9" ht="15">
      <c r="B97" s="1197">
        <v>2</v>
      </c>
      <c r="C97" s="1129"/>
      <c r="D97" s="1129"/>
      <c r="E97" s="1208">
        <f t="shared" ref="E97:E100" si="22">D97-C97</f>
        <v>0</v>
      </c>
      <c r="F97" s="1159"/>
      <c r="G97" s="1159"/>
      <c r="H97" s="1160">
        <f t="shared" ref="H97:H100" si="23">F97-G97</f>
        <v>0</v>
      </c>
      <c r="I97" s="1161">
        <f>E97*H97</f>
        <v>0</v>
      </c>
    </row>
    <row r="98" spans="2:9" ht="15">
      <c r="B98" s="1197">
        <v>3</v>
      </c>
      <c r="C98" s="1129"/>
      <c r="D98" s="1129"/>
      <c r="E98" s="1208">
        <f t="shared" si="22"/>
        <v>0</v>
      </c>
      <c r="F98" s="1159"/>
      <c r="G98" s="1159"/>
      <c r="H98" s="1160">
        <f t="shared" si="23"/>
        <v>0</v>
      </c>
      <c r="I98" s="1161">
        <f t="shared" ref="I98:I100" si="24">E98*H98</f>
        <v>0</v>
      </c>
    </row>
    <row r="99" spans="2:9" ht="15">
      <c r="B99" s="1197">
        <v>4</v>
      </c>
      <c r="C99" s="1129"/>
      <c r="D99" s="1129"/>
      <c r="E99" s="1208">
        <f t="shared" si="22"/>
        <v>0</v>
      </c>
      <c r="F99" s="1159"/>
      <c r="G99" s="1159"/>
      <c r="H99" s="1160">
        <f t="shared" si="23"/>
        <v>0</v>
      </c>
      <c r="I99" s="1161">
        <f t="shared" si="24"/>
        <v>0</v>
      </c>
    </row>
    <row r="100" spans="2:9" ht="15.75" thickBot="1">
      <c r="B100" s="1209">
        <v>5</v>
      </c>
      <c r="C100" s="1141"/>
      <c r="D100" s="1141"/>
      <c r="E100" s="1210">
        <f t="shared" si="22"/>
        <v>0</v>
      </c>
      <c r="F100" s="1162"/>
      <c r="G100" s="1162"/>
      <c r="H100" s="1163">
        <f t="shared" si="23"/>
        <v>0</v>
      </c>
      <c r="I100" s="1164">
        <f t="shared" si="24"/>
        <v>0</v>
      </c>
    </row>
    <row r="101" spans="2:9" ht="13.5" thickBot="1">
      <c r="B101" s="1202">
        <v>9</v>
      </c>
      <c r="C101" s="1848" t="s">
        <v>84</v>
      </c>
      <c r="D101" s="1859"/>
      <c r="E101" s="1165">
        <f>SUM(E96:E100)</f>
        <v>0</v>
      </c>
      <c r="F101" s="1166" t="s">
        <v>60</v>
      </c>
      <c r="G101" s="1166" t="s">
        <v>60</v>
      </c>
      <c r="H101" s="1167">
        <f>F96*($I$6-E101)+I101</f>
        <v>0</v>
      </c>
      <c r="I101" s="1175">
        <f>SUM(I96:I100)</f>
        <v>0</v>
      </c>
    </row>
    <row r="104" spans="2:9">
      <c r="B104" s="196" t="s">
        <v>790</v>
      </c>
    </row>
    <row r="105" spans="2:9">
      <c r="B105" s="88" t="s">
        <v>925</v>
      </c>
    </row>
    <row r="108" spans="2:9">
      <c r="B108" s="1592" t="s">
        <v>974</v>
      </c>
    </row>
  </sheetData>
  <sheetProtection formatCells="0" formatColumns="0" formatRows="0" insertColumns="0" insertRows="0" insertHyperlinks="0" deleteColumns="0" deleteRows="0" sort="0" autoFilter="0" pivotTables="0"/>
  <mergeCells count="84">
    <mergeCell ref="H93:H94"/>
    <mergeCell ref="I93:I94"/>
    <mergeCell ref="C101:D101"/>
    <mergeCell ref="H81:H82"/>
    <mergeCell ref="I81:I82"/>
    <mergeCell ref="C89:D89"/>
    <mergeCell ref="C92:I92"/>
    <mergeCell ref="G93:G94"/>
    <mergeCell ref="B93:B94"/>
    <mergeCell ref="C93:C94"/>
    <mergeCell ref="D93:D94"/>
    <mergeCell ref="E93:E94"/>
    <mergeCell ref="F93:F94"/>
    <mergeCell ref="C77:D77"/>
    <mergeCell ref="C80:I80"/>
    <mergeCell ref="B81:B82"/>
    <mergeCell ref="C81:C82"/>
    <mergeCell ref="D81:D82"/>
    <mergeCell ref="E81:E82"/>
    <mergeCell ref="F81:F82"/>
    <mergeCell ref="G81:G82"/>
    <mergeCell ref="C65:D65"/>
    <mergeCell ref="C68:I68"/>
    <mergeCell ref="B69:B70"/>
    <mergeCell ref="C69:C70"/>
    <mergeCell ref="D69:D70"/>
    <mergeCell ref="E69:E70"/>
    <mergeCell ref="F69:F70"/>
    <mergeCell ref="G69:G70"/>
    <mergeCell ref="H69:H70"/>
    <mergeCell ref="I69:I70"/>
    <mergeCell ref="C53:D53"/>
    <mergeCell ref="C56:I56"/>
    <mergeCell ref="B57:B58"/>
    <mergeCell ref="C57:C58"/>
    <mergeCell ref="D57:D58"/>
    <mergeCell ref="E57:E58"/>
    <mergeCell ref="F57:F58"/>
    <mergeCell ref="G57:G58"/>
    <mergeCell ref="H57:H58"/>
    <mergeCell ref="I57:I58"/>
    <mergeCell ref="H33:H34"/>
    <mergeCell ref="I33:I34"/>
    <mergeCell ref="C41:D41"/>
    <mergeCell ref="C44:I44"/>
    <mergeCell ref="B45:B46"/>
    <mergeCell ref="C45:C46"/>
    <mergeCell ref="D45:D46"/>
    <mergeCell ref="E45:E46"/>
    <mergeCell ref="F45:F46"/>
    <mergeCell ref="G45:G46"/>
    <mergeCell ref="H45:H46"/>
    <mergeCell ref="I45:I46"/>
    <mergeCell ref="H21:H22"/>
    <mergeCell ref="I21:I22"/>
    <mergeCell ref="C29:D29"/>
    <mergeCell ref="C32:I32"/>
    <mergeCell ref="B33:B34"/>
    <mergeCell ref="C33:C34"/>
    <mergeCell ref="D33:D34"/>
    <mergeCell ref="E33:E34"/>
    <mergeCell ref="F33:F34"/>
    <mergeCell ref="G33:G34"/>
    <mergeCell ref="B21:B22"/>
    <mergeCell ref="C21:C22"/>
    <mergeCell ref="D21:D22"/>
    <mergeCell ref="E21:E22"/>
    <mergeCell ref="F21:F22"/>
    <mergeCell ref="G21:G22"/>
    <mergeCell ref="K9:K10"/>
    <mergeCell ref="L9:L10"/>
    <mergeCell ref="M9:M10"/>
    <mergeCell ref="N9:N10"/>
    <mergeCell ref="C17:D17"/>
    <mergeCell ref="C20:I20"/>
    <mergeCell ref="C8:I8"/>
    <mergeCell ref="B9:B10"/>
    <mergeCell ref="C9:C10"/>
    <mergeCell ref="D9:D10"/>
    <mergeCell ref="E9:E10"/>
    <mergeCell ref="F9:F10"/>
    <mergeCell ref="G9:G10"/>
    <mergeCell ref="H9:H10"/>
    <mergeCell ref="I9:I10"/>
  </mergeCells>
  <dataValidations count="1">
    <dataValidation type="list" allowBlank="1" showInputMessage="1" showErrorMessage="1" sqref="G2" xr:uid="{69DCC5F8-19AF-45D2-B292-D86FCC2BBDD6}">
      <formula1>$J$2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8" scale="1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76C0-D94C-419E-9AC5-4F3C51F0715E}">
  <sheetPr>
    <pageSetUpPr fitToPage="1"/>
  </sheetPr>
  <dimension ref="A1:T131"/>
  <sheetViews>
    <sheetView showGridLines="0" zoomScale="85" zoomScaleNormal="85" workbookViewId="0"/>
  </sheetViews>
  <sheetFormatPr defaultColWidth="9.140625" defaultRowHeight="12.75"/>
  <cols>
    <col min="1" max="1" width="3.140625" style="88" customWidth="1"/>
    <col min="2" max="2" width="6" style="88" customWidth="1"/>
    <col min="3" max="4" width="25.28515625" style="146" customWidth="1"/>
    <col min="5" max="5" width="20.140625" style="146" customWidth="1"/>
    <col min="6" max="6" width="23" style="146" customWidth="1"/>
    <col min="7" max="7" width="25.140625" style="146" customWidth="1"/>
    <col min="8" max="8" width="25.28515625" style="146" customWidth="1"/>
    <col min="9" max="9" width="18.5703125" style="146" customWidth="1"/>
    <col min="10" max="10" width="14.42578125" style="88" customWidth="1"/>
    <col min="11" max="11" width="25.5703125" style="88" customWidth="1"/>
    <col min="12" max="12" width="18.85546875" style="88" customWidth="1"/>
    <col min="13" max="13" width="23.42578125" style="88" customWidth="1"/>
    <col min="14" max="14" width="14.7109375" style="88" customWidth="1"/>
    <col min="15" max="15" width="20.7109375" style="88" customWidth="1"/>
    <col min="16" max="16" width="19.42578125" style="88" bestFit="1" customWidth="1"/>
    <col min="17" max="18" width="9.140625" style="88"/>
    <col min="19" max="19" width="15.28515625" style="88" bestFit="1" customWidth="1"/>
    <col min="20" max="16384" width="9.140625" style="88"/>
  </cols>
  <sheetData>
    <row r="1" spans="1:20" ht="13.5" thickBot="1"/>
    <row r="2" spans="1:20" ht="13.5" thickBot="1">
      <c r="G2" s="10" t="s">
        <v>0</v>
      </c>
      <c r="H2" s="1464"/>
      <c r="I2" s="10" t="s">
        <v>1</v>
      </c>
      <c r="J2" s="1228">
        <f>Identifikace!$B$11</f>
        <v>2025</v>
      </c>
      <c r="K2" s="1607" t="s">
        <v>977</v>
      </c>
    </row>
    <row r="3" spans="1:20" ht="15" thickBot="1">
      <c r="B3" s="145"/>
      <c r="N3" s="147"/>
      <c r="O3" s="147"/>
    </row>
    <row r="4" spans="1:20" ht="13.5" customHeight="1" thickBot="1">
      <c r="B4" s="141"/>
      <c r="C4" s="138"/>
      <c r="D4" s="138"/>
      <c r="E4" s="138"/>
      <c r="F4" s="138"/>
      <c r="G4" s="138"/>
      <c r="H4" s="138"/>
      <c r="I4" s="138" t="s">
        <v>815</v>
      </c>
      <c r="J4" s="1176"/>
      <c r="N4" s="147"/>
      <c r="O4" s="147"/>
    </row>
    <row r="5" spans="1:20" ht="15.75">
      <c r="B5" s="149" t="s">
        <v>978</v>
      </c>
      <c r="G5" s="150"/>
      <c r="I5" s="151"/>
      <c r="J5" s="151"/>
      <c r="N5" s="147"/>
      <c r="O5" s="147"/>
    </row>
    <row r="6" spans="1:20" ht="13.5" thickBot="1">
      <c r="C6" s="152"/>
      <c r="D6" s="152"/>
      <c r="E6" s="152"/>
      <c r="F6" s="152"/>
      <c r="G6" s="153"/>
      <c r="I6" s="154"/>
      <c r="J6" s="151"/>
      <c r="N6" s="147"/>
      <c r="O6" s="147"/>
    </row>
    <row r="7" spans="1:20" ht="15.75" thickBot="1">
      <c r="C7" s="1860" t="s">
        <v>828</v>
      </c>
      <c r="D7" s="1861"/>
      <c r="E7" s="1861"/>
      <c r="F7" s="1861"/>
      <c r="G7" s="1861"/>
      <c r="H7" s="1861"/>
      <c r="I7" s="1862"/>
      <c r="J7" s="151"/>
      <c r="K7" s="1218"/>
      <c r="N7" s="147"/>
      <c r="O7" s="147"/>
    </row>
    <row r="8" spans="1:20" ht="29.25" customHeight="1">
      <c r="A8" s="155"/>
      <c r="B8" s="1752" t="s">
        <v>732</v>
      </c>
      <c r="C8" s="1756" t="s">
        <v>808</v>
      </c>
      <c r="D8" s="1756" t="s">
        <v>809</v>
      </c>
      <c r="E8" s="1756" t="s">
        <v>810</v>
      </c>
      <c r="F8" s="1756" t="s">
        <v>820</v>
      </c>
      <c r="G8" s="1760" t="s">
        <v>821</v>
      </c>
      <c r="H8" s="1760" t="s">
        <v>822</v>
      </c>
      <c r="I8" s="1758" t="s">
        <v>819</v>
      </c>
      <c r="K8" s="1756"/>
      <c r="L8" s="1752" t="s">
        <v>823</v>
      </c>
      <c r="M8" s="1853" t="s">
        <v>824</v>
      </c>
      <c r="N8" s="1760" t="s">
        <v>813</v>
      </c>
      <c r="O8" s="147"/>
    </row>
    <row r="9" spans="1:20" ht="13.5" thickBot="1">
      <c r="A9" s="155"/>
      <c r="B9" s="1753"/>
      <c r="C9" s="1757"/>
      <c r="D9" s="1757"/>
      <c r="E9" s="1757"/>
      <c r="F9" s="1757"/>
      <c r="G9" s="1761"/>
      <c r="H9" s="1761"/>
      <c r="I9" s="1759"/>
      <c r="K9" s="1757"/>
      <c r="L9" s="1753"/>
      <c r="M9" s="1854"/>
      <c r="N9" s="1761"/>
      <c r="O9" s="147"/>
    </row>
    <row r="10" spans="1:20" ht="13.5" customHeight="1" thickBot="1">
      <c r="B10" s="212"/>
      <c r="C10" s="850" t="s">
        <v>12</v>
      </c>
      <c r="D10" s="852" t="s">
        <v>13</v>
      </c>
      <c r="E10" s="852" t="s">
        <v>14</v>
      </c>
      <c r="F10" s="852" t="s">
        <v>15</v>
      </c>
      <c r="G10" s="214" t="s">
        <v>16</v>
      </c>
      <c r="H10" s="214" t="s">
        <v>17</v>
      </c>
      <c r="I10" s="213" t="s">
        <v>825</v>
      </c>
      <c r="J10" s="156"/>
      <c r="K10" s="685" t="s">
        <v>829</v>
      </c>
      <c r="L10" s="1149">
        <f>F11*J4</f>
        <v>0</v>
      </c>
      <c r="M10" s="1177">
        <f>H19</f>
        <v>0</v>
      </c>
      <c r="N10" s="1151" t="e">
        <f>M10/L10</f>
        <v>#DIV/0!</v>
      </c>
    </row>
    <row r="11" spans="1:20" ht="15">
      <c r="B11" s="1197">
        <v>1</v>
      </c>
      <c r="C11" s="1124"/>
      <c r="D11" s="1124"/>
      <c r="E11" s="1178">
        <f t="shared" ref="E11:E18" si="0">D11-C11</f>
        <v>0</v>
      </c>
      <c r="F11" s="1179"/>
      <c r="G11" s="1179"/>
      <c r="H11" s="1180">
        <f>F11-G11</f>
        <v>0</v>
      </c>
      <c r="I11" s="1154">
        <f>E11*H11</f>
        <v>0</v>
      </c>
      <c r="K11" s="493" t="s">
        <v>829</v>
      </c>
      <c r="L11" s="1156">
        <f>F41*J4</f>
        <v>0</v>
      </c>
      <c r="M11" s="1181">
        <f>H49</f>
        <v>0</v>
      </c>
      <c r="N11" s="1158" t="e">
        <f t="shared" ref="N11:N18" si="1">M11/L11</f>
        <v>#DIV/0!</v>
      </c>
    </row>
    <row r="12" spans="1:20" s="146" customFormat="1" ht="15">
      <c r="A12" s="88"/>
      <c r="B12" s="1197">
        <v>2</v>
      </c>
      <c r="C12" s="1129"/>
      <c r="D12" s="1129"/>
      <c r="E12" s="1180">
        <f t="shared" si="0"/>
        <v>0</v>
      </c>
      <c r="F12" s="1182"/>
      <c r="G12" s="1182"/>
      <c r="H12" s="1180">
        <f t="shared" ref="H12:H18" si="2">F12-G12</f>
        <v>0</v>
      </c>
      <c r="I12" s="1161">
        <f t="shared" ref="I12:I18" si="3">E12*H12</f>
        <v>0</v>
      </c>
      <c r="J12" s="88"/>
      <c r="K12" s="493" t="s">
        <v>829</v>
      </c>
      <c r="L12" s="1156">
        <f>F71*J4</f>
        <v>0</v>
      </c>
      <c r="M12" s="1181">
        <f>H79</f>
        <v>0</v>
      </c>
      <c r="N12" s="1158" t="e">
        <f t="shared" si="1"/>
        <v>#DIV/0!</v>
      </c>
      <c r="O12" s="88"/>
      <c r="P12" s="88"/>
      <c r="Q12" s="88"/>
      <c r="R12" s="88"/>
      <c r="S12" s="88"/>
      <c r="T12" s="88"/>
    </row>
    <row r="13" spans="1:20" ht="15">
      <c r="B13" s="1197">
        <v>3</v>
      </c>
      <c r="C13" s="1129"/>
      <c r="D13" s="1129"/>
      <c r="E13" s="1161">
        <f t="shared" si="0"/>
        <v>0</v>
      </c>
      <c r="F13" s="1183"/>
      <c r="G13" s="1183"/>
      <c r="H13" s="1161">
        <f t="shared" si="2"/>
        <v>0</v>
      </c>
      <c r="I13" s="1161">
        <f t="shared" si="3"/>
        <v>0</v>
      </c>
      <c r="K13" s="493" t="s">
        <v>829</v>
      </c>
      <c r="L13" s="1156">
        <f>F101*J4</f>
        <v>0</v>
      </c>
      <c r="M13" s="1181">
        <f>H109</f>
        <v>0</v>
      </c>
      <c r="N13" s="1158" t="e">
        <f t="shared" si="1"/>
        <v>#DIV/0!</v>
      </c>
    </row>
    <row r="14" spans="1:20" ht="15.75" thickBot="1">
      <c r="B14" s="1197">
        <v>4</v>
      </c>
      <c r="C14" s="1129"/>
      <c r="D14" s="1129"/>
      <c r="E14" s="1161">
        <f t="shared" si="0"/>
        <v>0</v>
      </c>
      <c r="F14" s="1183"/>
      <c r="G14" s="1183"/>
      <c r="H14" s="1161">
        <f t="shared" si="2"/>
        <v>0</v>
      </c>
      <c r="I14" s="1161">
        <f t="shared" si="3"/>
        <v>0</v>
      </c>
      <c r="K14" s="1211" t="s">
        <v>826</v>
      </c>
      <c r="L14" s="1184">
        <f>SUM(L10:L13)</f>
        <v>0</v>
      </c>
      <c r="M14" s="1185">
        <f>SUM(M10:M13)</f>
        <v>0</v>
      </c>
      <c r="N14" s="1186" t="e">
        <f t="shared" si="1"/>
        <v>#DIV/0!</v>
      </c>
    </row>
    <row r="15" spans="1:20" ht="15">
      <c r="B15" s="1197">
        <v>5</v>
      </c>
      <c r="C15" s="1129"/>
      <c r="D15" s="1129"/>
      <c r="E15" s="1161">
        <f t="shared" si="0"/>
        <v>0</v>
      </c>
      <c r="F15" s="1183"/>
      <c r="G15" s="1183"/>
      <c r="H15" s="1161">
        <f t="shared" si="2"/>
        <v>0</v>
      </c>
      <c r="I15" s="1161">
        <f t="shared" si="3"/>
        <v>0</v>
      </c>
      <c r="K15" s="493" t="s">
        <v>829</v>
      </c>
      <c r="L15" s="1149">
        <f>F26*J4</f>
        <v>0</v>
      </c>
      <c r="M15" s="1177">
        <f>H34</f>
        <v>0</v>
      </c>
      <c r="N15" s="1158" t="e">
        <f t="shared" si="1"/>
        <v>#DIV/0!</v>
      </c>
    </row>
    <row r="16" spans="1:20" ht="15">
      <c r="B16" s="1197">
        <v>6</v>
      </c>
      <c r="C16" s="1129"/>
      <c r="D16" s="1129"/>
      <c r="E16" s="1161">
        <f t="shared" si="0"/>
        <v>0</v>
      </c>
      <c r="F16" s="1183"/>
      <c r="G16" s="1183"/>
      <c r="H16" s="1161">
        <f t="shared" si="2"/>
        <v>0</v>
      </c>
      <c r="I16" s="1161">
        <f t="shared" si="3"/>
        <v>0</v>
      </c>
      <c r="K16" s="493" t="s">
        <v>829</v>
      </c>
      <c r="L16" s="1156" t="s">
        <v>253</v>
      </c>
      <c r="M16" s="1181">
        <f>H64</f>
        <v>0</v>
      </c>
      <c r="N16" s="1158" t="e">
        <f t="shared" si="1"/>
        <v>#VALUE!</v>
      </c>
    </row>
    <row r="17" spans="2:14" ht="15">
      <c r="B17" s="1197">
        <v>7</v>
      </c>
      <c r="C17" s="1129"/>
      <c r="D17" s="1129"/>
      <c r="E17" s="1161">
        <f t="shared" si="0"/>
        <v>0</v>
      </c>
      <c r="F17" s="1187"/>
      <c r="G17" s="1183"/>
      <c r="H17" s="1161">
        <f t="shared" si="2"/>
        <v>0</v>
      </c>
      <c r="I17" s="1161">
        <f t="shared" si="3"/>
        <v>0</v>
      </c>
      <c r="K17" s="493" t="s">
        <v>829</v>
      </c>
      <c r="L17" s="1156">
        <f>F86*J4</f>
        <v>0</v>
      </c>
      <c r="M17" s="1181">
        <f>H94</f>
        <v>0</v>
      </c>
      <c r="N17" s="1158" t="e">
        <f t="shared" si="1"/>
        <v>#DIV/0!</v>
      </c>
    </row>
    <row r="18" spans="2:14" ht="15.75" thickBot="1">
      <c r="B18" s="1201">
        <v>8</v>
      </c>
      <c r="C18" s="1141"/>
      <c r="D18" s="1141"/>
      <c r="E18" s="1188">
        <f t="shared" si="0"/>
        <v>0</v>
      </c>
      <c r="F18" s="1189"/>
      <c r="G18" s="1190"/>
      <c r="H18" s="1188">
        <f t="shared" si="2"/>
        <v>0</v>
      </c>
      <c r="I18" s="1188">
        <f t="shared" si="3"/>
        <v>0</v>
      </c>
      <c r="K18" s="493" t="s">
        <v>829</v>
      </c>
      <c r="L18" s="1156">
        <f>F116*J4</f>
        <v>0</v>
      </c>
      <c r="M18" s="1181">
        <f>H124</f>
        <v>0</v>
      </c>
      <c r="N18" s="1158" t="e">
        <f t="shared" si="1"/>
        <v>#DIV/0!</v>
      </c>
    </row>
    <row r="19" spans="2:14" ht="15.75" thickBot="1">
      <c r="B19" s="1202">
        <v>9</v>
      </c>
      <c r="C19" s="1848" t="s">
        <v>84</v>
      </c>
      <c r="D19" s="1849"/>
      <c r="E19" s="1165">
        <f>SUM(E11:E18)</f>
        <v>0</v>
      </c>
      <c r="F19" s="1166" t="s">
        <v>60</v>
      </c>
      <c r="G19" s="1166" t="s">
        <v>60</v>
      </c>
      <c r="H19" s="1165">
        <f>F11*($J$4-E19)+I19</f>
        <v>0</v>
      </c>
      <c r="I19" s="1165">
        <f>SUM(I11:I18)</f>
        <v>0</v>
      </c>
      <c r="K19" s="1191" t="s">
        <v>827</v>
      </c>
      <c r="L19" s="1192">
        <f>SUM(L15:L18)</f>
        <v>0</v>
      </c>
      <c r="M19" s="1193">
        <f>SUM(M15:M18)</f>
        <v>0</v>
      </c>
      <c r="N19" s="1194" t="e">
        <f>M19/L19</f>
        <v>#DIV/0!</v>
      </c>
    </row>
    <row r="20" spans="2:14">
      <c r="B20" s="177"/>
      <c r="C20" s="177"/>
      <c r="D20" s="177"/>
      <c r="E20" s="177"/>
      <c r="F20" s="202"/>
      <c r="G20" s="88"/>
      <c r="H20" s="202"/>
      <c r="I20" s="202"/>
    </row>
    <row r="21" spans="2:14" ht="13.5" thickBot="1">
      <c r="K21" s="196" t="s">
        <v>929</v>
      </c>
    </row>
    <row r="22" spans="2:14" ht="15.75" thickBot="1">
      <c r="C22" s="1860" t="s">
        <v>830</v>
      </c>
      <c r="D22" s="1861"/>
      <c r="E22" s="1861"/>
      <c r="F22" s="1861"/>
      <c r="G22" s="1861"/>
      <c r="H22" s="1861"/>
      <c r="I22" s="1862"/>
      <c r="K22" s="88" t="s">
        <v>930</v>
      </c>
    </row>
    <row r="23" spans="2:14">
      <c r="B23" s="1752" t="s">
        <v>732</v>
      </c>
      <c r="C23" s="1756" t="s">
        <v>808</v>
      </c>
      <c r="D23" s="1756" t="s">
        <v>809</v>
      </c>
      <c r="E23" s="1756" t="s">
        <v>810</v>
      </c>
      <c r="F23" s="1756" t="s">
        <v>820</v>
      </c>
      <c r="G23" s="1760" t="s">
        <v>821</v>
      </c>
      <c r="H23" s="1760" t="s">
        <v>822</v>
      </c>
      <c r="I23" s="1758" t="s">
        <v>819</v>
      </c>
    </row>
    <row r="24" spans="2:14" ht="13.5" thickBot="1">
      <c r="B24" s="1753"/>
      <c r="C24" s="1757"/>
      <c r="D24" s="1757"/>
      <c r="E24" s="1757"/>
      <c r="F24" s="1757"/>
      <c r="G24" s="1761"/>
      <c r="H24" s="1761"/>
      <c r="I24" s="1759"/>
    </row>
    <row r="25" spans="2:14" ht="13.5" thickBot="1">
      <c r="B25" s="212"/>
      <c r="C25" s="850" t="s">
        <v>12</v>
      </c>
      <c r="D25" s="852" t="s">
        <v>13</v>
      </c>
      <c r="E25" s="852" t="s">
        <v>14</v>
      </c>
      <c r="F25" s="852" t="s">
        <v>15</v>
      </c>
      <c r="G25" s="214" t="s">
        <v>16</v>
      </c>
      <c r="H25" s="214" t="s">
        <v>17</v>
      </c>
      <c r="I25" s="213" t="s">
        <v>825</v>
      </c>
    </row>
    <row r="26" spans="2:14" ht="15">
      <c r="B26" s="1197">
        <v>1</v>
      </c>
      <c r="C26" s="1124"/>
      <c r="D26" s="1124"/>
      <c r="E26" s="1178">
        <f t="shared" ref="E26:E33" si="4">D26-C26</f>
        <v>0</v>
      </c>
      <c r="F26" s="1179"/>
      <c r="G26" s="1179"/>
      <c r="H26" s="1180">
        <f>F26-G26</f>
        <v>0</v>
      </c>
      <c r="I26" s="1154">
        <f t="shared" ref="I26:I33" si="5">E26*H26</f>
        <v>0</v>
      </c>
      <c r="K26" s="107" t="s">
        <v>63</v>
      </c>
      <c r="L26" s="108"/>
      <c r="M26" s="109" t="s">
        <v>64</v>
      </c>
      <c r="N26" s="110"/>
    </row>
    <row r="27" spans="2:14" ht="15">
      <c r="B27" s="1197">
        <v>2</v>
      </c>
      <c r="C27" s="1129"/>
      <c r="D27" s="1129"/>
      <c r="E27" s="1180">
        <f t="shared" si="4"/>
        <v>0</v>
      </c>
      <c r="F27" s="1182"/>
      <c r="G27" s="1182"/>
      <c r="H27" s="1180">
        <f t="shared" ref="H27:H33" si="6">F27-G27</f>
        <v>0</v>
      </c>
      <c r="I27" s="1161">
        <f t="shared" si="5"/>
        <v>0</v>
      </c>
      <c r="K27" s="407" t="s">
        <v>236</v>
      </c>
      <c r="L27" s="408"/>
      <c r="M27" s="409" t="s">
        <v>236</v>
      </c>
      <c r="N27" s="410"/>
    </row>
    <row r="28" spans="2:14" ht="15">
      <c r="B28" s="1197">
        <v>3</v>
      </c>
      <c r="C28" s="1129"/>
      <c r="D28" s="1129"/>
      <c r="E28" s="1161">
        <f t="shared" si="4"/>
        <v>0</v>
      </c>
      <c r="F28" s="1183"/>
      <c r="G28" s="1183"/>
      <c r="H28" s="1161">
        <f t="shared" si="6"/>
        <v>0</v>
      </c>
      <c r="I28" s="1161">
        <f t="shared" si="5"/>
        <v>0</v>
      </c>
      <c r="K28" s="111"/>
      <c r="L28" s="112"/>
      <c r="M28" s="113"/>
      <c r="N28" s="114"/>
    </row>
    <row r="29" spans="2:14" ht="15">
      <c r="B29" s="1197">
        <v>4</v>
      </c>
      <c r="C29" s="1129"/>
      <c r="D29" s="1129"/>
      <c r="E29" s="1161">
        <f t="shared" si="4"/>
        <v>0</v>
      </c>
      <c r="F29" s="1183"/>
      <c r="G29" s="1183"/>
      <c r="H29" s="1161">
        <f t="shared" si="6"/>
        <v>0</v>
      </c>
      <c r="I29" s="1161">
        <f t="shared" si="5"/>
        <v>0</v>
      </c>
      <c r="K29" s="115"/>
      <c r="L29" s="112"/>
      <c r="M29" s="116"/>
      <c r="N29" s="114"/>
    </row>
    <row r="30" spans="2:14" ht="15.75" thickBot="1">
      <c r="B30" s="1197">
        <v>5</v>
      </c>
      <c r="C30" s="1129"/>
      <c r="D30" s="1129"/>
      <c r="E30" s="1161">
        <f t="shared" si="4"/>
        <v>0</v>
      </c>
      <c r="F30" s="1183"/>
      <c r="G30" s="1183"/>
      <c r="H30" s="1161">
        <f t="shared" si="6"/>
        <v>0</v>
      </c>
      <c r="I30" s="1161">
        <f t="shared" si="5"/>
        <v>0</v>
      </c>
      <c r="K30" s="117" t="s">
        <v>65</v>
      </c>
      <c r="L30" s="118"/>
      <c r="M30" s="119" t="s">
        <v>65</v>
      </c>
      <c r="N30" s="120"/>
    </row>
    <row r="31" spans="2:14" ht="15.75" thickBot="1">
      <c r="B31" s="1197">
        <v>6</v>
      </c>
      <c r="C31" s="1129"/>
      <c r="D31" s="1129"/>
      <c r="E31" s="1161">
        <f t="shared" si="4"/>
        <v>0</v>
      </c>
      <c r="F31" s="1183"/>
      <c r="G31" s="1183"/>
      <c r="H31" s="1161">
        <f t="shared" si="6"/>
        <v>0</v>
      </c>
      <c r="I31" s="1161">
        <f t="shared" si="5"/>
        <v>0</v>
      </c>
      <c r="K31" s="121" t="s">
        <v>66</v>
      </c>
      <c r="L31" s="122"/>
      <c r="M31" s="124"/>
      <c r="N31" s="4"/>
    </row>
    <row r="32" spans="2:14" ht="15">
      <c r="B32" s="1197">
        <v>7</v>
      </c>
      <c r="C32" s="1129"/>
      <c r="D32" s="1129"/>
      <c r="E32" s="1161">
        <f t="shared" si="4"/>
        <v>0</v>
      </c>
      <c r="F32" s="1187"/>
      <c r="G32" s="1183"/>
      <c r="H32" s="1161">
        <f t="shared" si="6"/>
        <v>0</v>
      </c>
      <c r="I32" s="1161">
        <f t="shared" si="5"/>
        <v>0</v>
      </c>
    </row>
    <row r="33" spans="2:9" ht="15.75" thickBot="1">
      <c r="B33" s="1201">
        <v>8</v>
      </c>
      <c r="C33" s="1141"/>
      <c r="D33" s="1141"/>
      <c r="E33" s="1188">
        <f t="shared" si="4"/>
        <v>0</v>
      </c>
      <c r="F33" s="1189"/>
      <c r="G33" s="1190"/>
      <c r="H33" s="1188">
        <f t="shared" si="6"/>
        <v>0</v>
      </c>
      <c r="I33" s="1188">
        <f t="shared" si="5"/>
        <v>0</v>
      </c>
    </row>
    <row r="34" spans="2:9" ht="13.5" thickBot="1">
      <c r="B34" s="1202">
        <v>9</v>
      </c>
      <c r="C34" s="1848" t="s">
        <v>84</v>
      </c>
      <c r="D34" s="1859"/>
      <c r="E34" s="1165">
        <f>SUM(E26:E33)</f>
        <v>0</v>
      </c>
      <c r="F34" s="1166" t="s">
        <v>60</v>
      </c>
      <c r="G34" s="1166" t="s">
        <v>60</v>
      </c>
      <c r="H34" s="1165">
        <f>F26*($J$4-E34)+I34</f>
        <v>0</v>
      </c>
      <c r="I34" s="1165">
        <f>SUM(I26:I33)</f>
        <v>0</v>
      </c>
    </row>
    <row r="35" spans="2:9" ht="15">
      <c r="B35" s="1204"/>
      <c r="C35" s="1145"/>
      <c r="D35" s="1195"/>
      <c r="E35" s="1196"/>
      <c r="F35" s="1196"/>
      <c r="G35" s="1145"/>
      <c r="H35" s="1196"/>
      <c r="I35" s="1196"/>
    </row>
    <row r="36" spans="2:9" ht="13.5" thickBot="1"/>
    <row r="37" spans="2:9" ht="15.75" thickBot="1">
      <c r="C37" s="1860" t="s">
        <v>828</v>
      </c>
      <c r="D37" s="1861"/>
      <c r="E37" s="1861"/>
      <c r="F37" s="1861"/>
      <c r="G37" s="1861"/>
      <c r="H37" s="1861"/>
      <c r="I37" s="1862"/>
    </row>
    <row r="38" spans="2:9">
      <c r="B38" s="1752" t="s">
        <v>732</v>
      </c>
      <c r="C38" s="1756" t="s">
        <v>808</v>
      </c>
      <c r="D38" s="1756" t="s">
        <v>809</v>
      </c>
      <c r="E38" s="1756" t="s">
        <v>810</v>
      </c>
      <c r="F38" s="1756" t="s">
        <v>820</v>
      </c>
      <c r="G38" s="1760" t="s">
        <v>821</v>
      </c>
      <c r="H38" s="1760" t="s">
        <v>822</v>
      </c>
      <c r="I38" s="1758" t="s">
        <v>819</v>
      </c>
    </row>
    <row r="39" spans="2:9" ht="13.5" thickBot="1">
      <c r="B39" s="1753"/>
      <c r="C39" s="1757"/>
      <c r="D39" s="1757"/>
      <c r="E39" s="1757"/>
      <c r="F39" s="1757"/>
      <c r="G39" s="1761"/>
      <c r="H39" s="1761"/>
      <c r="I39" s="1759"/>
    </row>
    <row r="40" spans="2:9" ht="13.5" thickBot="1">
      <c r="B40" s="212"/>
      <c r="C40" s="850" t="s">
        <v>12</v>
      </c>
      <c r="D40" s="852" t="s">
        <v>13</v>
      </c>
      <c r="E40" s="852" t="s">
        <v>14</v>
      </c>
      <c r="F40" s="852" t="s">
        <v>15</v>
      </c>
      <c r="G40" s="214" t="s">
        <v>16</v>
      </c>
      <c r="H40" s="214" t="s">
        <v>17</v>
      </c>
      <c r="I40" s="213" t="s">
        <v>825</v>
      </c>
    </row>
    <row r="41" spans="2:9" ht="15">
      <c r="B41" s="1197">
        <v>1</v>
      </c>
      <c r="C41" s="1124"/>
      <c r="D41" s="1124"/>
      <c r="E41" s="1178">
        <f t="shared" ref="E41:E48" si="7">D41-C41</f>
        <v>0</v>
      </c>
      <c r="F41" s="1179"/>
      <c r="G41" s="1179"/>
      <c r="H41" s="1180">
        <f t="shared" ref="H41:H48" si="8">F41-G41</f>
        <v>0</v>
      </c>
      <c r="I41" s="1154">
        <f t="shared" ref="I41:I48" si="9">E41*H41</f>
        <v>0</v>
      </c>
    </row>
    <row r="42" spans="2:9" ht="15">
      <c r="B42" s="1197">
        <v>2</v>
      </c>
      <c r="C42" s="1129"/>
      <c r="D42" s="1129"/>
      <c r="E42" s="1180">
        <f t="shared" si="7"/>
        <v>0</v>
      </c>
      <c r="F42" s="1182"/>
      <c r="G42" s="1182"/>
      <c r="H42" s="1180">
        <f>F42-G42</f>
        <v>0</v>
      </c>
      <c r="I42" s="1161">
        <f t="shared" si="9"/>
        <v>0</v>
      </c>
    </row>
    <row r="43" spans="2:9" ht="15">
      <c r="B43" s="1197">
        <v>3</v>
      </c>
      <c r="C43" s="1129"/>
      <c r="D43" s="1129"/>
      <c r="E43" s="1161">
        <f t="shared" si="7"/>
        <v>0</v>
      </c>
      <c r="F43" s="1183"/>
      <c r="G43" s="1183"/>
      <c r="H43" s="1161">
        <f t="shared" si="8"/>
        <v>0</v>
      </c>
      <c r="I43" s="1161">
        <f t="shared" si="9"/>
        <v>0</v>
      </c>
    </row>
    <row r="44" spans="2:9" ht="15">
      <c r="B44" s="1197">
        <v>4</v>
      </c>
      <c r="C44" s="1129"/>
      <c r="D44" s="1129"/>
      <c r="E44" s="1161">
        <f t="shared" si="7"/>
        <v>0</v>
      </c>
      <c r="F44" s="1183"/>
      <c r="G44" s="1183"/>
      <c r="H44" s="1161">
        <f t="shared" si="8"/>
        <v>0</v>
      </c>
      <c r="I44" s="1161">
        <f t="shared" si="9"/>
        <v>0</v>
      </c>
    </row>
    <row r="45" spans="2:9" ht="15">
      <c r="B45" s="1197">
        <v>5</v>
      </c>
      <c r="C45" s="1129"/>
      <c r="D45" s="1129"/>
      <c r="E45" s="1161">
        <f t="shared" si="7"/>
        <v>0</v>
      </c>
      <c r="F45" s="1183"/>
      <c r="G45" s="1183"/>
      <c r="H45" s="1161">
        <f t="shared" si="8"/>
        <v>0</v>
      </c>
      <c r="I45" s="1161">
        <f t="shared" si="9"/>
        <v>0</v>
      </c>
    </row>
    <row r="46" spans="2:9" ht="15">
      <c r="B46" s="1197">
        <v>6</v>
      </c>
      <c r="C46" s="1129"/>
      <c r="D46" s="1129"/>
      <c r="E46" s="1161">
        <f t="shared" si="7"/>
        <v>0</v>
      </c>
      <c r="F46" s="1183"/>
      <c r="G46" s="1183"/>
      <c r="H46" s="1161">
        <f t="shared" si="8"/>
        <v>0</v>
      </c>
      <c r="I46" s="1161">
        <f t="shared" si="9"/>
        <v>0</v>
      </c>
    </row>
    <row r="47" spans="2:9" ht="15">
      <c r="B47" s="1197">
        <v>7</v>
      </c>
      <c r="C47" s="1129"/>
      <c r="D47" s="1129"/>
      <c r="E47" s="1161">
        <f t="shared" si="7"/>
        <v>0</v>
      </c>
      <c r="F47" s="1187"/>
      <c r="G47" s="1183"/>
      <c r="H47" s="1161">
        <f t="shared" si="8"/>
        <v>0</v>
      </c>
      <c r="I47" s="1161">
        <f t="shared" si="9"/>
        <v>0</v>
      </c>
    </row>
    <row r="48" spans="2:9" ht="15.75" thickBot="1">
      <c r="B48" s="1201">
        <v>8</v>
      </c>
      <c r="C48" s="1141"/>
      <c r="D48" s="1141"/>
      <c r="E48" s="1188">
        <f t="shared" si="7"/>
        <v>0</v>
      </c>
      <c r="F48" s="1189"/>
      <c r="G48" s="1190"/>
      <c r="H48" s="1188">
        <f t="shared" si="8"/>
        <v>0</v>
      </c>
      <c r="I48" s="1188">
        <f t="shared" si="9"/>
        <v>0</v>
      </c>
    </row>
    <row r="49" spans="2:9" ht="15.75" thickBot="1">
      <c r="B49" s="1202">
        <v>9</v>
      </c>
      <c r="C49" s="1848" t="s">
        <v>84</v>
      </c>
      <c r="D49" s="1849"/>
      <c r="E49" s="1165">
        <f>SUM(E41:E48)</f>
        <v>0</v>
      </c>
      <c r="F49" s="1166" t="s">
        <v>60</v>
      </c>
      <c r="G49" s="1166" t="s">
        <v>60</v>
      </c>
      <c r="H49" s="1165">
        <f>F41*($J$4-E49)+I49</f>
        <v>0</v>
      </c>
      <c r="I49" s="1165">
        <f>SUM(I41:I48)</f>
        <v>0</v>
      </c>
    </row>
    <row r="50" spans="2:9">
      <c r="B50" s="177"/>
      <c r="C50" s="177"/>
      <c r="D50" s="177"/>
      <c r="E50" s="177"/>
      <c r="F50" s="202"/>
      <c r="G50" s="88"/>
      <c r="H50" s="202"/>
      <c r="I50" s="202"/>
    </row>
    <row r="51" spans="2:9" ht="13.5" thickBot="1"/>
    <row r="52" spans="2:9" ht="15.75" thickBot="1">
      <c r="C52" s="1860" t="s">
        <v>830</v>
      </c>
      <c r="D52" s="1861"/>
      <c r="E52" s="1861"/>
      <c r="F52" s="1861"/>
      <c r="G52" s="1861"/>
      <c r="H52" s="1861"/>
      <c r="I52" s="1862"/>
    </row>
    <row r="53" spans="2:9">
      <c r="B53" s="1752" t="s">
        <v>732</v>
      </c>
      <c r="C53" s="1756" t="s">
        <v>808</v>
      </c>
      <c r="D53" s="1756" t="s">
        <v>809</v>
      </c>
      <c r="E53" s="1756" t="s">
        <v>810</v>
      </c>
      <c r="F53" s="1756" t="s">
        <v>820</v>
      </c>
      <c r="G53" s="1760" t="s">
        <v>821</v>
      </c>
      <c r="H53" s="1760" t="s">
        <v>822</v>
      </c>
      <c r="I53" s="1758" t="s">
        <v>819</v>
      </c>
    </row>
    <row r="54" spans="2:9" ht="13.5" thickBot="1">
      <c r="B54" s="1753"/>
      <c r="C54" s="1757"/>
      <c r="D54" s="1757"/>
      <c r="E54" s="1757"/>
      <c r="F54" s="1757"/>
      <c r="G54" s="1761"/>
      <c r="H54" s="1761"/>
      <c r="I54" s="1759"/>
    </row>
    <row r="55" spans="2:9" ht="13.5" thickBot="1">
      <c r="B55" s="212"/>
      <c r="C55" s="850" t="s">
        <v>12</v>
      </c>
      <c r="D55" s="852" t="s">
        <v>13</v>
      </c>
      <c r="E55" s="852" t="s">
        <v>14</v>
      </c>
      <c r="F55" s="852" t="s">
        <v>15</v>
      </c>
      <c r="G55" s="214" t="s">
        <v>16</v>
      </c>
      <c r="H55" s="214" t="s">
        <v>17</v>
      </c>
      <c r="I55" s="213" t="s">
        <v>825</v>
      </c>
    </row>
    <row r="56" spans="2:9" ht="15">
      <c r="B56" s="1197">
        <v>1</v>
      </c>
      <c r="C56" s="1124"/>
      <c r="D56" s="1124"/>
      <c r="E56" s="1178">
        <f t="shared" ref="E56:E63" si="10">D56-C56</f>
        <v>0</v>
      </c>
      <c r="F56" s="1179"/>
      <c r="G56" s="1179"/>
      <c r="H56" s="1180">
        <f t="shared" ref="H56:H63" si="11">F56-G56</f>
        <v>0</v>
      </c>
      <c r="I56" s="1154">
        <f t="shared" ref="I56:I63" si="12">E56*H56</f>
        <v>0</v>
      </c>
    </row>
    <row r="57" spans="2:9" ht="15">
      <c r="B57" s="1197">
        <v>2</v>
      </c>
      <c r="C57" s="1129"/>
      <c r="D57" s="1129"/>
      <c r="E57" s="1180">
        <f t="shared" si="10"/>
        <v>0</v>
      </c>
      <c r="F57" s="1182"/>
      <c r="G57" s="1182"/>
      <c r="H57" s="1180">
        <f t="shared" si="11"/>
        <v>0</v>
      </c>
      <c r="I57" s="1161">
        <f t="shared" si="12"/>
        <v>0</v>
      </c>
    </row>
    <row r="58" spans="2:9" ht="15">
      <c r="B58" s="1197">
        <v>3</v>
      </c>
      <c r="C58" s="1129"/>
      <c r="D58" s="1129"/>
      <c r="E58" s="1161">
        <f t="shared" si="10"/>
        <v>0</v>
      </c>
      <c r="F58" s="1183"/>
      <c r="G58" s="1183"/>
      <c r="H58" s="1161">
        <f t="shared" si="11"/>
        <v>0</v>
      </c>
      <c r="I58" s="1161">
        <f t="shared" si="12"/>
        <v>0</v>
      </c>
    </row>
    <row r="59" spans="2:9" ht="15">
      <c r="B59" s="1197">
        <v>4</v>
      </c>
      <c r="C59" s="1129"/>
      <c r="D59" s="1129"/>
      <c r="E59" s="1161">
        <f t="shared" si="10"/>
        <v>0</v>
      </c>
      <c r="F59" s="1183"/>
      <c r="G59" s="1183"/>
      <c r="H59" s="1161">
        <f t="shared" si="11"/>
        <v>0</v>
      </c>
      <c r="I59" s="1161">
        <f t="shared" si="12"/>
        <v>0</v>
      </c>
    </row>
    <row r="60" spans="2:9" ht="15">
      <c r="B60" s="1197">
        <v>5</v>
      </c>
      <c r="C60" s="1129"/>
      <c r="D60" s="1129"/>
      <c r="E60" s="1161">
        <f t="shared" si="10"/>
        <v>0</v>
      </c>
      <c r="F60" s="1183"/>
      <c r="G60" s="1183"/>
      <c r="H60" s="1161">
        <f t="shared" si="11"/>
        <v>0</v>
      </c>
      <c r="I60" s="1161">
        <f t="shared" si="12"/>
        <v>0</v>
      </c>
    </row>
    <row r="61" spans="2:9" ht="15">
      <c r="B61" s="1197">
        <v>6</v>
      </c>
      <c r="C61" s="1129"/>
      <c r="D61" s="1129"/>
      <c r="E61" s="1161">
        <f t="shared" si="10"/>
        <v>0</v>
      </c>
      <c r="F61" s="1183"/>
      <c r="G61" s="1183"/>
      <c r="H61" s="1161">
        <f t="shared" si="11"/>
        <v>0</v>
      </c>
      <c r="I61" s="1161">
        <f t="shared" si="12"/>
        <v>0</v>
      </c>
    </row>
    <row r="62" spans="2:9" ht="15">
      <c r="B62" s="1197">
        <v>7</v>
      </c>
      <c r="C62" s="1129"/>
      <c r="D62" s="1129"/>
      <c r="E62" s="1161">
        <f t="shared" si="10"/>
        <v>0</v>
      </c>
      <c r="F62" s="1187"/>
      <c r="G62" s="1183"/>
      <c r="H62" s="1161">
        <f t="shared" si="11"/>
        <v>0</v>
      </c>
      <c r="I62" s="1161">
        <f t="shared" si="12"/>
        <v>0</v>
      </c>
    </row>
    <row r="63" spans="2:9" ht="15.75" thickBot="1">
      <c r="B63" s="1201">
        <v>8</v>
      </c>
      <c r="C63" s="1141"/>
      <c r="D63" s="1141"/>
      <c r="E63" s="1188">
        <f t="shared" si="10"/>
        <v>0</v>
      </c>
      <c r="F63" s="1189"/>
      <c r="G63" s="1190"/>
      <c r="H63" s="1188">
        <f t="shared" si="11"/>
        <v>0</v>
      </c>
      <c r="I63" s="1188">
        <f t="shared" si="12"/>
        <v>0</v>
      </c>
    </row>
    <row r="64" spans="2:9" ht="15.75" thickBot="1">
      <c r="B64" s="1202">
        <v>9</v>
      </c>
      <c r="C64" s="1848" t="s">
        <v>84</v>
      </c>
      <c r="D64" s="1849"/>
      <c r="E64" s="1165">
        <f>SUM(E56:E63)</f>
        <v>0</v>
      </c>
      <c r="F64" s="1166" t="s">
        <v>60</v>
      </c>
      <c r="G64" s="1166" t="s">
        <v>60</v>
      </c>
      <c r="H64" s="1165">
        <f>F56*($J$4-E64)+I64</f>
        <v>0</v>
      </c>
      <c r="I64" s="1165">
        <f>SUM(I56:I63)</f>
        <v>0</v>
      </c>
    </row>
    <row r="66" spans="2:9" ht="13.5" thickBot="1"/>
    <row r="67" spans="2:9" ht="15.75" thickBot="1">
      <c r="C67" s="1860" t="s">
        <v>828</v>
      </c>
      <c r="D67" s="1861"/>
      <c r="E67" s="1861"/>
      <c r="F67" s="1861"/>
      <c r="G67" s="1861"/>
      <c r="H67" s="1861"/>
      <c r="I67" s="1862"/>
    </row>
    <row r="68" spans="2:9">
      <c r="B68" s="1752" t="s">
        <v>732</v>
      </c>
      <c r="C68" s="1756" t="s">
        <v>808</v>
      </c>
      <c r="D68" s="1756" t="s">
        <v>809</v>
      </c>
      <c r="E68" s="1756" t="s">
        <v>810</v>
      </c>
      <c r="F68" s="1756" t="s">
        <v>820</v>
      </c>
      <c r="G68" s="1760" t="s">
        <v>821</v>
      </c>
      <c r="H68" s="1760" t="s">
        <v>822</v>
      </c>
      <c r="I68" s="1758" t="s">
        <v>819</v>
      </c>
    </row>
    <row r="69" spans="2:9" ht="13.5" thickBot="1">
      <c r="B69" s="1753"/>
      <c r="C69" s="1757"/>
      <c r="D69" s="1757"/>
      <c r="E69" s="1757"/>
      <c r="F69" s="1757"/>
      <c r="G69" s="1761"/>
      <c r="H69" s="1761"/>
      <c r="I69" s="1759"/>
    </row>
    <row r="70" spans="2:9" ht="13.5" thickBot="1">
      <c r="B70" s="212"/>
      <c r="C70" s="850" t="s">
        <v>12</v>
      </c>
      <c r="D70" s="852" t="s">
        <v>13</v>
      </c>
      <c r="E70" s="852" t="s">
        <v>14</v>
      </c>
      <c r="F70" s="852" t="s">
        <v>15</v>
      </c>
      <c r="G70" s="214" t="s">
        <v>16</v>
      </c>
      <c r="H70" s="214" t="s">
        <v>17</v>
      </c>
      <c r="I70" s="213" t="s">
        <v>825</v>
      </c>
    </row>
    <row r="71" spans="2:9" ht="15">
      <c r="B71" s="1197">
        <v>1</v>
      </c>
      <c r="C71" s="1124"/>
      <c r="D71" s="1124"/>
      <c r="E71" s="1178">
        <f t="shared" ref="E71:E78" si="13">D71-C71</f>
        <v>0</v>
      </c>
      <c r="F71" s="1179"/>
      <c r="G71" s="1179"/>
      <c r="H71" s="1180">
        <f t="shared" ref="H71:H78" si="14">F71-G71</f>
        <v>0</v>
      </c>
      <c r="I71" s="1154">
        <f t="shared" ref="I71:I78" si="15">E71*H71</f>
        <v>0</v>
      </c>
    </row>
    <row r="72" spans="2:9" ht="15">
      <c r="B72" s="1197">
        <v>2</v>
      </c>
      <c r="C72" s="1129"/>
      <c r="D72" s="1129"/>
      <c r="E72" s="1180">
        <f t="shared" si="13"/>
        <v>0</v>
      </c>
      <c r="F72" s="1182"/>
      <c r="G72" s="1182"/>
      <c r="H72" s="1180">
        <f t="shared" si="14"/>
        <v>0</v>
      </c>
      <c r="I72" s="1161">
        <f t="shared" si="15"/>
        <v>0</v>
      </c>
    </row>
    <row r="73" spans="2:9" ht="15">
      <c r="B73" s="1197">
        <v>3</v>
      </c>
      <c r="C73" s="1129"/>
      <c r="D73" s="1129"/>
      <c r="E73" s="1161">
        <f t="shared" si="13"/>
        <v>0</v>
      </c>
      <c r="F73" s="1183"/>
      <c r="G73" s="1183"/>
      <c r="H73" s="1161">
        <f t="shared" si="14"/>
        <v>0</v>
      </c>
      <c r="I73" s="1161">
        <f t="shared" si="15"/>
        <v>0</v>
      </c>
    </row>
    <row r="74" spans="2:9" ht="15">
      <c r="B74" s="1197">
        <v>4</v>
      </c>
      <c r="C74" s="1129"/>
      <c r="D74" s="1129"/>
      <c r="E74" s="1161">
        <f t="shared" si="13"/>
        <v>0</v>
      </c>
      <c r="F74" s="1183"/>
      <c r="G74" s="1183"/>
      <c r="H74" s="1161">
        <f t="shared" si="14"/>
        <v>0</v>
      </c>
      <c r="I74" s="1161">
        <f t="shared" si="15"/>
        <v>0</v>
      </c>
    </row>
    <row r="75" spans="2:9" ht="15">
      <c r="B75" s="1197">
        <v>5</v>
      </c>
      <c r="C75" s="1129"/>
      <c r="D75" s="1129"/>
      <c r="E75" s="1161">
        <f t="shared" si="13"/>
        <v>0</v>
      </c>
      <c r="F75" s="1183"/>
      <c r="G75" s="1183"/>
      <c r="H75" s="1161">
        <f t="shared" si="14"/>
        <v>0</v>
      </c>
      <c r="I75" s="1161">
        <f t="shared" si="15"/>
        <v>0</v>
      </c>
    </row>
    <row r="76" spans="2:9" ht="15">
      <c r="B76" s="1197">
        <v>6</v>
      </c>
      <c r="C76" s="1129"/>
      <c r="D76" s="1129"/>
      <c r="E76" s="1161">
        <f t="shared" si="13"/>
        <v>0</v>
      </c>
      <c r="F76" s="1183"/>
      <c r="G76" s="1183"/>
      <c r="H76" s="1161">
        <f t="shared" si="14"/>
        <v>0</v>
      </c>
      <c r="I76" s="1161">
        <f t="shared" si="15"/>
        <v>0</v>
      </c>
    </row>
    <row r="77" spans="2:9" ht="15">
      <c r="B77" s="1197">
        <v>7</v>
      </c>
      <c r="C77" s="1129"/>
      <c r="D77" s="1129"/>
      <c r="E77" s="1161">
        <f t="shared" si="13"/>
        <v>0</v>
      </c>
      <c r="F77" s="1187"/>
      <c r="G77" s="1183"/>
      <c r="H77" s="1161">
        <f t="shared" si="14"/>
        <v>0</v>
      </c>
      <c r="I77" s="1161">
        <f t="shared" si="15"/>
        <v>0</v>
      </c>
    </row>
    <row r="78" spans="2:9" ht="15.75" thickBot="1">
      <c r="B78" s="1201">
        <v>8</v>
      </c>
      <c r="C78" s="1141"/>
      <c r="D78" s="1141"/>
      <c r="E78" s="1188">
        <f t="shared" si="13"/>
        <v>0</v>
      </c>
      <c r="F78" s="1189"/>
      <c r="G78" s="1190"/>
      <c r="H78" s="1188">
        <f t="shared" si="14"/>
        <v>0</v>
      </c>
      <c r="I78" s="1188">
        <f t="shared" si="15"/>
        <v>0</v>
      </c>
    </row>
    <row r="79" spans="2:9" ht="15.75" thickBot="1">
      <c r="B79" s="1202">
        <v>9</v>
      </c>
      <c r="C79" s="1848" t="s">
        <v>84</v>
      </c>
      <c r="D79" s="1849"/>
      <c r="E79" s="1165">
        <f>SUM(E71:E78)</f>
        <v>0</v>
      </c>
      <c r="F79" s="1166" t="s">
        <v>60</v>
      </c>
      <c r="G79" s="1166" t="s">
        <v>60</v>
      </c>
      <c r="H79" s="1165">
        <f>F71*($J$4-E79)+I79</f>
        <v>0</v>
      </c>
      <c r="I79" s="1165">
        <f>SUM(I71:I78)</f>
        <v>0</v>
      </c>
    </row>
    <row r="80" spans="2:9">
      <c r="B80" s="177"/>
      <c r="C80" s="177"/>
      <c r="D80" s="177"/>
      <c r="E80" s="177"/>
      <c r="F80" s="202"/>
      <c r="G80" s="88"/>
      <c r="H80" s="202"/>
      <c r="I80" s="202"/>
    </row>
    <row r="81" spans="2:9" ht="13.5" thickBot="1"/>
    <row r="82" spans="2:9" ht="15.75" thickBot="1">
      <c r="C82" s="1860" t="s">
        <v>830</v>
      </c>
      <c r="D82" s="1861"/>
      <c r="E82" s="1861"/>
      <c r="F82" s="1861"/>
      <c r="G82" s="1861"/>
      <c r="H82" s="1861"/>
      <c r="I82" s="1862"/>
    </row>
    <row r="83" spans="2:9">
      <c r="B83" s="1752" t="s">
        <v>732</v>
      </c>
      <c r="C83" s="1756" t="s">
        <v>808</v>
      </c>
      <c r="D83" s="1756" t="s">
        <v>809</v>
      </c>
      <c r="E83" s="1756" t="s">
        <v>810</v>
      </c>
      <c r="F83" s="1756" t="s">
        <v>820</v>
      </c>
      <c r="G83" s="1760" t="s">
        <v>821</v>
      </c>
      <c r="H83" s="1760" t="s">
        <v>822</v>
      </c>
      <c r="I83" s="1758" t="s">
        <v>819</v>
      </c>
    </row>
    <row r="84" spans="2:9" ht="13.5" thickBot="1">
      <c r="B84" s="1753"/>
      <c r="C84" s="1757"/>
      <c r="D84" s="1757"/>
      <c r="E84" s="1757"/>
      <c r="F84" s="1757"/>
      <c r="G84" s="1761"/>
      <c r="H84" s="1761"/>
      <c r="I84" s="1759"/>
    </row>
    <row r="85" spans="2:9" ht="13.5" thickBot="1">
      <c r="B85" s="212"/>
      <c r="C85" s="850" t="s">
        <v>12</v>
      </c>
      <c r="D85" s="852" t="s">
        <v>13</v>
      </c>
      <c r="E85" s="852" t="s">
        <v>14</v>
      </c>
      <c r="F85" s="852" t="s">
        <v>15</v>
      </c>
      <c r="G85" s="214" t="s">
        <v>16</v>
      </c>
      <c r="H85" s="214" t="s">
        <v>17</v>
      </c>
      <c r="I85" s="213" t="s">
        <v>825</v>
      </c>
    </row>
    <row r="86" spans="2:9" ht="15">
      <c r="B86" s="1197">
        <v>1</v>
      </c>
      <c r="C86" s="1124"/>
      <c r="D86" s="1124"/>
      <c r="E86" s="1178">
        <f t="shared" ref="E86:E93" si="16">D86-C86</f>
        <v>0</v>
      </c>
      <c r="F86" s="1179"/>
      <c r="G86" s="1179"/>
      <c r="H86" s="1180">
        <f t="shared" ref="H86:H93" si="17">F86-G86</f>
        <v>0</v>
      </c>
      <c r="I86" s="1154">
        <f t="shared" ref="I86:I93" si="18">E86*H86</f>
        <v>0</v>
      </c>
    </row>
    <row r="87" spans="2:9" ht="15">
      <c r="B87" s="1197">
        <v>2</v>
      </c>
      <c r="C87" s="1129"/>
      <c r="D87" s="1129"/>
      <c r="E87" s="1180">
        <f t="shared" si="16"/>
        <v>0</v>
      </c>
      <c r="F87" s="1182"/>
      <c r="G87" s="1182"/>
      <c r="H87" s="1180">
        <f t="shared" si="17"/>
        <v>0</v>
      </c>
      <c r="I87" s="1161">
        <f t="shared" si="18"/>
        <v>0</v>
      </c>
    </row>
    <row r="88" spans="2:9" ht="15">
      <c r="B88" s="1197">
        <v>3</v>
      </c>
      <c r="C88" s="1129"/>
      <c r="D88" s="1129"/>
      <c r="E88" s="1161">
        <f t="shared" si="16"/>
        <v>0</v>
      </c>
      <c r="F88" s="1183"/>
      <c r="G88" s="1183"/>
      <c r="H88" s="1161">
        <f t="shared" si="17"/>
        <v>0</v>
      </c>
      <c r="I88" s="1161">
        <f t="shared" si="18"/>
        <v>0</v>
      </c>
    </row>
    <row r="89" spans="2:9" ht="15">
      <c r="B89" s="1197">
        <v>4</v>
      </c>
      <c r="C89" s="1129"/>
      <c r="D89" s="1129"/>
      <c r="E89" s="1161">
        <f t="shared" si="16"/>
        <v>0</v>
      </c>
      <c r="F89" s="1183"/>
      <c r="G89" s="1183"/>
      <c r="H89" s="1161">
        <f t="shared" si="17"/>
        <v>0</v>
      </c>
      <c r="I89" s="1161">
        <f t="shared" si="18"/>
        <v>0</v>
      </c>
    </row>
    <row r="90" spans="2:9" ht="15">
      <c r="B90" s="1197">
        <v>5</v>
      </c>
      <c r="C90" s="1129"/>
      <c r="D90" s="1129"/>
      <c r="E90" s="1161">
        <f t="shared" si="16"/>
        <v>0</v>
      </c>
      <c r="F90" s="1183"/>
      <c r="G90" s="1183"/>
      <c r="H90" s="1161">
        <f t="shared" si="17"/>
        <v>0</v>
      </c>
      <c r="I90" s="1161">
        <f t="shared" si="18"/>
        <v>0</v>
      </c>
    </row>
    <row r="91" spans="2:9" ht="15">
      <c r="B91" s="1197">
        <v>6</v>
      </c>
      <c r="C91" s="1129"/>
      <c r="D91" s="1129"/>
      <c r="E91" s="1161">
        <f t="shared" si="16"/>
        <v>0</v>
      </c>
      <c r="F91" s="1183"/>
      <c r="G91" s="1183"/>
      <c r="H91" s="1161">
        <f t="shared" si="17"/>
        <v>0</v>
      </c>
      <c r="I91" s="1161">
        <f t="shared" si="18"/>
        <v>0</v>
      </c>
    </row>
    <row r="92" spans="2:9" ht="15">
      <c r="B92" s="1197">
        <v>7</v>
      </c>
      <c r="C92" s="1129"/>
      <c r="D92" s="1129"/>
      <c r="E92" s="1161">
        <f t="shared" si="16"/>
        <v>0</v>
      </c>
      <c r="F92" s="1187"/>
      <c r="G92" s="1183"/>
      <c r="H92" s="1161">
        <f t="shared" si="17"/>
        <v>0</v>
      </c>
      <c r="I92" s="1161">
        <f t="shared" si="18"/>
        <v>0</v>
      </c>
    </row>
    <row r="93" spans="2:9" ht="15.75" thickBot="1">
      <c r="B93" s="1201">
        <v>8</v>
      </c>
      <c r="C93" s="1141"/>
      <c r="D93" s="1141"/>
      <c r="E93" s="1188">
        <f t="shared" si="16"/>
        <v>0</v>
      </c>
      <c r="F93" s="1189"/>
      <c r="G93" s="1190"/>
      <c r="H93" s="1188">
        <f t="shared" si="17"/>
        <v>0</v>
      </c>
      <c r="I93" s="1188">
        <f t="shared" si="18"/>
        <v>0</v>
      </c>
    </row>
    <row r="94" spans="2:9" ht="15.75" thickBot="1">
      <c r="B94" s="1202">
        <v>9</v>
      </c>
      <c r="C94" s="1848" t="s">
        <v>84</v>
      </c>
      <c r="D94" s="1849"/>
      <c r="E94" s="1165">
        <f>SUM(E86:E93)</f>
        <v>0</v>
      </c>
      <c r="F94" s="1166" t="s">
        <v>60</v>
      </c>
      <c r="G94" s="1166" t="s">
        <v>60</v>
      </c>
      <c r="H94" s="1165">
        <f>F86*($J$4-E94)+I94</f>
        <v>0</v>
      </c>
      <c r="I94" s="1165">
        <f>SUM(I86:I93)</f>
        <v>0</v>
      </c>
    </row>
    <row r="96" spans="2:9" ht="13.5" thickBot="1"/>
    <row r="97" spans="2:9" ht="15.75" thickBot="1">
      <c r="C97" s="1860" t="s">
        <v>828</v>
      </c>
      <c r="D97" s="1861"/>
      <c r="E97" s="1861"/>
      <c r="F97" s="1861"/>
      <c r="G97" s="1861"/>
      <c r="H97" s="1861"/>
      <c r="I97" s="1862"/>
    </row>
    <row r="98" spans="2:9">
      <c r="B98" s="1752" t="s">
        <v>732</v>
      </c>
      <c r="C98" s="1756" t="s">
        <v>808</v>
      </c>
      <c r="D98" s="1756" t="s">
        <v>809</v>
      </c>
      <c r="E98" s="1756" t="s">
        <v>810</v>
      </c>
      <c r="F98" s="1756" t="s">
        <v>820</v>
      </c>
      <c r="G98" s="1760" t="s">
        <v>821</v>
      </c>
      <c r="H98" s="1760" t="s">
        <v>822</v>
      </c>
      <c r="I98" s="1758" t="s">
        <v>819</v>
      </c>
    </row>
    <row r="99" spans="2:9" ht="13.5" thickBot="1">
      <c r="B99" s="1753"/>
      <c r="C99" s="1757"/>
      <c r="D99" s="1757"/>
      <c r="E99" s="1757"/>
      <c r="F99" s="1757"/>
      <c r="G99" s="1761"/>
      <c r="H99" s="1761"/>
      <c r="I99" s="1759"/>
    </row>
    <row r="100" spans="2:9" ht="13.5" thickBot="1">
      <c r="B100" s="212"/>
      <c r="C100" s="850" t="s">
        <v>12</v>
      </c>
      <c r="D100" s="852" t="s">
        <v>13</v>
      </c>
      <c r="E100" s="852" t="s">
        <v>14</v>
      </c>
      <c r="F100" s="852" t="s">
        <v>15</v>
      </c>
      <c r="G100" s="214" t="s">
        <v>16</v>
      </c>
      <c r="H100" s="214" t="s">
        <v>17</v>
      </c>
      <c r="I100" s="213" t="s">
        <v>825</v>
      </c>
    </row>
    <row r="101" spans="2:9" ht="15">
      <c r="B101" s="1197">
        <v>1</v>
      </c>
      <c r="C101" s="1124"/>
      <c r="D101" s="1124"/>
      <c r="E101" s="1178">
        <f t="shared" ref="E101:E108" si="19">D101-C101</f>
        <v>0</v>
      </c>
      <c r="F101" s="1179"/>
      <c r="G101" s="1179"/>
      <c r="H101" s="1180">
        <f t="shared" ref="H101:H108" si="20">F101-G101</f>
        <v>0</v>
      </c>
      <c r="I101" s="1154">
        <f t="shared" ref="I101:I108" si="21">E101*H101</f>
        <v>0</v>
      </c>
    </row>
    <row r="102" spans="2:9" ht="15">
      <c r="B102" s="1197">
        <v>2</v>
      </c>
      <c r="C102" s="1129"/>
      <c r="D102" s="1129"/>
      <c r="E102" s="1180">
        <f t="shared" si="19"/>
        <v>0</v>
      </c>
      <c r="F102" s="1182"/>
      <c r="G102" s="1182"/>
      <c r="H102" s="1180">
        <f t="shared" si="20"/>
        <v>0</v>
      </c>
      <c r="I102" s="1161">
        <f t="shared" si="21"/>
        <v>0</v>
      </c>
    </row>
    <row r="103" spans="2:9" ht="15">
      <c r="B103" s="1197">
        <v>3</v>
      </c>
      <c r="C103" s="1129"/>
      <c r="D103" s="1129"/>
      <c r="E103" s="1161">
        <f t="shared" si="19"/>
        <v>0</v>
      </c>
      <c r="F103" s="1183"/>
      <c r="G103" s="1183"/>
      <c r="H103" s="1161">
        <f t="shared" si="20"/>
        <v>0</v>
      </c>
      <c r="I103" s="1161">
        <f t="shared" si="21"/>
        <v>0</v>
      </c>
    </row>
    <row r="104" spans="2:9" ht="15">
      <c r="B104" s="1197">
        <v>4</v>
      </c>
      <c r="C104" s="1129"/>
      <c r="D104" s="1129"/>
      <c r="E104" s="1161">
        <f t="shared" si="19"/>
        <v>0</v>
      </c>
      <c r="F104" s="1183"/>
      <c r="G104" s="1183"/>
      <c r="H104" s="1161">
        <f t="shared" si="20"/>
        <v>0</v>
      </c>
      <c r="I104" s="1161">
        <f t="shared" si="21"/>
        <v>0</v>
      </c>
    </row>
    <row r="105" spans="2:9" ht="15">
      <c r="B105" s="1197">
        <v>5</v>
      </c>
      <c r="C105" s="1129"/>
      <c r="D105" s="1129"/>
      <c r="E105" s="1161">
        <f t="shared" si="19"/>
        <v>0</v>
      </c>
      <c r="F105" s="1183"/>
      <c r="G105" s="1183"/>
      <c r="H105" s="1161">
        <f t="shared" si="20"/>
        <v>0</v>
      </c>
      <c r="I105" s="1161">
        <f t="shared" si="21"/>
        <v>0</v>
      </c>
    </row>
    <row r="106" spans="2:9" ht="15">
      <c r="B106" s="1197">
        <v>6</v>
      </c>
      <c r="C106" s="1129"/>
      <c r="D106" s="1129"/>
      <c r="E106" s="1161">
        <f t="shared" si="19"/>
        <v>0</v>
      </c>
      <c r="F106" s="1183"/>
      <c r="G106" s="1183"/>
      <c r="H106" s="1161">
        <f t="shared" si="20"/>
        <v>0</v>
      </c>
      <c r="I106" s="1161">
        <f t="shared" si="21"/>
        <v>0</v>
      </c>
    </row>
    <row r="107" spans="2:9" ht="15">
      <c r="B107" s="1197">
        <v>7</v>
      </c>
      <c r="C107" s="1129"/>
      <c r="D107" s="1129"/>
      <c r="E107" s="1161">
        <f t="shared" si="19"/>
        <v>0</v>
      </c>
      <c r="F107" s="1187"/>
      <c r="G107" s="1183"/>
      <c r="H107" s="1161">
        <f t="shared" si="20"/>
        <v>0</v>
      </c>
      <c r="I107" s="1161">
        <f t="shared" si="21"/>
        <v>0</v>
      </c>
    </row>
    <row r="108" spans="2:9" ht="15.75" thickBot="1">
      <c r="B108" s="1201">
        <v>8</v>
      </c>
      <c r="C108" s="1141"/>
      <c r="D108" s="1141"/>
      <c r="E108" s="1188">
        <f t="shared" si="19"/>
        <v>0</v>
      </c>
      <c r="F108" s="1189"/>
      <c r="G108" s="1190"/>
      <c r="H108" s="1188">
        <f t="shared" si="20"/>
        <v>0</v>
      </c>
      <c r="I108" s="1188">
        <f t="shared" si="21"/>
        <v>0</v>
      </c>
    </row>
    <row r="109" spans="2:9" ht="15.75" thickBot="1">
      <c r="B109" s="1202">
        <v>9</v>
      </c>
      <c r="C109" s="1848" t="s">
        <v>84</v>
      </c>
      <c r="D109" s="1849"/>
      <c r="E109" s="1165">
        <f>SUM(E101:E108)</f>
        <v>0</v>
      </c>
      <c r="F109" s="1166" t="s">
        <v>60</v>
      </c>
      <c r="G109" s="1166" t="s">
        <v>60</v>
      </c>
      <c r="H109" s="1165">
        <f>F101*($J$4-E109)+I109</f>
        <v>0</v>
      </c>
      <c r="I109" s="1165">
        <f>SUM(I101:I108)</f>
        <v>0</v>
      </c>
    </row>
    <row r="110" spans="2:9">
      <c r="B110" s="177"/>
      <c r="C110" s="177"/>
      <c r="D110" s="177"/>
      <c r="E110" s="177"/>
      <c r="F110" s="202"/>
      <c r="G110" s="88"/>
      <c r="H110" s="202"/>
      <c r="I110" s="202"/>
    </row>
    <row r="111" spans="2:9" ht="13.5" thickBot="1"/>
    <row r="112" spans="2:9" ht="15.75" thickBot="1">
      <c r="C112" s="1860" t="s">
        <v>830</v>
      </c>
      <c r="D112" s="1861"/>
      <c r="E112" s="1861"/>
      <c r="F112" s="1861"/>
      <c r="G112" s="1861"/>
      <c r="H112" s="1861"/>
      <c r="I112" s="1862"/>
    </row>
    <row r="113" spans="2:9">
      <c r="B113" s="1752" t="s">
        <v>732</v>
      </c>
      <c r="C113" s="1756" t="s">
        <v>808</v>
      </c>
      <c r="D113" s="1756" t="s">
        <v>809</v>
      </c>
      <c r="E113" s="1756" t="s">
        <v>810</v>
      </c>
      <c r="F113" s="1756" t="s">
        <v>820</v>
      </c>
      <c r="G113" s="1760" t="s">
        <v>821</v>
      </c>
      <c r="H113" s="1760" t="s">
        <v>822</v>
      </c>
      <c r="I113" s="1758" t="s">
        <v>819</v>
      </c>
    </row>
    <row r="114" spans="2:9" ht="13.5" thickBot="1">
      <c r="B114" s="1753"/>
      <c r="C114" s="1757"/>
      <c r="D114" s="1757"/>
      <c r="E114" s="1757"/>
      <c r="F114" s="1757"/>
      <c r="G114" s="1761"/>
      <c r="H114" s="1761"/>
      <c r="I114" s="1759"/>
    </row>
    <row r="115" spans="2:9" ht="13.5" thickBot="1">
      <c r="B115" s="212"/>
      <c r="C115" s="850" t="s">
        <v>12</v>
      </c>
      <c r="D115" s="852" t="s">
        <v>13</v>
      </c>
      <c r="E115" s="852" t="s">
        <v>14</v>
      </c>
      <c r="F115" s="852" t="s">
        <v>15</v>
      </c>
      <c r="G115" s="214" t="s">
        <v>16</v>
      </c>
      <c r="H115" s="214" t="s">
        <v>17</v>
      </c>
      <c r="I115" s="213" t="s">
        <v>825</v>
      </c>
    </row>
    <row r="116" spans="2:9" ht="15">
      <c r="B116" s="1197">
        <v>1</v>
      </c>
      <c r="C116" s="1124"/>
      <c r="D116" s="1124"/>
      <c r="E116" s="1178">
        <f t="shared" ref="E116:E123" si="22">D116-C116</f>
        <v>0</v>
      </c>
      <c r="F116" s="1179"/>
      <c r="G116" s="1179"/>
      <c r="H116" s="1180">
        <f t="shared" ref="H116:H123" si="23">F116-G116</f>
        <v>0</v>
      </c>
      <c r="I116" s="1154">
        <f t="shared" ref="I116:I123" si="24">E116*H116</f>
        <v>0</v>
      </c>
    </row>
    <row r="117" spans="2:9" ht="15">
      <c r="B117" s="1197">
        <v>2</v>
      </c>
      <c r="C117" s="1129"/>
      <c r="D117" s="1129"/>
      <c r="E117" s="1180">
        <f t="shared" si="22"/>
        <v>0</v>
      </c>
      <c r="F117" s="1182"/>
      <c r="G117" s="1182"/>
      <c r="H117" s="1180">
        <f t="shared" si="23"/>
        <v>0</v>
      </c>
      <c r="I117" s="1161">
        <f t="shared" si="24"/>
        <v>0</v>
      </c>
    </row>
    <row r="118" spans="2:9" ht="15">
      <c r="B118" s="1197">
        <v>3</v>
      </c>
      <c r="C118" s="1129"/>
      <c r="D118" s="1129"/>
      <c r="E118" s="1161">
        <f t="shared" si="22"/>
        <v>0</v>
      </c>
      <c r="F118" s="1183"/>
      <c r="G118" s="1183"/>
      <c r="H118" s="1161">
        <f t="shared" si="23"/>
        <v>0</v>
      </c>
      <c r="I118" s="1161">
        <f t="shared" si="24"/>
        <v>0</v>
      </c>
    </row>
    <row r="119" spans="2:9" ht="15">
      <c r="B119" s="1197">
        <v>4</v>
      </c>
      <c r="C119" s="1129"/>
      <c r="D119" s="1129"/>
      <c r="E119" s="1161">
        <f t="shared" si="22"/>
        <v>0</v>
      </c>
      <c r="F119" s="1183"/>
      <c r="G119" s="1183"/>
      <c r="H119" s="1161">
        <f t="shared" si="23"/>
        <v>0</v>
      </c>
      <c r="I119" s="1161">
        <f t="shared" si="24"/>
        <v>0</v>
      </c>
    </row>
    <row r="120" spans="2:9" ht="15">
      <c r="B120" s="1197">
        <v>5</v>
      </c>
      <c r="C120" s="1129"/>
      <c r="D120" s="1129"/>
      <c r="E120" s="1161">
        <f t="shared" si="22"/>
        <v>0</v>
      </c>
      <c r="F120" s="1183"/>
      <c r="G120" s="1183"/>
      <c r="H120" s="1161">
        <f t="shared" si="23"/>
        <v>0</v>
      </c>
      <c r="I120" s="1161">
        <f t="shared" si="24"/>
        <v>0</v>
      </c>
    </row>
    <row r="121" spans="2:9" ht="15">
      <c r="B121" s="1197">
        <v>6</v>
      </c>
      <c r="C121" s="1129"/>
      <c r="D121" s="1129"/>
      <c r="E121" s="1161">
        <f t="shared" si="22"/>
        <v>0</v>
      </c>
      <c r="F121" s="1183"/>
      <c r="G121" s="1183"/>
      <c r="H121" s="1161">
        <f t="shared" si="23"/>
        <v>0</v>
      </c>
      <c r="I121" s="1161">
        <f t="shared" si="24"/>
        <v>0</v>
      </c>
    </row>
    <row r="122" spans="2:9" ht="15">
      <c r="B122" s="1197">
        <v>7</v>
      </c>
      <c r="C122" s="1129"/>
      <c r="D122" s="1129"/>
      <c r="E122" s="1161">
        <f t="shared" si="22"/>
        <v>0</v>
      </c>
      <c r="F122" s="1187"/>
      <c r="G122" s="1183"/>
      <c r="H122" s="1161">
        <f t="shared" si="23"/>
        <v>0</v>
      </c>
      <c r="I122" s="1161">
        <f t="shared" si="24"/>
        <v>0</v>
      </c>
    </row>
    <row r="123" spans="2:9" ht="15.75" thickBot="1">
      <c r="B123" s="1201">
        <v>8</v>
      </c>
      <c r="C123" s="1141"/>
      <c r="D123" s="1141"/>
      <c r="E123" s="1188">
        <f t="shared" si="22"/>
        <v>0</v>
      </c>
      <c r="F123" s="1189"/>
      <c r="G123" s="1190"/>
      <c r="H123" s="1188">
        <f t="shared" si="23"/>
        <v>0</v>
      </c>
      <c r="I123" s="1188">
        <f t="shared" si="24"/>
        <v>0</v>
      </c>
    </row>
    <row r="124" spans="2:9" ht="15.75" thickBot="1">
      <c r="B124" s="1202">
        <v>9</v>
      </c>
      <c r="C124" s="1848" t="s">
        <v>84</v>
      </c>
      <c r="D124" s="1849"/>
      <c r="E124" s="1165">
        <f>SUM(E116:E123)</f>
        <v>0</v>
      </c>
      <c r="F124" s="1166" t="s">
        <v>60</v>
      </c>
      <c r="G124" s="1166" t="s">
        <v>60</v>
      </c>
      <c r="H124" s="1165">
        <f>F116*($J$4-E124)+I124</f>
        <v>0</v>
      </c>
      <c r="I124" s="1165">
        <f>SUM(I116:I123)</f>
        <v>0</v>
      </c>
    </row>
    <row r="127" spans="2:9">
      <c r="B127" s="196" t="s">
        <v>790</v>
      </c>
    </row>
    <row r="128" spans="2:9">
      <c r="B128" s="88" t="s">
        <v>926</v>
      </c>
    </row>
    <row r="131" spans="2:2">
      <c r="B131" s="1592" t="s">
        <v>974</v>
      </c>
    </row>
  </sheetData>
  <sheetProtection formatCells="0" formatColumns="0" formatRows="0" insertColumns="0" insertRows="0" insertHyperlinks="0" deleteColumns="0" deleteRows="0" sort="0" autoFilter="0" pivotTables="0"/>
  <mergeCells count="84">
    <mergeCell ref="H113:H114"/>
    <mergeCell ref="I113:I114"/>
    <mergeCell ref="C124:D124"/>
    <mergeCell ref="H98:H99"/>
    <mergeCell ref="I98:I99"/>
    <mergeCell ref="C109:D109"/>
    <mergeCell ref="C112:I112"/>
    <mergeCell ref="G113:G114"/>
    <mergeCell ref="B113:B114"/>
    <mergeCell ref="C113:C114"/>
    <mergeCell ref="D113:D114"/>
    <mergeCell ref="E113:E114"/>
    <mergeCell ref="F113:F114"/>
    <mergeCell ref="C94:D94"/>
    <mergeCell ref="C97:I97"/>
    <mergeCell ref="B98:B99"/>
    <mergeCell ref="C98:C99"/>
    <mergeCell ref="D98:D99"/>
    <mergeCell ref="E98:E99"/>
    <mergeCell ref="F98:F99"/>
    <mergeCell ref="G98:G99"/>
    <mergeCell ref="C79:D79"/>
    <mergeCell ref="C82:I82"/>
    <mergeCell ref="B83:B84"/>
    <mergeCell ref="C83:C84"/>
    <mergeCell ref="D83:D84"/>
    <mergeCell ref="E83:E84"/>
    <mergeCell ref="F83:F84"/>
    <mergeCell ref="G83:G84"/>
    <mergeCell ref="H83:H84"/>
    <mergeCell ref="I83:I84"/>
    <mergeCell ref="C64:D64"/>
    <mergeCell ref="C67:I67"/>
    <mergeCell ref="B68:B69"/>
    <mergeCell ref="C68:C69"/>
    <mergeCell ref="D68:D69"/>
    <mergeCell ref="E68:E69"/>
    <mergeCell ref="F68:F69"/>
    <mergeCell ref="G68:G69"/>
    <mergeCell ref="H68:H69"/>
    <mergeCell ref="I68:I69"/>
    <mergeCell ref="H38:H39"/>
    <mergeCell ref="I38:I39"/>
    <mergeCell ref="C49:D49"/>
    <mergeCell ref="C52:I52"/>
    <mergeCell ref="B53:B54"/>
    <mergeCell ref="C53:C54"/>
    <mergeCell ref="D53:D54"/>
    <mergeCell ref="E53:E54"/>
    <mergeCell ref="F53:F54"/>
    <mergeCell ref="G53:G54"/>
    <mergeCell ref="H53:H54"/>
    <mergeCell ref="I53:I54"/>
    <mergeCell ref="H23:H24"/>
    <mergeCell ref="I23:I24"/>
    <mergeCell ref="C34:D34"/>
    <mergeCell ref="C37:I37"/>
    <mergeCell ref="B38:B39"/>
    <mergeCell ref="C38:C39"/>
    <mergeCell ref="D38:D39"/>
    <mergeCell ref="E38:E39"/>
    <mergeCell ref="F38:F39"/>
    <mergeCell ref="G38:G39"/>
    <mergeCell ref="B23:B24"/>
    <mergeCell ref="C23:C24"/>
    <mergeCell ref="D23:D24"/>
    <mergeCell ref="E23:E24"/>
    <mergeCell ref="F23:F24"/>
    <mergeCell ref="G23:G24"/>
    <mergeCell ref="K8:K9"/>
    <mergeCell ref="L8:L9"/>
    <mergeCell ref="M8:M9"/>
    <mergeCell ref="N8:N9"/>
    <mergeCell ref="C19:D19"/>
    <mergeCell ref="C22:I22"/>
    <mergeCell ref="C7:I7"/>
    <mergeCell ref="B8:B9"/>
    <mergeCell ref="C8:C9"/>
    <mergeCell ref="D8:D9"/>
    <mergeCell ref="E8:E9"/>
    <mergeCell ref="F8:F9"/>
    <mergeCell ref="G8:G9"/>
    <mergeCell ref="H8:H9"/>
    <mergeCell ref="I8:I9"/>
  </mergeCells>
  <dataValidations count="1">
    <dataValidation type="list" allowBlank="1" showInputMessage="1" showErrorMessage="1" sqref="H2" xr:uid="{5188F916-505B-43D1-B24D-1B7D8AC5DF94}">
      <formula1>$K$2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8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AC57"/>
  <sheetViews>
    <sheetView showGridLines="0" zoomScale="70" zoomScaleNormal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2" sqref="B2"/>
    </sheetView>
  </sheetViews>
  <sheetFormatPr defaultColWidth="9.140625" defaultRowHeight="12.75"/>
  <cols>
    <col min="1" max="1" width="2.7109375" style="4" customWidth="1"/>
    <col min="2" max="2" width="5.42578125" style="4" customWidth="1"/>
    <col min="3" max="3" width="67" style="4" customWidth="1"/>
    <col min="4" max="5" width="19" style="4" customWidth="1"/>
    <col min="6" max="6" width="22.42578125" style="4" customWidth="1"/>
    <col min="7" max="9" width="17" style="4" customWidth="1"/>
    <col min="10" max="10" width="16" style="4" customWidth="1"/>
    <col min="11" max="11" width="19" style="4" customWidth="1"/>
    <col min="12" max="14" width="17" style="4" customWidth="1"/>
    <col min="15" max="15" width="16" style="4" customWidth="1"/>
    <col min="16" max="16" width="19" style="4" customWidth="1"/>
    <col min="17" max="19" width="17" style="4" customWidth="1"/>
    <col min="20" max="20" width="16" style="4" customWidth="1"/>
    <col min="21" max="21" width="19" style="4" customWidth="1"/>
    <col min="22" max="22" width="16.42578125" style="4" customWidth="1"/>
    <col min="23" max="23" width="16.85546875" style="4" customWidth="1"/>
    <col min="24" max="16384" width="9.140625" style="4"/>
  </cols>
  <sheetData>
    <row r="1" spans="1:29" ht="14.25" customHeight="1" thickBot="1">
      <c r="A1" s="1"/>
      <c r="B1" s="2"/>
      <c r="C1" s="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2"/>
      <c r="S1" s="2"/>
      <c r="T1" s="2"/>
      <c r="U1" s="2"/>
    </row>
    <row r="2" spans="1:29" ht="15.75" thickBot="1">
      <c r="A2" s="6"/>
      <c r="B2" s="3"/>
      <c r="C2" s="7"/>
      <c r="D2" s="8"/>
      <c r="E2" s="9"/>
      <c r="F2" s="941"/>
      <c r="G2" s="5"/>
      <c r="H2" s="5"/>
      <c r="I2" s="5"/>
      <c r="J2" s="5"/>
      <c r="K2" s="5"/>
      <c r="L2" s="5"/>
      <c r="M2" s="5"/>
      <c r="N2" s="5"/>
      <c r="O2" s="5"/>
      <c r="P2" s="5"/>
      <c r="R2" s="10" t="s">
        <v>0</v>
      </c>
      <c r="S2" s="1464"/>
      <c r="T2" s="10" t="s">
        <v>1</v>
      </c>
      <c r="U2" s="11">
        <f>Identifikace!$B$11</f>
        <v>2025</v>
      </c>
      <c r="V2" s="1607" t="s">
        <v>977</v>
      </c>
    </row>
    <row r="3" spans="1:29" ht="15.75">
      <c r="A3" s="6"/>
      <c r="B3" s="12" t="s">
        <v>2</v>
      </c>
      <c r="C3" s="12"/>
      <c r="D3" s="13"/>
      <c r="E3" s="9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</row>
    <row r="4" spans="1:29" ht="18.75" thickBot="1">
      <c r="A4" s="6"/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5"/>
      <c r="O4" s="5"/>
      <c r="P4" s="5"/>
      <c r="Q4" s="16"/>
      <c r="R4" s="16"/>
      <c r="S4" s="16"/>
      <c r="T4" s="16"/>
      <c r="U4" s="17" t="s">
        <v>3</v>
      </c>
    </row>
    <row r="5" spans="1:29" ht="15" customHeight="1" thickBot="1">
      <c r="A5" s="18"/>
      <c r="B5" s="1625"/>
      <c r="C5" s="1626"/>
      <c r="D5" s="1631">
        <f>$U$2</f>
        <v>2025</v>
      </c>
      <c r="E5" s="1632"/>
      <c r="F5" s="1632"/>
      <c r="G5" s="1632"/>
      <c r="H5" s="1632"/>
      <c r="I5" s="1632"/>
      <c r="J5" s="1632"/>
      <c r="K5" s="1633"/>
      <c r="L5" s="1634">
        <f>$U$2+1</f>
        <v>2026</v>
      </c>
      <c r="M5" s="1635"/>
      <c r="N5" s="1635"/>
      <c r="O5" s="1635"/>
      <c r="P5" s="1635"/>
      <c r="Q5" s="1631">
        <f>$U$2+2</f>
        <v>2027</v>
      </c>
      <c r="R5" s="1636"/>
      <c r="S5" s="1632"/>
      <c r="T5" s="1632"/>
      <c r="U5" s="1633"/>
      <c r="V5" s="19"/>
    </row>
    <row r="6" spans="1:29" ht="12.75" customHeight="1" thickBot="1">
      <c r="A6" s="20"/>
      <c r="B6" s="1627"/>
      <c r="C6" s="1628"/>
      <c r="D6" s="1637" t="s">
        <v>4</v>
      </c>
      <c r="E6" s="1638"/>
      <c r="F6" s="1638"/>
      <c r="G6" s="1638"/>
      <c r="H6" s="1638"/>
      <c r="I6" s="1638"/>
      <c r="J6" s="1638"/>
      <c r="K6" s="1639"/>
      <c r="L6" s="1640" t="s">
        <v>5</v>
      </c>
      <c r="M6" s="1641"/>
      <c r="N6" s="1641"/>
      <c r="O6" s="1641"/>
      <c r="P6" s="1642"/>
      <c r="Q6" s="1637" t="s">
        <v>5</v>
      </c>
      <c r="R6" s="1643"/>
      <c r="S6" s="1638"/>
      <c r="T6" s="1638"/>
      <c r="U6" s="1639"/>
    </row>
    <row r="7" spans="1:29" ht="39" thickBot="1">
      <c r="A7" s="1"/>
      <c r="B7" s="1629"/>
      <c r="C7" s="1630"/>
      <c r="D7" s="21" t="s">
        <v>6</v>
      </c>
      <c r="E7" s="21" t="s">
        <v>69</v>
      </c>
      <c r="F7" s="21" t="s">
        <v>67</v>
      </c>
      <c r="G7" s="21" t="s">
        <v>7</v>
      </c>
      <c r="H7" s="21" t="s">
        <v>68</v>
      </c>
      <c r="I7" s="21" t="s">
        <v>8</v>
      </c>
      <c r="J7" s="21" t="s">
        <v>9</v>
      </c>
      <c r="K7" s="21" t="s">
        <v>11</v>
      </c>
      <c r="L7" s="21" t="s">
        <v>7</v>
      </c>
      <c r="M7" s="21" t="s">
        <v>68</v>
      </c>
      <c r="N7" s="22" t="s">
        <v>8</v>
      </c>
      <c r="O7" s="21" t="s">
        <v>10</v>
      </c>
      <c r="P7" s="23" t="s">
        <v>11</v>
      </c>
      <c r="Q7" s="21" t="s">
        <v>7</v>
      </c>
      <c r="R7" s="21" t="s">
        <v>68</v>
      </c>
      <c r="S7" s="22" t="s">
        <v>8</v>
      </c>
      <c r="T7" s="21" t="s">
        <v>10</v>
      </c>
      <c r="U7" s="24" t="s">
        <v>11</v>
      </c>
    </row>
    <row r="8" spans="1:29" ht="13.5" thickBot="1">
      <c r="A8" s="1"/>
      <c r="B8" s="25"/>
      <c r="C8" s="26" t="s">
        <v>12</v>
      </c>
      <c r="D8" s="27" t="s">
        <v>13</v>
      </c>
      <c r="E8" s="28" t="s">
        <v>14</v>
      </c>
      <c r="F8" s="29" t="s">
        <v>15</v>
      </c>
      <c r="G8" s="29" t="s">
        <v>16</v>
      </c>
      <c r="H8" s="29" t="s">
        <v>17</v>
      </c>
      <c r="I8" s="29" t="s">
        <v>18</v>
      </c>
      <c r="J8" s="29" t="s">
        <v>19</v>
      </c>
      <c r="K8" s="30" t="s">
        <v>20</v>
      </c>
      <c r="L8" s="29" t="s">
        <v>21</v>
      </c>
      <c r="M8" s="29" t="s">
        <v>22</v>
      </c>
      <c r="N8" s="29" t="s">
        <v>23</v>
      </c>
      <c r="O8" s="29" t="s">
        <v>24</v>
      </c>
      <c r="P8" s="31" t="s">
        <v>25</v>
      </c>
      <c r="Q8" s="28" t="s">
        <v>72</v>
      </c>
      <c r="R8" s="28" t="s">
        <v>26</v>
      </c>
      <c r="S8" s="28" t="s">
        <v>73</v>
      </c>
      <c r="T8" s="28" t="s">
        <v>74</v>
      </c>
      <c r="U8" s="32" t="s">
        <v>75</v>
      </c>
      <c r="X8" s="33"/>
      <c r="Y8" s="33"/>
      <c r="Z8" s="33"/>
      <c r="AA8" s="33"/>
      <c r="AB8" s="33"/>
      <c r="AC8" s="33"/>
    </row>
    <row r="9" spans="1:29" ht="14.25">
      <c r="A9" s="1"/>
      <c r="B9" s="34">
        <v>1</v>
      </c>
      <c r="C9" s="35" t="s">
        <v>951</v>
      </c>
      <c r="D9" s="918">
        <f>SUM(D10:D11)</f>
        <v>0</v>
      </c>
      <c r="E9" s="918">
        <f t="shared" ref="E9:J9" si="0">SUM(E10:E11)</f>
        <v>0</v>
      </c>
      <c r="F9" s="918">
        <f t="shared" si="0"/>
        <v>0</v>
      </c>
      <c r="G9" s="918">
        <f t="shared" si="0"/>
        <v>0</v>
      </c>
      <c r="H9" s="918">
        <f t="shared" si="0"/>
        <v>0</v>
      </c>
      <c r="I9" s="918">
        <f t="shared" si="0"/>
        <v>0</v>
      </c>
      <c r="J9" s="918">
        <f t="shared" si="0"/>
        <v>0</v>
      </c>
      <c r="K9" s="940">
        <f t="shared" ref="K9:U9" si="1">SUM(K10:K11)</f>
        <v>0</v>
      </c>
      <c r="L9" s="940">
        <f>SUM(L10:L11)</f>
        <v>0</v>
      </c>
      <c r="M9" s="940">
        <f>SUM(M10:M11)</f>
        <v>0</v>
      </c>
      <c r="N9" s="940">
        <f>SUM(N10:N11)</f>
        <v>0</v>
      </c>
      <c r="O9" s="940">
        <f t="shared" si="1"/>
        <v>0</v>
      </c>
      <c r="P9" s="940">
        <f t="shared" si="1"/>
        <v>0</v>
      </c>
      <c r="Q9" s="940">
        <f t="shared" si="1"/>
        <v>0</v>
      </c>
      <c r="R9" s="940">
        <f t="shared" si="1"/>
        <v>0</v>
      </c>
      <c r="S9" s="940">
        <f t="shared" si="1"/>
        <v>0</v>
      </c>
      <c r="T9" s="940">
        <f t="shared" si="1"/>
        <v>0</v>
      </c>
      <c r="U9" s="940">
        <f t="shared" si="1"/>
        <v>0</v>
      </c>
      <c r="V9" s="36"/>
    </row>
    <row r="10" spans="1:29">
      <c r="A10" s="1"/>
      <c r="B10" s="37">
        <v>2</v>
      </c>
      <c r="C10" s="38" t="s">
        <v>29</v>
      </c>
      <c r="D10" s="39">
        <f>D12</f>
        <v>0</v>
      </c>
      <c r="E10" s="39">
        <f t="shared" ref="E10:I10" si="2">E12</f>
        <v>0</v>
      </c>
      <c r="F10" s="39">
        <f t="shared" si="2"/>
        <v>0</v>
      </c>
      <c r="G10" s="39">
        <f t="shared" si="2"/>
        <v>0</v>
      </c>
      <c r="H10" s="39">
        <f t="shared" si="2"/>
        <v>0</v>
      </c>
      <c r="I10" s="39">
        <f t="shared" si="2"/>
        <v>0</v>
      </c>
      <c r="J10" s="39">
        <f>J12</f>
        <v>0</v>
      </c>
      <c r="K10" s="39">
        <f>K12</f>
        <v>0</v>
      </c>
      <c r="L10" s="39">
        <f t="shared" ref="L10:T10" si="3">L12</f>
        <v>0</v>
      </c>
      <c r="M10" s="39">
        <f t="shared" si="3"/>
        <v>0</v>
      </c>
      <c r="N10" s="39">
        <f t="shared" si="3"/>
        <v>0</v>
      </c>
      <c r="O10" s="39">
        <f t="shared" si="3"/>
        <v>0</v>
      </c>
      <c r="P10" s="39">
        <f t="shared" si="3"/>
        <v>0</v>
      </c>
      <c r="Q10" s="39">
        <f t="shared" si="3"/>
        <v>0</v>
      </c>
      <c r="R10" s="39">
        <f t="shared" si="3"/>
        <v>0</v>
      </c>
      <c r="S10" s="39">
        <f t="shared" si="3"/>
        <v>0</v>
      </c>
      <c r="T10" s="39">
        <f t="shared" si="3"/>
        <v>0</v>
      </c>
      <c r="U10" s="39">
        <f>U12</f>
        <v>0</v>
      </c>
      <c r="V10" s="36"/>
    </row>
    <row r="11" spans="1:29" ht="13.5" thickBot="1">
      <c r="A11" s="1"/>
      <c r="B11" s="40">
        <v>3</v>
      </c>
      <c r="C11" s="38" t="s">
        <v>70</v>
      </c>
      <c r="D11" s="39">
        <f>D17</f>
        <v>0</v>
      </c>
      <c r="E11" s="39">
        <f t="shared" ref="E11:J11" si="4">E17</f>
        <v>0</v>
      </c>
      <c r="F11" s="39">
        <f t="shared" si="4"/>
        <v>0</v>
      </c>
      <c r="G11" s="39">
        <f t="shared" si="4"/>
        <v>0</v>
      </c>
      <c r="H11" s="39">
        <f t="shared" si="4"/>
        <v>0</v>
      </c>
      <c r="I11" s="39">
        <f t="shared" si="4"/>
        <v>0</v>
      </c>
      <c r="J11" s="39">
        <f t="shared" si="4"/>
        <v>0</v>
      </c>
      <c r="K11" s="39">
        <f t="shared" ref="K11:U11" si="5">K17</f>
        <v>0</v>
      </c>
      <c r="L11" s="39">
        <f t="shared" si="5"/>
        <v>0</v>
      </c>
      <c r="M11" s="39">
        <f t="shared" si="5"/>
        <v>0</v>
      </c>
      <c r="N11" s="39">
        <f t="shared" si="5"/>
        <v>0</v>
      </c>
      <c r="O11" s="39">
        <f t="shared" si="5"/>
        <v>0</v>
      </c>
      <c r="P11" s="39">
        <f t="shared" si="5"/>
        <v>0</v>
      </c>
      <c r="Q11" s="39">
        <f t="shared" si="5"/>
        <v>0</v>
      </c>
      <c r="R11" s="39">
        <f t="shared" si="5"/>
        <v>0</v>
      </c>
      <c r="S11" s="39">
        <f t="shared" si="5"/>
        <v>0</v>
      </c>
      <c r="T11" s="39">
        <f t="shared" si="5"/>
        <v>0</v>
      </c>
      <c r="U11" s="39">
        <f t="shared" si="5"/>
        <v>0</v>
      </c>
      <c r="V11" s="36"/>
    </row>
    <row r="12" spans="1:29">
      <c r="A12" s="1"/>
      <c r="B12" s="34">
        <v>4</v>
      </c>
      <c r="C12" s="41" t="s">
        <v>720</v>
      </c>
      <c r="D12" s="918">
        <f t="shared" ref="D12:U12" si="6">SUM(D13:D16)</f>
        <v>0</v>
      </c>
      <c r="E12" s="918">
        <f t="shared" si="6"/>
        <v>0</v>
      </c>
      <c r="F12" s="918">
        <f t="shared" si="6"/>
        <v>0</v>
      </c>
      <c r="G12" s="918">
        <f t="shared" si="6"/>
        <v>0</v>
      </c>
      <c r="H12" s="918">
        <f t="shared" si="6"/>
        <v>0</v>
      </c>
      <c r="I12" s="918">
        <f t="shared" si="6"/>
        <v>0</v>
      </c>
      <c r="J12" s="918">
        <f t="shared" si="6"/>
        <v>0</v>
      </c>
      <c r="K12" s="918">
        <f t="shared" si="6"/>
        <v>0</v>
      </c>
      <c r="L12" s="918">
        <f t="shared" si="6"/>
        <v>0</v>
      </c>
      <c r="M12" s="918">
        <f t="shared" si="6"/>
        <v>0</v>
      </c>
      <c r="N12" s="918">
        <f t="shared" si="6"/>
        <v>0</v>
      </c>
      <c r="O12" s="918">
        <f t="shared" si="6"/>
        <v>0</v>
      </c>
      <c r="P12" s="918">
        <f t="shared" si="6"/>
        <v>0</v>
      </c>
      <c r="Q12" s="918">
        <f t="shared" si="6"/>
        <v>0</v>
      </c>
      <c r="R12" s="918">
        <f t="shared" si="6"/>
        <v>0</v>
      </c>
      <c r="S12" s="918">
        <f t="shared" si="6"/>
        <v>0</v>
      </c>
      <c r="T12" s="918">
        <f t="shared" si="6"/>
        <v>0</v>
      </c>
      <c r="U12" s="918">
        <f t="shared" si="6"/>
        <v>0</v>
      </c>
      <c r="V12" s="36"/>
      <c r="W12" s="42"/>
    </row>
    <row r="13" spans="1:29">
      <c r="A13" s="1"/>
      <c r="B13" s="37">
        <v>5</v>
      </c>
      <c r="C13" s="43" t="s">
        <v>718</v>
      </c>
      <c r="D13" s="44"/>
      <c r="E13" s="44"/>
      <c r="F13" s="44"/>
      <c r="G13" s="44"/>
      <c r="H13" s="44"/>
      <c r="I13" s="44"/>
      <c r="J13" s="44"/>
      <c r="K13" s="45">
        <f>E13+F13+G13+H13-I13-J13</f>
        <v>0</v>
      </c>
      <c r="L13" s="46"/>
      <c r="M13" s="46"/>
      <c r="N13" s="46"/>
      <c r="O13" s="46"/>
      <c r="P13" s="45">
        <f>K13+L13+M13-N13-O13</f>
        <v>0</v>
      </c>
      <c r="Q13" s="46"/>
      <c r="R13" s="46"/>
      <c r="S13" s="46"/>
      <c r="T13" s="46"/>
      <c r="U13" s="45">
        <f>P13+Q13+R13-S13-T13</f>
        <v>0</v>
      </c>
      <c r="V13" s="36"/>
      <c r="W13" s="42"/>
    </row>
    <row r="14" spans="1:29">
      <c r="A14" s="1"/>
      <c r="B14" s="37">
        <v>6</v>
      </c>
      <c r="C14" s="43" t="s">
        <v>34</v>
      </c>
      <c r="D14" s="46"/>
      <c r="E14" s="46"/>
      <c r="F14" s="46"/>
      <c r="G14" s="46"/>
      <c r="H14" s="46"/>
      <c r="I14" s="46"/>
      <c r="J14" s="46"/>
      <c r="K14" s="45">
        <f>E14+F14+G14+H14-I14-J14</f>
        <v>0</v>
      </c>
      <c r="L14" s="46"/>
      <c r="M14" s="46"/>
      <c r="N14" s="46"/>
      <c r="O14" s="46"/>
      <c r="P14" s="45">
        <f t="shared" ref="P14:P15" si="7">K14+L14+M14-N14-O14</f>
        <v>0</v>
      </c>
      <c r="Q14" s="46"/>
      <c r="R14" s="46"/>
      <c r="S14" s="46"/>
      <c r="T14" s="46"/>
      <c r="U14" s="45">
        <f t="shared" ref="U14:U15" si="8">P14+Q14+R14-S14-T14</f>
        <v>0</v>
      </c>
      <c r="V14" s="36"/>
      <c r="W14" s="42"/>
    </row>
    <row r="15" spans="1:29">
      <c r="A15" s="1"/>
      <c r="B15" s="37">
        <v>7</v>
      </c>
      <c r="C15" s="43" t="s">
        <v>36</v>
      </c>
      <c r="D15" s="46"/>
      <c r="E15" s="46"/>
      <c r="F15" s="46"/>
      <c r="G15" s="46"/>
      <c r="H15" s="46"/>
      <c r="I15" s="46"/>
      <c r="J15" s="46"/>
      <c r="K15" s="45">
        <f>E15+F15+G15+H15-I15-J15</f>
        <v>0</v>
      </c>
      <c r="L15" s="46"/>
      <c r="M15" s="46"/>
      <c r="N15" s="46"/>
      <c r="O15" s="46"/>
      <c r="P15" s="45">
        <f t="shared" si="7"/>
        <v>0</v>
      </c>
      <c r="Q15" s="46"/>
      <c r="R15" s="46"/>
      <c r="S15" s="46"/>
      <c r="T15" s="46"/>
      <c r="U15" s="45">
        <f t="shared" si="8"/>
        <v>0</v>
      </c>
      <c r="V15" s="36"/>
    </row>
    <row r="16" spans="1:29" ht="13.5" thickBot="1">
      <c r="A16" s="1"/>
      <c r="B16" s="40">
        <v>8</v>
      </c>
      <c r="C16" s="43" t="s">
        <v>765</v>
      </c>
      <c r="D16" s="46"/>
      <c r="E16" s="46"/>
      <c r="F16" s="46"/>
      <c r="G16" s="46"/>
      <c r="H16" s="46"/>
      <c r="I16" s="46"/>
      <c r="J16" s="46"/>
      <c r="K16" s="45">
        <f>E16+F16+G16+H16-I16-J16</f>
        <v>0</v>
      </c>
      <c r="L16" s="46"/>
      <c r="M16" s="46"/>
      <c r="N16" s="46"/>
      <c r="O16" s="46"/>
      <c r="P16" s="45">
        <f>K16+L16+M16-N16-O16</f>
        <v>0</v>
      </c>
      <c r="Q16" s="46"/>
      <c r="R16" s="46"/>
      <c r="S16" s="46"/>
      <c r="T16" s="46"/>
      <c r="U16" s="45">
        <f t="shared" ref="U16" si="9">P16+Q16+R16-S16-T16</f>
        <v>0</v>
      </c>
      <c r="V16" s="36"/>
      <c r="W16" s="42"/>
    </row>
    <row r="17" spans="1:22">
      <c r="A17" s="1"/>
      <c r="B17" s="34">
        <v>9</v>
      </c>
      <c r="C17" s="48" t="s">
        <v>70</v>
      </c>
      <c r="D17" s="918">
        <f>SUM(D18:D24)</f>
        <v>0</v>
      </c>
      <c r="E17" s="918">
        <f t="shared" ref="E17:T17" si="10">SUM(E18:E24)</f>
        <v>0</v>
      </c>
      <c r="F17" s="918">
        <f>SUM(F18:F24)</f>
        <v>0</v>
      </c>
      <c r="G17" s="918">
        <f t="shared" si="10"/>
        <v>0</v>
      </c>
      <c r="H17" s="918">
        <f>SUM(H18:H24)</f>
        <v>0</v>
      </c>
      <c r="I17" s="918">
        <f t="shared" si="10"/>
        <v>0</v>
      </c>
      <c r="J17" s="918">
        <f t="shared" si="10"/>
        <v>0</v>
      </c>
      <c r="K17" s="918">
        <f t="shared" si="10"/>
        <v>0</v>
      </c>
      <c r="L17" s="918">
        <f t="shared" si="10"/>
        <v>0</v>
      </c>
      <c r="M17" s="918">
        <f>SUM(M18:M24)</f>
        <v>0</v>
      </c>
      <c r="N17" s="918">
        <f t="shared" si="10"/>
        <v>0</v>
      </c>
      <c r="O17" s="918">
        <f t="shared" si="10"/>
        <v>0</v>
      </c>
      <c r="P17" s="918">
        <f>SUM(P18:P24)</f>
        <v>0</v>
      </c>
      <c r="Q17" s="918">
        <f t="shared" si="10"/>
        <v>0</v>
      </c>
      <c r="R17" s="918">
        <f>SUM(R18:R24)</f>
        <v>0</v>
      </c>
      <c r="S17" s="918">
        <f t="shared" si="10"/>
        <v>0</v>
      </c>
      <c r="T17" s="918">
        <f t="shared" si="10"/>
        <v>0</v>
      </c>
      <c r="U17" s="918">
        <f>SUM(U18:U24)</f>
        <v>0</v>
      </c>
      <c r="V17" s="36"/>
    </row>
    <row r="18" spans="1:22">
      <c r="A18" s="1"/>
      <c r="B18" s="37">
        <v>10</v>
      </c>
      <c r="C18" s="47" t="s">
        <v>37</v>
      </c>
      <c r="D18" s="46"/>
      <c r="E18" s="46"/>
      <c r="F18" s="46"/>
      <c r="G18" s="46"/>
      <c r="H18" s="46"/>
      <c r="I18" s="46"/>
      <c r="J18" s="46"/>
      <c r="K18" s="45">
        <f>E18+F18+G18+H18-I18-J18</f>
        <v>0</v>
      </c>
      <c r="L18" s="51"/>
      <c r="M18" s="51"/>
      <c r="N18" s="51"/>
      <c r="O18" s="51"/>
      <c r="P18" s="45">
        <f>K18+L18+M18-N18-O18</f>
        <v>0</v>
      </c>
      <c r="Q18" s="51"/>
      <c r="R18" s="51"/>
      <c r="S18" s="51"/>
      <c r="T18" s="51"/>
      <c r="U18" s="45">
        <f>P18+Q18+R18-S18-T18</f>
        <v>0</v>
      </c>
      <c r="V18" s="36"/>
    </row>
    <row r="19" spans="1:22">
      <c r="A19" s="1"/>
      <c r="B19" s="37">
        <v>11</v>
      </c>
      <c r="C19" s="47" t="s">
        <v>38</v>
      </c>
      <c r="D19" s="46"/>
      <c r="E19" s="46"/>
      <c r="F19" s="46"/>
      <c r="G19" s="46"/>
      <c r="H19" s="46"/>
      <c r="I19" s="46"/>
      <c r="J19" s="46"/>
      <c r="K19" s="45">
        <f>E19+F19+G19+H19-I19-J19</f>
        <v>0</v>
      </c>
      <c r="L19" s="51"/>
      <c r="M19" s="51"/>
      <c r="N19" s="51"/>
      <c r="O19" s="51"/>
      <c r="P19" s="45">
        <f t="shared" ref="P19:P23" si="11">K19+L19+M19-N19-O19</f>
        <v>0</v>
      </c>
      <c r="Q19" s="51"/>
      <c r="R19" s="51"/>
      <c r="S19" s="51"/>
      <c r="T19" s="51"/>
      <c r="U19" s="45">
        <f t="shared" ref="U19:U24" si="12">P19+Q19+R19-S19-T19</f>
        <v>0</v>
      </c>
      <c r="V19" s="36"/>
    </row>
    <row r="20" spans="1:22">
      <c r="A20" s="1"/>
      <c r="B20" s="37">
        <v>12</v>
      </c>
      <c r="C20" s="52" t="s">
        <v>39</v>
      </c>
      <c r="D20" s="46"/>
      <c r="E20" s="46"/>
      <c r="F20" s="46"/>
      <c r="G20" s="46"/>
      <c r="H20" s="46"/>
      <c r="I20" s="46"/>
      <c r="J20" s="46"/>
      <c r="K20" s="45">
        <f t="shared" ref="K20:K24" si="13">E20+F20+G20+H20-I20-J20</f>
        <v>0</v>
      </c>
      <c r="L20" s="51"/>
      <c r="M20" s="51"/>
      <c r="N20" s="51"/>
      <c r="O20" s="51"/>
      <c r="P20" s="45">
        <f t="shared" si="11"/>
        <v>0</v>
      </c>
      <c r="Q20" s="51"/>
      <c r="R20" s="51"/>
      <c r="S20" s="51"/>
      <c r="T20" s="51"/>
      <c r="U20" s="45">
        <f t="shared" si="12"/>
        <v>0</v>
      </c>
      <c r="V20" s="36"/>
    </row>
    <row r="21" spans="1:22">
      <c r="A21" s="1"/>
      <c r="B21" s="37">
        <v>13</v>
      </c>
      <c r="C21" s="53" t="s">
        <v>40</v>
      </c>
      <c r="D21" s="46"/>
      <c r="E21" s="46"/>
      <c r="F21" s="46"/>
      <c r="G21" s="46"/>
      <c r="H21" s="46"/>
      <c r="I21" s="46"/>
      <c r="J21" s="46"/>
      <c r="K21" s="45">
        <f>E21+F21+G21+H21-I21-J21</f>
        <v>0</v>
      </c>
      <c r="L21" s="51"/>
      <c r="M21" s="51"/>
      <c r="N21" s="51"/>
      <c r="O21" s="51"/>
      <c r="P21" s="45">
        <f t="shared" si="11"/>
        <v>0</v>
      </c>
      <c r="Q21" s="51"/>
      <c r="R21" s="51"/>
      <c r="S21" s="51"/>
      <c r="T21" s="51"/>
      <c r="U21" s="45">
        <f t="shared" si="12"/>
        <v>0</v>
      </c>
      <c r="V21" s="36"/>
    </row>
    <row r="22" spans="1:22">
      <c r="A22" s="1"/>
      <c r="B22" s="37">
        <v>14</v>
      </c>
      <c r="C22" s="54" t="s">
        <v>41</v>
      </c>
      <c r="D22" s="46"/>
      <c r="E22" s="46"/>
      <c r="F22" s="46"/>
      <c r="G22" s="46"/>
      <c r="H22" s="46"/>
      <c r="I22" s="46"/>
      <c r="J22" s="46"/>
      <c r="K22" s="45">
        <f t="shared" si="13"/>
        <v>0</v>
      </c>
      <c r="L22" s="51"/>
      <c r="M22" s="51"/>
      <c r="N22" s="51"/>
      <c r="O22" s="51"/>
      <c r="P22" s="45">
        <f t="shared" si="11"/>
        <v>0</v>
      </c>
      <c r="Q22" s="51"/>
      <c r="R22" s="51"/>
      <c r="S22" s="51"/>
      <c r="T22" s="51"/>
      <c r="U22" s="45">
        <f t="shared" si="12"/>
        <v>0</v>
      </c>
      <c r="V22" s="36"/>
    </row>
    <row r="23" spans="1:22">
      <c r="A23" s="1"/>
      <c r="B23" s="37">
        <v>15</v>
      </c>
      <c r="C23" s="53" t="s">
        <v>42</v>
      </c>
      <c r="D23" s="46"/>
      <c r="E23" s="46"/>
      <c r="F23" s="46"/>
      <c r="G23" s="46"/>
      <c r="H23" s="46"/>
      <c r="I23" s="46"/>
      <c r="J23" s="46"/>
      <c r="K23" s="45">
        <f t="shared" si="13"/>
        <v>0</v>
      </c>
      <c r="L23" s="51"/>
      <c r="M23" s="51"/>
      <c r="N23" s="51"/>
      <c r="O23" s="51"/>
      <c r="P23" s="45">
        <f t="shared" si="11"/>
        <v>0</v>
      </c>
      <c r="Q23" s="51"/>
      <c r="R23" s="51"/>
      <c r="S23" s="51"/>
      <c r="T23" s="51"/>
      <c r="U23" s="45">
        <f t="shared" si="12"/>
        <v>0</v>
      </c>
      <c r="V23" s="36"/>
    </row>
    <row r="24" spans="1:22" ht="13.5" thickBot="1">
      <c r="A24" s="1"/>
      <c r="B24" s="40">
        <v>16</v>
      </c>
      <c r="C24" s="54" t="s">
        <v>43</v>
      </c>
      <c r="D24" s="791"/>
      <c r="E24" s="791"/>
      <c r="F24" s="791"/>
      <c r="G24" s="791"/>
      <c r="H24" s="791"/>
      <c r="I24" s="791"/>
      <c r="J24" s="791"/>
      <c r="K24" s="792">
        <f t="shared" si="13"/>
        <v>0</v>
      </c>
      <c r="L24" s="793"/>
      <c r="M24" s="793"/>
      <c r="N24" s="793"/>
      <c r="O24" s="793"/>
      <c r="P24" s="45">
        <f>K24+L24+M24-N24-O24</f>
        <v>0</v>
      </c>
      <c r="Q24" s="793"/>
      <c r="R24" s="793"/>
      <c r="S24" s="793"/>
      <c r="T24" s="793"/>
      <c r="U24" s="45">
        <f t="shared" si="12"/>
        <v>0</v>
      </c>
      <c r="V24" s="36"/>
    </row>
    <row r="25" spans="1:22">
      <c r="A25" s="1"/>
      <c r="B25" s="34">
        <v>17</v>
      </c>
      <c r="C25" s="48" t="s">
        <v>352</v>
      </c>
      <c r="D25" s="49">
        <f t="shared" ref="D25:U25" si="14">SUM(D26:D27)</f>
        <v>0</v>
      </c>
      <c r="E25" s="49">
        <f t="shared" si="14"/>
        <v>0</v>
      </c>
      <c r="F25" s="49">
        <f t="shared" si="14"/>
        <v>0</v>
      </c>
      <c r="G25" s="49">
        <f t="shared" si="14"/>
        <v>0</v>
      </c>
      <c r="H25" s="49">
        <f t="shared" si="14"/>
        <v>0</v>
      </c>
      <c r="I25" s="49">
        <f t="shared" si="14"/>
        <v>0</v>
      </c>
      <c r="J25" s="49">
        <f t="shared" si="14"/>
        <v>0</v>
      </c>
      <c r="K25" s="50">
        <f t="shared" si="14"/>
        <v>0</v>
      </c>
      <c r="L25" s="49">
        <f t="shared" si="14"/>
        <v>0</v>
      </c>
      <c r="M25" s="49">
        <f t="shared" si="14"/>
        <v>0</v>
      </c>
      <c r="N25" s="49">
        <f t="shared" si="14"/>
        <v>0</v>
      </c>
      <c r="O25" s="49">
        <f t="shared" si="14"/>
        <v>0</v>
      </c>
      <c r="P25" s="49">
        <f t="shared" si="14"/>
        <v>0</v>
      </c>
      <c r="Q25" s="49">
        <f t="shared" si="14"/>
        <v>0</v>
      </c>
      <c r="R25" s="49">
        <f t="shared" si="14"/>
        <v>0</v>
      </c>
      <c r="S25" s="49">
        <f t="shared" si="14"/>
        <v>0</v>
      </c>
      <c r="T25" s="49">
        <f t="shared" si="14"/>
        <v>0</v>
      </c>
      <c r="U25" s="49">
        <f t="shared" si="14"/>
        <v>0</v>
      </c>
      <c r="V25" s="36"/>
    </row>
    <row r="26" spans="1:22">
      <c r="A26" s="1"/>
      <c r="B26" s="37">
        <v>18</v>
      </c>
      <c r="C26" s="1043" t="s">
        <v>719</v>
      </c>
      <c r="D26" s="46"/>
      <c r="E26" s="46"/>
      <c r="F26" s="46"/>
      <c r="G26" s="46"/>
      <c r="H26" s="46"/>
      <c r="I26" s="46"/>
      <c r="J26" s="46"/>
      <c r="K26" s="806">
        <f t="shared" ref="K26:K27" si="15">E26+F26+G26+H26-I26-J26</f>
        <v>0</v>
      </c>
      <c r="L26" s="51"/>
      <c r="M26" s="51"/>
      <c r="N26" s="51"/>
      <c r="O26" s="51"/>
      <c r="P26" s="806">
        <f>K26+L26+M26-N26-O26</f>
        <v>0</v>
      </c>
      <c r="Q26" s="51"/>
      <c r="R26" s="51"/>
      <c r="S26" s="51"/>
      <c r="T26" s="51"/>
      <c r="U26" s="806">
        <f t="shared" ref="U26" si="16">P26+Q26+R26-S26-T26</f>
        <v>0</v>
      </c>
      <c r="V26" s="36"/>
    </row>
    <row r="27" spans="1:22" ht="13.5" thickBot="1">
      <c r="A27" s="58"/>
      <c r="B27" s="40">
        <v>19</v>
      </c>
      <c r="C27" s="1044" t="s">
        <v>70</v>
      </c>
      <c r="D27" s="55"/>
      <c r="E27" s="55"/>
      <c r="F27" s="55"/>
      <c r="G27" s="55"/>
      <c r="H27" s="55"/>
      <c r="I27" s="55"/>
      <c r="J27" s="55"/>
      <c r="K27" s="56">
        <f t="shared" si="15"/>
        <v>0</v>
      </c>
      <c r="L27" s="57"/>
      <c r="M27" s="57"/>
      <c r="N27" s="57"/>
      <c r="O27" s="57"/>
      <c r="P27" s="56">
        <f t="shared" ref="P27" si="17">K27+L27+M27-N27-O27</f>
        <v>0</v>
      </c>
      <c r="Q27" s="57"/>
      <c r="R27" s="57"/>
      <c r="S27" s="57"/>
      <c r="T27" s="57"/>
      <c r="U27" s="806">
        <f>P27+Q27+R27-S27-T27</f>
        <v>0</v>
      </c>
      <c r="V27" s="36"/>
    </row>
    <row r="28" spans="1:22" ht="13.5" thickBot="1">
      <c r="A28" s="58"/>
      <c r="B28" s="59"/>
      <c r="C28" s="60" t="s">
        <v>44</v>
      </c>
      <c r="D28" s="61"/>
      <c r="E28" s="61"/>
      <c r="F28" s="62"/>
      <c r="G28" s="62"/>
      <c r="H28" s="63"/>
      <c r="I28" s="63"/>
      <c r="J28" s="63"/>
      <c r="K28" s="63"/>
      <c r="L28" s="63"/>
      <c r="M28" s="63"/>
      <c r="N28" s="58"/>
      <c r="O28" s="58"/>
      <c r="P28" s="58"/>
      <c r="Q28" s="58"/>
      <c r="R28" s="58"/>
      <c r="S28" s="58"/>
      <c r="T28" s="58"/>
      <c r="U28" s="58"/>
    </row>
    <row r="29" spans="1:22" ht="14.25">
      <c r="A29" s="58"/>
      <c r="B29" s="93">
        <v>20</v>
      </c>
      <c r="C29" s="1520" t="s">
        <v>952</v>
      </c>
      <c r="D29" s="1597" t="s">
        <v>60</v>
      </c>
      <c r="E29" s="1514"/>
      <c r="F29" s="1514"/>
      <c r="G29" s="1514"/>
      <c r="H29" s="1514"/>
      <c r="I29" s="1514"/>
      <c r="J29" s="1515"/>
      <c r="K29" s="1598">
        <f>E29+F29+G29-H29-I29-J29</f>
        <v>0</v>
      </c>
      <c r="L29" s="63"/>
      <c r="M29" s="63"/>
      <c r="N29" s="58"/>
      <c r="O29" s="58"/>
      <c r="P29" s="58"/>
      <c r="Q29" s="58"/>
      <c r="R29" s="58"/>
      <c r="S29" s="58"/>
      <c r="T29" s="58"/>
      <c r="U29" s="58"/>
    </row>
    <row r="30" spans="1:22" ht="15" thickBot="1">
      <c r="A30" s="58"/>
      <c r="B30" s="72">
        <v>21</v>
      </c>
      <c r="C30" s="1521" t="s">
        <v>953</v>
      </c>
      <c r="D30" s="1516"/>
      <c r="E30" s="1516"/>
      <c r="F30" s="1516"/>
      <c r="G30" s="1516"/>
      <c r="H30" s="1516"/>
      <c r="I30" s="1516"/>
      <c r="J30" s="1517"/>
      <c r="K30" s="1599">
        <f>E30+F30+G30-H30-I30-J30</f>
        <v>0</v>
      </c>
      <c r="L30" s="63"/>
      <c r="M30" s="63"/>
      <c r="N30" s="58"/>
      <c r="O30" s="58"/>
      <c r="P30" s="58"/>
      <c r="Q30" s="58"/>
      <c r="R30" s="58"/>
      <c r="S30" s="58"/>
      <c r="T30" s="58"/>
      <c r="U30" s="58"/>
    </row>
    <row r="31" spans="1:22" ht="12.75" customHeight="1" thickBot="1">
      <c r="A31" s="58"/>
      <c r="B31" s="93">
        <v>22</v>
      </c>
      <c r="C31" s="794" t="s">
        <v>45</v>
      </c>
      <c r="D31" s="65">
        <f>SUM(D33:D37)</f>
        <v>0</v>
      </c>
      <c r="E31" s="65">
        <f t="shared" ref="E31:K31" si="18">SUM(E33:E37)</f>
        <v>0</v>
      </c>
      <c r="F31" s="65">
        <f>SUM(F33:F37)</f>
        <v>0</v>
      </c>
      <c r="G31" s="65">
        <f t="shared" si="18"/>
        <v>0</v>
      </c>
      <c r="H31" s="65">
        <f>SUM(H33:H37)</f>
        <v>0</v>
      </c>
      <c r="I31" s="65">
        <f t="shared" si="18"/>
        <v>0</v>
      </c>
      <c r="J31" s="65">
        <f t="shared" si="18"/>
        <v>0</v>
      </c>
      <c r="K31" s="66">
        <f t="shared" si="18"/>
        <v>0</v>
      </c>
      <c r="L31" s="67"/>
      <c r="M31" s="67"/>
      <c r="N31" s="63"/>
      <c r="O31" s="63"/>
      <c r="P31" s="63"/>
      <c r="Q31" s="68"/>
      <c r="R31" s="68"/>
      <c r="S31" s="68"/>
      <c r="T31" s="63"/>
      <c r="U31" s="63"/>
    </row>
    <row r="32" spans="1:22">
      <c r="A32" s="58"/>
      <c r="B32" s="72">
        <v>23</v>
      </c>
      <c r="C32" s="795" t="s">
        <v>46</v>
      </c>
      <c r="D32" s="69"/>
      <c r="E32" s="69"/>
      <c r="F32" s="69"/>
      <c r="G32" s="69"/>
      <c r="H32" s="69"/>
      <c r="I32" s="69"/>
      <c r="J32" s="137"/>
      <c r="K32" s="70"/>
      <c r="L32" s="71"/>
      <c r="M32" s="71"/>
      <c r="N32" s="63"/>
      <c r="O32" s="63"/>
      <c r="P32" s="63"/>
      <c r="Q32" s="68"/>
      <c r="R32" s="68"/>
      <c r="S32" s="68"/>
      <c r="T32" s="63"/>
      <c r="U32" s="63"/>
    </row>
    <row r="33" spans="1:21">
      <c r="A33" s="58"/>
      <c r="B33" s="72">
        <v>24</v>
      </c>
      <c r="C33" s="796" t="s">
        <v>47</v>
      </c>
      <c r="D33" s="69"/>
      <c r="E33" s="69"/>
      <c r="F33" s="69"/>
      <c r="G33" s="69"/>
      <c r="H33" s="69"/>
      <c r="I33" s="69"/>
      <c r="J33" s="137"/>
      <c r="K33" s="70"/>
      <c r="L33" s="71"/>
      <c r="M33" s="71"/>
      <c r="N33" s="63"/>
      <c r="O33" s="63"/>
      <c r="P33" s="63"/>
      <c r="Q33" s="68"/>
      <c r="R33" s="68"/>
      <c r="S33" s="68"/>
      <c r="T33" s="63"/>
      <c r="U33" s="63"/>
    </row>
    <row r="34" spans="1:21">
      <c r="A34" s="58"/>
      <c r="B34" s="72">
        <v>25</v>
      </c>
      <c r="C34" s="796" t="s">
        <v>48</v>
      </c>
      <c r="D34" s="69"/>
      <c r="E34" s="69"/>
      <c r="F34" s="69"/>
      <c r="G34" s="69"/>
      <c r="H34" s="69"/>
      <c r="I34" s="69"/>
      <c r="J34" s="137"/>
      <c r="K34" s="70"/>
      <c r="L34" s="71"/>
      <c r="M34" s="71"/>
      <c r="N34" s="63"/>
      <c r="O34" s="63"/>
      <c r="P34" s="63"/>
      <c r="Q34" s="63"/>
      <c r="R34" s="63"/>
      <c r="S34" s="63"/>
      <c r="T34" s="63"/>
      <c r="U34" s="63"/>
    </row>
    <row r="35" spans="1:21">
      <c r="A35" s="58"/>
      <c r="B35" s="72">
        <v>26</v>
      </c>
      <c r="C35" s="796" t="s">
        <v>49</v>
      </c>
      <c r="D35" s="69"/>
      <c r="E35" s="69"/>
      <c r="F35" s="69"/>
      <c r="G35" s="69"/>
      <c r="H35" s="69"/>
      <c r="I35" s="69"/>
      <c r="J35" s="137"/>
      <c r="K35" s="70"/>
      <c r="L35" s="71"/>
      <c r="M35" s="71"/>
      <c r="N35" s="63"/>
      <c r="O35" s="63"/>
      <c r="P35" s="63"/>
      <c r="Q35" s="63"/>
      <c r="R35" s="63"/>
      <c r="S35" s="63"/>
      <c r="T35" s="63"/>
      <c r="U35" s="63"/>
    </row>
    <row r="36" spans="1:21">
      <c r="A36" s="58"/>
      <c r="B36" s="72">
        <v>27</v>
      </c>
      <c r="C36" s="796" t="s">
        <v>50</v>
      </c>
      <c r="D36" s="69"/>
      <c r="E36" s="69"/>
      <c r="F36" s="69"/>
      <c r="G36" s="69"/>
      <c r="H36" s="69"/>
      <c r="I36" s="69"/>
      <c r="J36" s="137"/>
      <c r="K36" s="70"/>
      <c r="L36" s="71"/>
      <c r="M36" s="71"/>
      <c r="N36" s="63"/>
      <c r="O36" s="63"/>
      <c r="P36" s="63"/>
      <c r="Q36" s="63"/>
      <c r="R36" s="63"/>
      <c r="S36" s="63"/>
      <c r="T36" s="63"/>
      <c r="U36" s="63"/>
    </row>
    <row r="37" spans="1:21" ht="13.5" thickBot="1">
      <c r="A37" s="58"/>
      <c r="B37" s="80">
        <v>28</v>
      </c>
      <c r="C37" s="796" t="s">
        <v>51</v>
      </c>
      <c r="D37" s="69"/>
      <c r="E37" s="69"/>
      <c r="F37" s="69"/>
      <c r="G37" s="69"/>
      <c r="H37" s="69"/>
      <c r="I37" s="69"/>
      <c r="J37" s="137"/>
      <c r="K37" s="804"/>
      <c r="L37" s="67"/>
      <c r="M37" s="67"/>
      <c r="N37" s="63"/>
      <c r="O37" s="63"/>
      <c r="P37" s="63"/>
      <c r="Q37" s="63"/>
      <c r="R37" s="63"/>
      <c r="S37" s="63"/>
      <c r="T37" s="63"/>
      <c r="U37" s="63"/>
    </row>
    <row r="38" spans="1:21" ht="13.5" thickBot="1">
      <c r="A38" s="58"/>
      <c r="B38" s="93">
        <v>29</v>
      </c>
      <c r="C38" s="797" t="s">
        <v>71</v>
      </c>
      <c r="D38" s="73">
        <f>D39-D40</f>
        <v>0</v>
      </c>
      <c r="E38" s="74">
        <f t="shared" ref="E38:J38" si="19">E39-E40</f>
        <v>0</v>
      </c>
      <c r="F38" s="74">
        <f>F39-F40</f>
        <v>0</v>
      </c>
      <c r="G38" s="74">
        <f t="shared" si="19"/>
        <v>0</v>
      </c>
      <c r="H38" s="74">
        <f>H39-H40</f>
        <v>0</v>
      </c>
      <c r="I38" s="74">
        <f t="shared" si="19"/>
        <v>0</v>
      </c>
      <c r="J38" s="78">
        <f t="shared" si="19"/>
        <v>0</v>
      </c>
      <c r="K38" s="805">
        <f>E38+F38+G38+H38-I38-J38</f>
        <v>0</v>
      </c>
      <c r="L38" s="71"/>
      <c r="M38" s="71"/>
      <c r="N38" s="63"/>
      <c r="O38" s="63"/>
      <c r="P38" s="63"/>
      <c r="Q38" s="63"/>
      <c r="R38" s="63"/>
      <c r="S38" s="63"/>
      <c r="T38" s="63"/>
      <c r="U38" s="63"/>
    </row>
    <row r="39" spans="1:21">
      <c r="A39" s="58"/>
      <c r="B39" s="93">
        <v>30</v>
      </c>
      <c r="C39" s="795" t="s">
        <v>52</v>
      </c>
      <c r="D39" s="69"/>
      <c r="E39" s="69"/>
      <c r="F39" s="69"/>
      <c r="G39" s="69"/>
      <c r="H39" s="69"/>
      <c r="I39" s="69"/>
      <c r="J39" s="137"/>
      <c r="K39" s="70"/>
      <c r="L39" s="67"/>
      <c r="M39" s="67"/>
      <c r="N39" s="63"/>
      <c r="O39" s="63"/>
      <c r="P39" s="63"/>
      <c r="Q39" s="63"/>
      <c r="R39" s="63"/>
      <c r="S39" s="63"/>
      <c r="T39" s="63"/>
      <c r="U39" s="63"/>
    </row>
    <row r="40" spans="1:21" ht="13.5" thickBot="1">
      <c r="A40" s="58"/>
      <c r="B40" s="80">
        <v>31</v>
      </c>
      <c r="C40" s="798" t="s">
        <v>53</v>
      </c>
      <c r="D40" s="69"/>
      <c r="E40" s="69"/>
      <c r="F40" s="69"/>
      <c r="G40" s="69"/>
      <c r="H40" s="69"/>
      <c r="I40" s="69"/>
      <c r="J40" s="137"/>
      <c r="K40" s="70"/>
      <c r="L40" s="36"/>
      <c r="M40" s="36"/>
      <c r="N40" s="63"/>
      <c r="O40" s="63"/>
      <c r="P40" s="63"/>
      <c r="Q40" s="63"/>
      <c r="R40" s="63"/>
      <c r="S40" s="63"/>
      <c r="T40" s="63"/>
      <c r="U40" s="63"/>
    </row>
    <row r="41" spans="1:21" ht="13.5" thickBot="1">
      <c r="A41" s="2"/>
      <c r="B41" s="93">
        <v>32</v>
      </c>
      <c r="C41" s="799" t="s">
        <v>54</v>
      </c>
      <c r="D41" s="75"/>
      <c r="E41" s="75"/>
      <c r="F41" s="75"/>
      <c r="G41" s="75"/>
      <c r="H41" s="75"/>
      <c r="I41" s="75"/>
      <c r="J41" s="75"/>
      <c r="K41" s="76"/>
      <c r="L41" s="36"/>
      <c r="M41" s="36"/>
      <c r="N41" s="77"/>
      <c r="O41" s="77"/>
      <c r="P41" s="1621"/>
      <c r="Q41" s="1621"/>
      <c r="R41" s="1621"/>
      <c r="S41" s="1621"/>
      <c r="T41" s="1621"/>
      <c r="U41" s="2"/>
    </row>
    <row r="42" spans="1:21" ht="13.5" thickBot="1">
      <c r="A42" s="2"/>
      <c r="B42" s="93">
        <v>33</v>
      </c>
      <c r="C42" s="800" t="s">
        <v>55</v>
      </c>
      <c r="D42" s="1600">
        <f>D9+D30+D31+D41-D38</f>
        <v>0</v>
      </c>
      <c r="E42" s="1601">
        <f>E9+E29+E30+E31+E41-E38</f>
        <v>0</v>
      </c>
      <c r="F42" s="1601">
        <f t="shared" ref="F42:J42" si="20">F9+F29+F30+F31+F41-F38</f>
        <v>0</v>
      </c>
      <c r="G42" s="1601">
        <f t="shared" si="20"/>
        <v>0</v>
      </c>
      <c r="H42" s="1601">
        <f t="shared" si="20"/>
        <v>0</v>
      </c>
      <c r="I42" s="1601">
        <f t="shared" si="20"/>
        <v>0</v>
      </c>
      <c r="J42" s="1601">
        <f t="shared" si="20"/>
        <v>0</v>
      </c>
      <c r="K42" s="1602">
        <f>K9+K29+K30+K31+K41-K38</f>
        <v>0</v>
      </c>
      <c r="L42" s="36"/>
      <c r="M42" s="36"/>
      <c r="N42" s="79"/>
      <c r="O42" s="79"/>
      <c r="P42" s="79"/>
      <c r="Q42" s="79"/>
      <c r="R42" s="79"/>
      <c r="S42" s="79"/>
      <c r="T42" s="79"/>
      <c r="U42" s="2"/>
    </row>
    <row r="43" spans="1:21" ht="13.5" thickBot="1">
      <c r="A43" s="2"/>
      <c r="B43" s="64">
        <v>34</v>
      </c>
      <c r="C43" s="800" t="s">
        <v>56</v>
      </c>
      <c r="D43" s="81"/>
      <c r="E43" s="81"/>
      <c r="F43" s="81"/>
      <c r="G43" s="81"/>
      <c r="H43" s="81"/>
      <c r="I43" s="81"/>
      <c r="J43" s="81"/>
      <c r="K43" s="82"/>
      <c r="L43" s="83"/>
      <c r="M43" s="83"/>
      <c r="N43" s="84"/>
      <c r="O43" s="85"/>
      <c r="P43" s="79"/>
    </row>
    <row r="44" spans="1:21" ht="13.5" thickBot="1">
      <c r="A44" s="2"/>
      <c r="B44" s="801"/>
      <c r="C44" s="86"/>
      <c r="D44" s="87"/>
      <c r="E44" s="87"/>
      <c r="F44" s="87"/>
      <c r="G44" s="126"/>
      <c r="H44" s="128"/>
      <c r="I44" s="88"/>
      <c r="J44" s="88"/>
      <c r="K44" s="88"/>
      <c r="N44" s="89"/>
      <c r="O44" s="89"/>
      <c r="P44" s="90"/>
    </row>
    <row r="45" spans="1:21" ht="13.5" thickBot="1">
      <c r="A45" s="2"/>
      <c r="B45" s="1622" t="s">
        <v>57</v>
      </c>
      <c r="C45" s="1623"/>
      <c r="D45" s="1624"/>
      <c r="E45" s="125" t="s">
        <v>58</v>
      </c>
      <c r="F45" s="129" t="s">
        <v>59</v>
      </c>
      <c r="G45" s="127"/>
      <c r="I45" s="88"/>
      <c r="J45" s="88"/>
      <c r="K45" s="88"/>
      <c r="L45" s="88"/>
      <c r="M45" s="88"/>
      <c r="N45" s="91"/>
      <c r="O45" s="91"/>
      <c r="P45" s="92"/>
    </row>
    <row r="46" spans="1:21">
      <c r="A46" s="2"/>
      <c r="B46" s="93">
        <v>35</v>
      </c>
      <c r="C46" s="802" t="s">
        <v>719</v>
      </c>
      <c r="D46" s="94" t="s">
        <v>60</v>
      </c>
      <c r="E46" s="95" t="s">
        <v>60</v>
      </c>
      <c r="F46" s="96" t="s">
        <v>60</v>
      </c>
      <c r="I46" s="88"/>
      <c r="J46" s="88"/>
      <c r="K46" s="88"/>
      <c r="P46" s="97"/>
      <c r="R46" s="107" t="s">
        <v>63</v>
      </c>
      <c r="S46" s="108"/>
      <c r="T46" s="109" t="s">
        <v>64</v>
      </c>
      <c r="U46" s="110"/>
    </row>
    <row r="47" spans="1:21">
      <c r="A47" s="2"/>
      <c r="B47" s="72">
        <v>36</v>
      </c>
      <c r="C47" s="803" t="s">
        <v>718</v>
      </c>
      <c r="D47" s="98" t="s">
        <v>61</v>
      </c>
      <c r="E47" s="130"/>
      <c r="F47" s="131"/>
      <c r="I47" s="88"/>
      <c r="J47" s="88"/>
      <c r="K47" s="88"/>
      <c r="P47" s="97"/>
      <c r="R47" s="407" t="s">
        <v>236</v>
      </c>
      <c r="S47" s="408"/>
      <c r="T47" s="409" t="s">
        <v>236</v>
      </c>
      <c r="U47" s="410"/>
    </row>
    <row r="48" spans="1:21">
      <c r="A48" s="2"/>
      <c r="B48" s="72">
        <v>37</v>
      </c>
      <c r="C48" s="99" t="s">
        <v>34</v>
      </c>
      <c r="D48" s="98" t="s">
        <v>62</v>
      </c>
      <c r="E48" s="132"/>
      <c r="F48" s="133"/>
      <c r="I48" s="100"/>
      <c r="J48" s="100"/>
      <c r="K48" s="100"/>
      <c r="P48" s="89"/>
      <c r="R48" s="111"/>
      <c r="S48" s="112"/>
      <c r="T48" s="113"/>
      <c r="U48" s="114"/>
    </row>
    <row r="49" spans="2:21">
      <c r="B49" s="72">
        <v>38</v>
      </c>
      <c r="C49" s="809" t="s">
        <v>36</v>
      </c>
      <c r="D49" s="810" t="s">
        <v>62</v>
      </c>
      <c r="E49" s="811"/>
      <c r="F49" s="812"/>
      <c r="I49" s="100"/>
      <c r="J49" s="101"/>
      <c r="K49" s="100"/>
      <c r="R49" s="115"/>
      <c r="S49" s="112"/>
      <c r="T49" s="116"/>
      <c r="U49" s="114"/>
    </row>
    <row r="50" spans="2:21" ht="13.5" thickBot="1">
      <c r="B50" s="80">
        <v>39</v>
      </c>
      <c r="C50" s="1276" t="s">
        <v>765</v>
      </c>
      <c r="D50" s="942" t="s">
        <v>62</v>
      </c>
      <c r="E50" s="135"/>
      <c r="F50" s="134"/>
      <c r="I50" s="100"/>
      <c r="J50" s="101"/>
      <c r="K50" s="100"/>
      <c r="R50" s="117" t="s">
        <v>65</v>
      </c>
      <c r="S50" s="118"/>
      <c r="T50" s="119" t="s">
        <v>65</v>
      </c>
      <c r="U50" s="120"/>
    </row>
    <row r="51" spans="2:21" ht="15">
      <c r="B51" s="102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2:21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6"/>
      <c r="M52" s="106"/>
    </row>
    <row r="53" spans="2:21" ht="15">
      <c r="B53" s="1481" t="s">
        <v>790</v>
      </c>
      <c r="C53" s="103"/>
      <c r="D53" s="103"/>
      <c r="E53" s="103"/>
      <c r="F53" s="103"/>
      <c r="G53" s="103"/>
      <c r="H53" s="103"/>
      <c r="I53" s="103"/>
      <c r="J53" s="103"/>
      <c r="K53" s="103"/>
      <c r="P53" s="1512"/>
      <c r="Q53" s="1513"/>
      <c r="R53" s="1513"/>
    </row>
    <row r="54" spans="2:21" ht="15">
      <c r="B54" s="88" t="s">
        <v>948</v>
      </c>
      <c r="C54" s="103"/>
      <c r="D54" s="103"/>
      <c r="E54" s="103"/>
      <c r="F54" s="103"/>
      <c r="G54" s="103"/>
      <c r="H54" s="103"/>
      <c r="I54" s="103"/>
      <c r="J54" s="103"/>
      <c r="K54" s="103"/>
      <c r="P54" s="1512"/>
      <c r="Q54" s="1513"/>
      <c r="R54" s="1513"/>
    </row>
    <row r="55" spans="2:21" ht="15">
      <c r="B55" s="1399" t="s">
        <v>949</v>
      </c>
      <c r="C55" s="1399"/>
      <c r="D55" s="1522"/>
      <c r="E55" s="1522"/>
      <c r="F55" s="1522"/>
      <c r="G55" s="1522"/>
      <c r="H55" s="1522"/>
      <c r="I55" s="1522"/>
      <c r="J55" s="1522"/>
      <c r="K55" s="1522"/>
      <c r="L55" s="1523"/>
      <c r="M55" s="1523"/>
      <c r="N55" s="1523"/>
      <c r="O55" s="1523"/>
      <c r="P55" s="1524"/>
      <c r="Q55" s="1525"/>
      <c r="R55" s="1525"/>
      <c r="S55" s="1523"/>
      <c r="T55" s="1523"/>
    </row>
    <row r="56" spans="2:21" ht="15">
      <c r="B56" s="1399" t="s">
        <v>950</v>
      </c>
      <c r="C56" s="1399"/>
      <c r="D56" s="1522"/>
      <c r="E56" s="1522"/>
      <c r="F56" s="1522"/>
      <c r="G56" s="1522"/>
      <c r="H56" s="1522"/>
      <c r="I56" s="1522"/>
      <c r="J56" s="1522"/>
      <c r="K56" s="1522"/>
      <c r="L56" s="1523"/>
      <c r="M56" s="1523"/>
      <c r="N56" s="1523"/>
      <c r="O56" s="1523"/>
      <c r="P56" s="1524"/>
      <c r="Q56" s="1525"/>
      <c r="R56" s="1525"/>
      <c r="S56" s="1523"/>
      <c r="T56" s="1523"/>
    </row>
    <row r="57" spans="2:21">
      <c r="B57" s="1523"/>
      <c r="C57" s="1523"/>
      <c r="D57" s="1523"/>
      <c r="E57" s="1523"/>
      <c r="F57" s="1523"/>
      <c r="G57" s="1523"/>
      <c r="H57" s="1523"/>
      <c r="I57" s="1523"/>
      <c r="J57" s="1523"/>
      <c r="K57" s="1523"/>
      <c r="L57" s="1523"/>
      <c r="M57" s="1523"/>
      <c r="N57" s="1523"/>
      <c r="O57" s="1523"/>
      <c r="P57" s="1523"/>
      <c r="Q57" s="1523"/>
      <c r="R57" s="1523"/>
      <c r="S57" s="1523"/>
      <c r="T57" s="1523"/>
    </row>
  </sheetData>
  <mergeCells count="9">
    <mergeCell ref="P41:T41"/>
    <mergeCell ref="B45:D45"/>
    <mergeCell ref="B5:C7"/>
    <mergeCell ref="D5:K5"/>
    <mergeCell ref="L5:P5"/>
    <mergeCell ref="Q5:U5"/>
    <mergeCell ref="D6:K6"/>
    <mergeCell ref="L6:P6"/>
    <mergeCell ref="Q6:U6"/>
  </mergeCells>
  <phoneticPr fontId="208" type="noConversion"/>
  <conditionalFormatting sqref="J48">
    <cfRule type="cellIs" dxfId="12" priority="1" operator="lessThan">
      <formula>0</formula>
    </cfRule>
    <cfRule type="cellIs" dxfId="11" priority="2" operator="greaterThan">
      <formula>0</formula>
    </cfRule>
  </conditionalFormatting>
  <dataValidations count="1">
    <dataValidation type="list" allowBlank="1" showInputMessage="1" showErrorMessage="1" sqref="S2" xr:uid="{7E7678C7-6D94-46A3-96FD-F07B2C2A6264}">
      <formula1>$V$2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D31:E31 G31:K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A72B8-D267-4AF2-B67D-E3B00DE45989}">
  <dimension ref="B1:X54"/>
  <sheetViews>
    <sheetView showGridLines="0" zoomScale="70" zoomScaleNormal="70" workbookViewId="0">
      <selection activeCell="L18" sqref="L18"/>
    </sheetView>
  </sheetViews>
  <sheetFormatPr defaultColWidth="9.140625" defaultRowHeight="14.25"/>
  <cols>
    <col min="1" max="1" width="2.7109375" style="951" customWidth="1"/>
    <col min="2" max="2" width="3.5703125" style="951" customWidth="1"/>
    <col min="3" max="3" width="35.7109375" style="951" customWidth="1"/>
    <col min="4" max="4" width="19.42578125" style="951" customWidth="1"/>
    <col min="5" max="6" width="19" style="951" customWidth="1"/>
    <col min="7" max="7" width="22.42578125" style="951" customWidth="1"/>
    <col min="8" max="11" width="17" style="951" customWidth="1"/>
    <col min="12" max="12" width="19" style="951" customWidth="1"/>
    <col min="13" max="16" width="17" style="951" customWidth="1"/>
    <col min="17" max="17" width="19" style="951" customWidth="1"/>
    <col min="18" max="21" width="17" style="951" customWidth="1"/>
    <col min="22" max="22" width="19" style="951" customWidth="1"/>
    <col min="23" max="16384" width="9.140625" style="951"/>
  </cols>
  <sheetData>
    <row r="1" spans="2:24" ht="15" thickBot="1"/>
    <row r="2" spans="2:24" s="952" customFormat="1" ht="13.5" thickBot="1"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953"/>
      <c r="Q2" s="953"/>
      <c r="S2" s="10" t="s">
        <v>0</v>
      </c>
      <c r="T2" s="1465"/>
      <c r="U2" s="10" t="s">
        <v>1</v>
      </c>
      <c r="V2" s="11">
        <f>Identifikace!$B$11</f>
        <v>2025</v>
      </c>
      <c r="X2" s="1607" t="s">
        <v>977</v>
      </c>
    </row>
    <row r="3" spans="2:24" s="952" customFormat="1" ht="15.75">
      <c r="B3" s="12" t="s">
        <v>917</v>
      </c>
      <c r="C3" s="141"/>
      <c r="D3" s="1277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954"/>
      <c r="R3" s="954"/>
      <c r="S3" s="954"/>
      <c r="T3" s="954"/>
      <c r="U3" s="954"/>
      <c r="V3" s="953"/>
      <c r="W3" s="955"/>
    </row>
    <row r="4" spans="2:24" s="952" customFormat="1" ht="13.5" thickBot="1">
      <c r="B4" s="956"/>
      <c r="C4" s="956"/>
      <c r="D4" s="956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957"/>
      <c r="Q4" s="957"/>
      <c r="R4" s="957"/>
      <c r="S4" s="957"/>
      <c r="T4" s="957"/>
      <c r="U4" s="957"/>
      <c r="V4" s="17" t="s">
        <v>3</v>
      </c>
      <c r="W4" s="955"/>
    </row>
    <row r="5" spans="2:24" ht="15.6" customHeight="1">
      <c r="B5" s="1625"/>
      <c r="C5" s="1626"/>
      <c r="D5" s="1663"/>
      <c r="E5" s="1653">
        <f>$V$2</f>
        <v>2025</v>
      </c>
      <c r="F5" s="1655"/>
      <c r="G5" s="1655"/>
      <c r="H5" s="1655"/>
      <c r="I5" s="1655"/>
      <c r="J5" s="1655"/>
      <c r="K5" s="1655"/>
      <c r="L5" s="1656"/>
      <c r="M5" s="1651">
        <f>$V$2+1</f>
        <v>2026</v>
      </c>
      <c r="N5" s="1652"/>
      <c r="O5" s="1652"/>
      <c r="P5" s="1652"/>
      <c r="Q5" s="1652"/>
      <c r="R5" s="1653">
        <f>$V$2+2</f>
        <v>2027</v>
      </c>
      <c r="S5" s="1654"/>
      <c r="T5" s="1655"/>
      <c r="U5" s="1655"/>
      <c r="V5" s="1656"/>
      <c r="W5" s="958"/>
    </row>
    <row r="6" spans="2:24">
      <c r="B6" s="1627"/>
      <c r="C6" s="1628"/>
      <c r="D6" s="1664"/>
      <c r="E6" s="1657" t="s">
        <v>4</v>
      </c>
      <c r="F6" s="1658"/>
      <c r="G6" s="1658"/>
      <c r="H6" s="1658"/>
      <c r="I6" s="1658"/>
      <c r="J6" s="1658"/>
      <c r="K6" s="1658"/>
      <c r="L6" s="1659"/>
      <c r="M6" s="1660" t="s">
        <v>5</v>
      </c>
      <c r="N6" s="1661"/>
      <c r="O6" s="1661"/>
      <c r="P6" s="1661"/>
      <c r="Q6" s="1661"/>
      <c r="R6" s="1657" t="s">
        <v>5</v>
      </c>
      <c r="S6" s="1662"/>
      <c r="T6" s="1658"/>
      <c r="U6" s="1658"/>
      <c r="V6" s="1659"/>
      <c r="W6" s="958"/>
    </row>
    <row r="7" spans="2:24" ht="39" thickBot="1">
      <c r="B7" s="1629"/>
      <c r="C7" s="1630"/>
      <c r="D7" s="1665"/>
      <c r="E7" s="959" t="s">
        <v>6</v>
      </c>
      <c r="F7" s="960" t="s">
        <v>784</v>
      </c>
      <c r="G7" s="960" t="s">
        <v>67</v>
      </c>
      <c r="H7" s="960" t="s">
        <v>7</v>
      </c>
      <c r="I7" s="960" t="s">
        <v>68</v>
      </c>
      <c r="J7" s="960" t="s">
        <v>8</v>
      </c>
      <c r="K7" s="960" t="s">
        <v>9</v>
      </c>
      <c r="L7" s="961" t="s">
        <v>785</v>
      </c>
      <c r="M7" s="959" t="s">
        <v>7</v>
      </c>
      <c r="N7" s="960" t="s">
        <v>68</v>
      </c>
      <c r="O7" s="962" t="s">
        <v>8</v>
      </c>
      <c r="P7" s="963" t="s">
        <v>10</v>
      </c>
      <c r="Q7" s="963" t="s">
        <v>11</v>
      </c>
      <c r="R7" s="959" t="s">
        <v>7</v>
      </c>
      <c r="S7" s="960" t="s">
        <v>68</v>
      </c>
      <c r="T7" s="962" t="s">
        <v>8</v>
      </c>
      <c r="U7" s="960" t="s">
        <v>10</v>
      </c>
      <c r="V7" s="961" t="s">
        <v>11</v>
      </c>
      <c r="W7" s="958"/>
    </row>
    <row r="8" spans="2:24" ht="15" thickBot="1">
      <c r="B8" s="964"/>
      <c r="C8" s="1666" t="s">
        <v>12</v>
      </c>
      <c r="D8" s="1667"/>
      <c r="E8" s="965" t="s">
        <v>13</v>
      </c>
      <c r="F8" s="966" t="s">
        <v>14</v>
      </c>
      <c r="G8" s="967" t="s">
        <v>15</v>
      </c>
      <c r="H8" s="967" t="s">
        <v>16</v>
      </c>
      <c r="I8" s="967" t="s">
        <v>17</v>
      </c>
      <c r="J8" s="967" t="s">
        <v>18</v>
      </c>
      <c r="K8" s="968" t="s">
        <v>19</v>
      </c>
      <c r="L8" s="969" t="s">
        <v>20</v>
      </c>
      <c r="M8" s="970" t="s">
        <v>21</v>
      </c>
      <c r="N8" s="967" t="s">
        <v>22</v>
      </c>
      <c r="O8" s="967" t="s">
        <v>23</v>
      </c>
      <c r="P8" s="969" t="s">
        <v>24</v>
      </c>
      <c r="Q8" s="971" t="s">
        <v>25</v>
      </c>
      <c r="R8" s="972" t="s">
        <v>72</v>
      </c>
      <c r="S8" s="973" t="s">
        <v>26</v>
      </c>
      <c r="T8" s="974" t="s">
        <v>73</v>
      </c>
      <c r="U8" s="975" t="s">
        <v>74</v>
      </c>
      <c r="V8" s="976" t="s">
        <v>75</v>
      </c>
      <c r="W8" s="958"/>
    </row>
    <row r="9" spans="2:24" ht="15" thickBot="1">
      <c r="B9" s="34">
        <v>1</v>
      </c>
      <c r="C9" s="1668" t="s">
        <v>84</v>
      </c>
      <c r="D9" s="1669"/>
      <c r="E9" s="1427">
        <f>E10+E32+E38+E43+E44</f>
        <v>0</v>
      </c>
      <c r="F9" s="1428">
        <f t="shared" ref="F9:V9" si="0">F10+F32+F38+F43+F44</f>
        <v>0</v>
      </c>
      <c r="G9" s="1428">
        <f t="shared" si="0"/>
        <v>0</v>
      </c>
      <c r="H9" s="1428">
        <f t="shared" si="0"/>
        <v>0</v>
      </c>
      <c r="I9" s="1428">
        <f t="shared" si="0"/>
        <v>0</v>
      </c>
      <c r="J9" s="1428">
        <f t="shared" si="0"/>
        <v>0</v>
      </c>
      <c r="K9" s="1428">
        <f t="shared" si="0"/>
        <v>0</v>
      </c>
      <c r="L9" s="977">
        <f t="shared" si="0"/>
        <v>0</v>
      </c>
      <c r="M9" s="1427">
        <f t="shared" si="0"/>
        <v>0</v>
      </c>
      <c r="N9" s="1428">
        <f t="shared" si="0"/>
        <v>0</v>
      </c>
      <c r="O9" s="1428">
        <f t="shared" si="0"/>
        <v>0</v>
      </c>
      <c r="P9" s="1428">
        <f t="shared" si="0"/>
        <v>0</v>
      </c>
      <c r="Q9" s="977">
        <f t="shared" si="0"/>
        <v>0</v>
      </c>
      <c r="R9" s="1427">
        <f t="shared" si="0"/>
        <v>0</v>
      </c>
      <c r="S9" s="1428">
        <f t="shared" si="0"/>
        <v>0</v>
      </c>
      <c r="T9" s="1428">
        <f t="shared" si="0"/>
        <v>0</v>
      </c>
      <c r="U9" s="1428">
        <f t="shared" si="0"/>
        <v>0</v>
      </c>
      <c r="V9" s="977">
        <f t="shared" si="0"/>
        <v>0</v>
      </c>
      <c r="W9" s="36"/>
    </row>
    <row r="10" spans="2:24">
      <c r="B10" s="34">
        <v>2</v>
      </c>
      <c r="C10" s="1670" t="s">
        <v>954</v>
      </c>
      <c r="D10" s="1671"/>
      <c r="E10" s="978">
        <f>SUM(E11:E31)</f>
        <v>0</v>
      </c>
      <c r="F10" s="979">
        <f t="shared" ref="F10:V10" si="1">SUM(F11:F31)</f>
        <v>0</v>
      </c>
      <c r="G10" s="979">
        <f t="shared" si="1"/>
        <v>0</v>
      </c>
      <c r="H10" s="979">
        <f t="shared" si="1"/>
        <v>0</v>
      </c>
      <c r="I10" s="979">
        <f t="shared" si="1"/>
        <v>0</v>
      </c>
      <c r="J10" s="979">
        <f t="shared" si="1"/>
        <v>0</v>
      </c>
      <c r="K10" s="979">
        <f>SUM(K11:K31)</f>
        <v>0</v>
      </c>
      <c r="L10" s="50">
        <f>SUM(L11:L31)</f>
        <v>0</v>
      </c>
      <c r="M10" s="980">
        <f t="shared" si="1"/>
        <v>0</v>
      </c>
      <c r="N10" s="979">
        <f t="shared" si="1"/>
        <v>0</v>
      </c>
      <c r="O10" s="979">
        <f t="shared" si="1"/>
        <v>0</v>
      </c>
      <c r="P10" s="981">
        <f t="shared" si="1"/>
        <v>0</v>
      </c>
      <c r="Q10" s="982">
        <f t="shared" si="1"/>
        <v>0</v>
      </c>
      <c r="R10" s="980">
        <f t="shared" si="1"/>
        <v>0</v>
      </c>
      <c r="S10" s="981">
        <f t="shared" si="1"/>
        <v>0</v>
      </c>
      <c r="T10" s="983">
        <f t="shared" si="1"/>
        <v>0</v>
      </c>
      <c r="U10" s="983">
        <f t="shared" si="1"/>
        <v>0</v>
      </c>
      <c r="V10" s="982">
        <f t="shared" si="1"/>
        <v>0</v>
      </c>
      <c r="W10" s="36"/>
    </row>
    <row r="11" spans="2:24">
      <c r="B11" s="37">
        <v>3</v>
      </c>
      <c r="C11" s="1644" t="s">
        <v>847</v>
      </c>
      <c r="D11" s="1650"/>
      <c r="E11" s="984"/>
      <c r="F11" s="985"/>
      <c r="G11" s="985"/>
      <c r="H11" s="985"/>
      <c r="I11" s="985"/>
      <c r="J11" s="985"/>
      <c r="K11" s="985"/>
      <c r="L11" s="986">
        <f t="shared" ref="L11:L31" si="2">F11+G11+H11+I11-J11-K11</f>
        <v>0</v>
      </c>
      <c r="M11" s="985"/>
      <c r="N11" s="985"/>
      <c r="O11" s="985"/>
      <c r="P11" s="987"/>
      <c r="Q11" s="988">
        <f t="shared" ref="Q11:Q31" si="3">L11+N11+M11-O11-P11</f>
        <v>0</v>
      </c>
      <c r="R11" s="985"/>
      <c r="S11" s="989"/>
      <c r="T11" s="985"/>
      <c r="U11" s="987"/>
      <c r="V11" s="988">
        <f t="shared" ref="V11:V31" si="4">Q11+R11+S11-T11-U11</f>
        <v>0</v>
      </c>
      <c r="W11" s="36"/>
    </row>
    <row r="12" spans="2:24">
      <c r="B12" s="37">
        <v>4</v>
      </c>
      <c r="C12" s="1644" t="s">
        <v>848</v>
      </c>
      <c r="D12" s="1650"/>
      <c r="E12" s="984"/>
      <c r="F12" s="985"/>
      <c r="G12" s="985"/>
      <c r="H12" s="985"/>
      <c r="I12" s="985"/>
      <c r="J12" s="985"/>
      <c r="K12" s="985"/>
      <c r="L12" s="986">
        <f t="shared" si="2"/>
        <v>0</v>
      </c>
      <c r="M12" s="985"/>
      <c r="N12" s="985"/>
      <c r="O12" s="985"/>
      <c r="P12" s="990"/>
      <c r="Q12" s="988">
        <f t="shared" si="3"/>
        <v>0</v>
      </c>
      <c r="R12" s="985"/>
      <c r="S12" s="989"/>
      <c r="T12" s="985"/>
      <c r="U12" s="987"/>
      <c r="V12" s="988">
        <f t="shared" si="4"/>
        <v>0</v>
      </c>
      <c r="W12" s="36"/>
    </row>
    <row r="13" spans="2:24">
      <c r="B13" s="37">
        <v>5</v>
      </c>
      <c r="C13" s="1644" t="s">
        <v>849</v>
      </c>
      <c r="D13" s="1650"/>
      <c r="E13" s="984"/>
      <c r="F13" s="985"/>
      <c r="G13" s="985"/>
      <c r="H13" s="985"/>
      <c r="I13" s="985"/>
      <c r="J13" s="985"/>
      <c r="K13" s="985"/>
      <c r="L13" s="986">
        <f t="shared" si="2"/>
        <v>0</v>
      </c>
      <c r="M13" s="985"/>
      <c r="N13" s="985"/>
      <c r="O13" s="985"/>
      <c r="P13" s="990"/>
      <c r="Q13" s="988">
        <f t="shared" si="3"/>
        <v>0</v>
      </c>
      <c r="R13" s="985"/>
      <c r="S13" s="989"/>
      <c r="T13" s="985"/>
      <c r="U13" s="987"/>
      <c r="V13" s="988">
        <f t="shared" si="4"/>
        <v>0</v>
      </c>
      <c r="W13" s="36"/>
    </row>
    <row r="14" spans="2:24">
      <c r="B14" s="37">
        <v>6</v>
      </c>
      <c r="C14" s="1644" t="s">
        <v>850</v>
      </c>
      <c r="D14" s="1650"/>
      <c r="E14" s="984"/>
      <c r="F14" s="985"/>
      <c r="G14" s="985"/>
      <c r="H14" s="985"/>
      <c r="I14" s="985"/>
      <c r="J14" s="985"/>
      <c r="K14" s="985"/>
      <c r="L14" s="986">
        <f t="shared" si="2"/>
        <v>0</v>
      </c>
      <c r="M14" s="985"/>
      <c r="N14" s="985"/>
      <c r="O14" s="985"/>
      <c r="P14" s="990"/>
      <c r="Q14" s="988">
        <f t="shared" si="3"/>
        <v>0</v>
      </c>
      <c r="R14" s="985"/>
      <c r="S14" s="989"/>
      <c r="T14" s="985"/>
      <c r="U14" s="987"/>
      <c r="V14" s="988">
        <f t="shared" si="4"/>
        <v>0</v>
      </c>
      <c r="W14" s="36"/>
    </row>
    <row r="15" spans="2:24">
      <c r="B15" s="37">
        <v>7</v>
      </c>
      <c r="C15" s="1644" t="s">
        <v>851</v>
      </c>
      <c r="D15" s="1650"/>
      <c r="E15" s="984"/>
      <c r="F15" s="985"/>
      <c r="G15" s="985"/>
      <c r="H15" s="985"/>
      <c r="I15" s="985"/>
      <c r="J15" s="985"/>
      <c r="K15" s="985"/>
      <c r="L15" s="986">
        <f t="shared" si="2"/>
        <v>0</v>
      </c>
      <c r="M15" s="985"/>
      <c r="N15" s="985"/>
      <c r="O15" s="985"/>
      <c r="P15" s="990"/>
      <c r="Q15" s="988">
        <f t="shared" si="3"/>
        <v>0</v>
      </c>
      <c r="R15" s="985"/>
      <c r="S15" s="989"/>
      <c r="T15" s="985"/>
      <c r="U15" s="987"/>
      <c r="V15" s="988">
        <f t="shared" si="4"/>
        <v>0</v>
      </c>
      <c r="W15" s="36"/>
    </row>
    <row r="16" spans="2:24">
      <c r="B16" s="37">
        <v>8</v>
      </c>
      <c r="C16" s="1644" t="s">
        <v>852</v>
      </c>
      <c r="D16" s="1650"/>
      <c r="E16" s="984"/>
      <c r="F16" s="985"/>
      <c r="G16" s="985"/>
      <c r="H16" s="985"/>
      <c r="I16" s="985"/>
      <c r="J16" s="985"/>
      <c r="K16" s="985"/>
      <c r="L16" s="986">
        <f t="shared" si="2"/>
        <v>0</v>
      </c>
      <c r="M16" s="985"/>
      <c r="N16" s="985"/>
      <c r="O16" s="985"/>
      <c r="P16" s="990"/>
      <c r="Q16" s="988">
        <f t="shared" si="3"/>
        <v>0</v>
      </c>
      <c r="R16" s="985"/>
      <c r="S16" s="989"/>
      <c r="T16" s="985"/>
      <c r="U16" s="987"/>
      <c r="V16" s="988">
        <f t="shared" si="4"/>
        <v>0</v>
      </c>
      <c r="W16" s="36"/>
    </row>
    <row r="17" spans="2:23">
      <c r="B17" s="37">
        <v>9</v>
      </c>
      <c r="C17" s="1644" t="s">
        <v>853</v>
      </c>
      <c r="D17" s="1650"/>
      <c r="E17" s="984"/>
      <c r="F17" s="985"/>
      <c r="G17" s="985"/>
      <c r="H17" s="985"/>
      <c r="I17" s="985"/>
      <c r="J17" s="985"/>
      <c r="K17" s="985"/>
      <c r="L17" s="986">
        <f t="shared" si="2"/>
        <v>0</v>
      </c>
      <c r="M17" s="985"/>
      <c r="N17" s="985"/>
      <c r="O17" s="985"/>
      <c r="P17" s="990"/>
      <c r="Q17" s="988">
        <f t="shared" si="3"/>
        <v>0</v>
      </c>
      <c r="R17" s="985"/>
      <c r="S17" s="989"/>
      <c r="T17" s="985"/>
      <c r="U17" s="987"/>
      <c r="V17" s="988">
        <f t="shared" si="4"/>
        <v>0</v>
      </c>
      <c r="W17" s="36"/>
    </row>
    <row r="18" spans="2:23">
      <c r="B18" s="37">
        <v>10</v>
      </c>
      <c r="C18" s="1644" t="s">
        <v>867</v>
      </c>
      <c r="D18" s="1650" t="s">
        <v>866</v>
      </c>
      <c r="E18" s="984"/>
      <c r="F18" s="985"/>
      <c r="G18" s="985"/>
      <c r="H18" s="985"/>
      <c r="I18" s="985"/>
      <c r="J18" s="985"/>
      <c r="K18" s="985"/>
      <c r="L18" s="986">
        <f t="shared" si="2"/>
        <v>0</v>
      </c>
      <c r="M18" s="985"/>
      <c r="N18" s="985"/>
      <c r="O18" s="985"/>
      <c r="P18" s="990"/>
      <c r="Q18" s="988">
        <f t="shared" si="3"/>
        <v>0</v>
      </c>
      <c r="R18" s="985"/>
      <c r="S18" s="989"/>
      <c r="T18" s="985"/>
      <c r="U18" s="987"/>
      <c r="V18" s="988">
        <f t="shared" si="4"/>
        <v>0</v>
      </c>
      <c r="W18" s="36"/>
    </row>
    <row r="19" spans="2:23">
      <c r="B19" s="37">
        <v>11</v>
      </c>
      <c r="C19" s="1644" t="s">
        <v>865</v>
      </c>
      <c r="D19" s="1650" t="s">
        <v>854</v>
      </c>
      <c r="E19" s="984"/>
      <c r="F19" s="985"/>
      <c r="G19" s="985"/>
      <c r="H19" s="985"/>
      <c r="I19" s="985"/>
      <c r="J19" s="985"/>
      <c r="K19" s="985"/>
      <c r="L19" s="986">
        <f t="shared" si="2"/>
        <v>0</v>
      </c>
      <c r="M19" s="985"/>
      <c r="N19" s="985"/>
      <c r="O19" s="985"/>
      <c r="P19" s="990"/>
      <c r="Q19" s="988">
        <f t="shared" si="3"/>
        <v>0</v>
      </c>
      <c r="R19" s="985"/>
      <c r="S19" s="989"/>
      <c r="T19" s="985"/>
      <c r="U19" s="987"/>
      <c r="V19" s="988">
        <f t="shared" si="4"/>
        <v>0</v>
      </c>
      <c r="W19" s="36"/>
    </row>
    <row r="20" spans="2:23">
      <c r="B20" s="37">
        <v>12</v>
      </c>
      <c r="C20" s="143" t="s">
        <v>855</v>
      </c>
      <c r="D20" s="1279"/>
      <c r="E20" s="984"/>
      <c r="F20" s="985"/>
      <c r="G20" s="985"/>
      <c r="H20" s="985"/>
      <c r="I20" s="985"/>
      <c r="J20" s="985"/>
      <c r="K20" s="985"/>
      <c r="L20" s="986">
        <f t="shared" si="2"/>
        <v>0</v>
      </c>
      <c r="M20" s="985"/>
      <c r="N20" s="985"/>
      <c r="O20" s="985"/>
      <c r="P20" s="990"/>
      <c r="Q20" s="988">
        <f t="shared" si="3"/>
        <v>0</v>
      </c>
      <c r="R20" s="985"/>
      <c r="S20" s="989"/>
      <c r="T20" s="985"/>
      <c r="U20" s="987"/>
      <c r="V20" s="988">
        <f t="shared" si="4"/>
        <v>0</v>
      </c>
      <c r="W20" s="36"/>
    </row>
    <row r="21" spans="2:23">
      <c r="B21" s="37">
        <v>13</v>
      </c>
      <c r="C21" s="143" t="s">
        <v>856</v>
      </c>
      <c r="D21" s="1279"/>
      <c r="E21" s="984"/>
      <c r="F21" s="985"/>
      <c r="G21" s="985"/>
      <c r="H21" s="985"/>
      <c r="I21" s="985"/>
      <c r="J21" s="985"/>
      <c r="K21" s="985"/>
      <c r="L21" s="986">
        <f t="shared" si="2"/>
        <v>0</v>
      </c>
      <c r="M21" s="985"/>
      <c r="N21" s="985"/>
      <c r="O21" s="985"/>
      <c r="P21" s="990"/>
      <c r="Q21" s="988">
        <f t="shared" si="3"/>
        <v>0</v>
      </c>
      <c r="R21" s="985"/>
      <c r="S21" s="989"/>
      <c r="T21" s="985"/>
      <c r="U21" s="987"/>
      <c r="V21" s="988">
        <f t="shared" si="4"/>
        <v>0</v>
      </c>
      <c r="W21" s="36"/>
    </row>
    <row r="22" spans="2:23">
      <c r="B22" s="37">
        <v>14</v>
      </c>
      <c r="C22" s="143" t="s">
        <v>857</v>
      </c>
      <c r="D22" s="1279"/>
      <c r="E22" s="984"/>
      <c r="F22" s="985"/>
      <c r="G22" s="985"/>
      <c r="H22" s="985"/>
      <c r="I22" s="985"/>
      <c r="J22" s="985"/>
      <c r="K22" s="985"/>
      <c r="L22" s="986">
        <f t="shared" si="2"/>
        <v>0</v>
      </c>
      <c r="M22" s="985"/>
      <c r="N22" s="985"/>
      <c r="O22" s="985"/>
      <c r="P22" s="990"/>
      <c r="Q22" s="988">
        <f t="shared" si="3"/>
        <v>0</v>
      </c>
      <c r="R22" s="985"/>
      <c r="S22" s="989"/>
      <c r="T22" s="985"/>
      <c r="U22" s="987"/>
      <c r="V22" s="988">
        <f t="shared" si="4"/>
        <v>0</v>
      </c>
      <c r="W22" s="36"/>
    </row>
    <row r="23" spans="2:23">
      <c r="B23" s="37">
        <v>15</v>
      </c>
      <c r="C23" s="143" t="s">
        <v>858</v>
      </c>
      <c r="D23" s="1279"/>
      <c r="E23" s="984"/>
      <c r="F23" s="985"/>
      <c r="G23" s="985"/>
      <c r="H23" s="985"/>
      <c r="I23" s="985"/>
      <c r="J23" s="985"/>
      <c r="K23" s="985"/>
      <c r="L23" s="986">
        <f t="shared" si="2"/>
        <v>0</v>
      </c>
      <c r="M23" s="985"/>
      <c r="N23" s="985"/>
      <c r="O23" s="985"/>
      <c r="P23" s="990"/>
      <c r="Q23" s="988">
        <f t="shared" si="3"/>
        <v>0</v>
      </c>
      <c r="R23" s="985"/>
      <c r="S23" s="989"/>
      <c r="T23" s="985"/>
      <c r="U23" s="987"/>
      <c r="V23" s="988">
        <f t="shared" si="4"/>
        <v>0</v>
      </c>
      <c r="W23" s="36"/>
    </row>
    <row r="24" spans="2:23">
      <c r="B24" s="37">
        <v>16</v>
      </c>
      <c r="C24" s="143" t="s">
        <v>859</v>
      </c>
      <c r="D24" s="1279"/>
      <c r="E24" s="984"/>
      <c r="F24" s="985"/>
      <c r="G24" s="985"/>
      <c r="H24" s="985"/>
      <c r="I24" s="985"/>
      <c r="J24" s="985"/>
      <c r="K24" s="985"/>
      <c r="L24" s="986">
        <f t="shared" si="2"/>
        <v>0</v>
      </c>
      <c r="M24" s="985"/>
      <c r="N24" s="985"/>
      <c r="O24" s="985"/>
      <c r="P24" s="990"/>
      <c r="Q24" s="988">
        <f t="shared" si="3"/>
        <v>0</v>
      </c>
      <c r="R24" s="985"/>
      <c r="S24" s="989"/>
      <c r="T24" s="985"/>
      <c r="U24" s="987"/>
      <c r="V24" s="988">
        <f t="shared" si="4"/>
        <v>0</v>
      </c>
      <c r="W24" s="36"/>
    </row>
    <row r="25" spans="2:23">
      <c r="B25" s="37">
        <v>17</v>
      </c>
      <c r="C25" s="143" t="s">
        <v>860</v>
      </c>
      <c r="D25" s="1279"/>
      <c r="E25" s="984"/>
      <c r="F25" s="985"/>
      <c r="G25" s="985"/>
      <c r="H25" s="985"/>
      <c r="I25" s="985"/>
      <c r="J25" s="985"/>
      <c r="K25" s="985"/>
      <c r="L25" s="986">
        <f t="shared" si="2"/>
        <v>0</v>
      </c>
      <c r="M25" s="985"/>
      <c r="N25" s="985"/>
      <c r="O25" s="985"/>
      <c r="P25" s="990"/>
      <c r="Q25" s="988">
        <f t="shared" si="3"/>
        <v>0</v>
      </c>
      <c r="R25" s="985"/>
      <c r="S25" s="989"/>
      <c r="T25" s="985"/>
      <c r="U25" s="987"/>
      <c r="V25" s="988">
        <f t="shared" si="4"/>
        <v>0</v>
      </c>
      <c r="W25" s="36"/>
    </row>
    <row r="26" spans="2:23">
      <c r="B26" s="37">
        <v>18</v>
      </c>
      <c r="C26" s="143" t="s">
        <v>861</v>
      </c>
      <c r="D26" s="1279"/>
      <c r="E26" s="984"/>
      <c r="F26" s="985"/>
      <c r="G26" s="985"/>
      <c r="H26" s="985"/>
      <c r="I26" s="985"/>
      <c r="J26" s="985"/>
      <c r="K26" s="985"/>
      <c r="L26" s="986">
        <f t="shared" si="2"/>
        <v>0</v>
      </c>
      <c r="M26" s="985"/>
      <c r="N26" s="985"/>
      <c r="O26" s="985"/>
      <c r="P26" s="990"/>
      <c r="Q26" s="988">
        <f t="shared" si="3"/>
        <v>0</v>
      </c>
      <c r="R26" s="985"/>
      <c r="S26" s="989"/>
      <c r="T26" s="985"/>
      <c r="U26" s="987"/>
      <c r="V26" s="988">
        <f t="shared" si="4"/>
        <v>0</v>
      </c>
      <c r="W26" s="36"/>
    </row>
    <row r="27" spans="2:23">
      <c r="B27" s="37">
        <v>19</v>
      </c>
      <c r="C27" s="143" t="s">
        <v>862</v>
      </c>
      <c r="D27" s="1279"/>
      <c r="E27" s="984"/>
      <c r="F27" s="985"/>
      <c r="G27" s="985"/>
      <c r="H27" s="985"/>
      <c r="I27" s="985"/>
      <c r="J27" s="985"/>
      <c r="K27" s="985"/>
      <c r="L27" s="986">
        <f t="shared" si="2"/>
        <v>0</v>
      </c>
      <c r="M27" s="985"/>
      <c r="N27" s="985"/>
      <c r="O27" s="985"/>
      <c r="P27" s="990"/>
      <c r="Q27" s="988">
        <f t="shared" si="3"/>
        <v>0</v>
      </c>
      <c r="R27" s="985"/>
      <c r="S27" s="989"/>
      <c r="T27" s="985"/>
      <c r="U27" s="987"/>
      <c r="V27" s="988">
        <f t="shared" si="4"/>
        <v>0</v>
      </c>
      <c r="W27" s="36"/>
    </row>
    <row r="28" spans="2:23">
      <c r="B28" s="37">
        <v>20</v>
      </c>
      <c r="C28" s="143" t="s">
        <v>863</v>
      </c>
      <c r="D28" s="1279"/>
      <c r="E28" s="984"/>
      <c r="F28" s="985"/>
      <c r="G28" s="985"/>
      <c r="H28" s="985"/>
      <c r="I28" s="985"/>
      <c r="J28" s="985"/>
      <c r="K28" s="985"/>
      <c r="L28" s="986">
        <f t="shared" si="2"/>
        <v>0</v>
      </c>
      <c r="M28" s="985"/>
      <c r="N28" s="985"/>
      <c r="O28" s="985"/>
      <c r="P28" s="990"/>
      <c r="Q28" s="988">
        <f t="shared" si="3"/>
        <v>0</v>
      </c>
      <c r="R28" s="985"/>
      <c r="S28" s="989"/>
      <c r="T28" s="985"/>
      <c r="U28" s="987"/>
      <c r="V28" s="988">
        <f t="shared" si="4"/>
        <v>0</v>
      </c>
      <c r="W28" s="36"/>
    </row>
    <row r="29" spans="2:23">
      <c r="B29" s="37">
        <v>21</v>
      </c>
      <c r="C29" s="143" t="s">
        <v>864</v>
      </c>
      <c r="D29" s="1279"/>
      <c r="E29" s="984"/>
      <c r="F29" s="985"/>
      <c r="G29" s="985"/>
      <c r="H29" s="985"/>
      <c r="I29" s="985"/>
      <c r="J29" s="985"/>
      <c r="K29" s="985"/>
      <c r="L29" s="986">
        <f t="shared" si="2"/>
        <v>0</v>
      </c>
      <c r="M29" s="985"/>
      <c r="N29" s="985"/>
      <c r="O29" s="985"/>
      <c r="P29" s="990"/>
      <c r="Q29" s="988">
        <f t="shared" si="3"/>
        <v>0</v>
      </c>
      <c r="R29" s="985"/>
      <c r="S29" s="989"/>
      <c r="T29" s="985"/>
      <c r="U29" s="987"/>
      <c r="V29" s="988">
        <f t="shared" si="4"/>
        <v>0</v>
      </c>
      <c r="W29" s="36"/>
    </row>
    <row r="30" spans="2:23">
      <c r="B30" s="37">
        <v>22</v>
      </c>
      <c r="C30" s="1644"/>
      <c r="D30" s="1645"/>
      <c r="E30" s="984"/>
      <c r="F30" s="985"/>
      <c r="G30" s="985"/>
      <c r="H30" s="985"/>
      <c r="I30" s="985"/>
      <c r="J30" s="985"/>
      <c r="K30" s="985"/>
      <c r="L30" s="986">
        <f t="shared" si="2"/>
        <v>0</v>
      </c>
      <c r="M30" s="985"/>
      <c r="N30" s="985"/>
      <c r="O30" s="985"/>
      <c r="P30" s="990"/>
      <c r="Q30" s="988">
        <f t="shared" si="3"/>
        <v>0</v>
      </c>
      <c r="R30" s="985"/>
      <c r="S30" s="989"/>
      <c r="T30" s="985"/>
      <c r="U30" s="987"/>
      <c r="V30" s="988">
        <f t="shared" si="4"/>
        <v>0</v>
      </c>
      <c r="W30" s="36"/>
    </row>
    <row r="31" spans="2:23" ht="15" thickBot="1">
      <c r="B31" s="37">
        <v>23</v>
      </c>
      <c r="C31" s="1644" t="s">
        <v>960</v>
      </c>
      <c r="D31" s="1645"/>
      <c r="E31" s="984"/>
      <c r="F31" s="985"/>
      <c r="G31" s="985"/>
      <c r="H31" s="985"/>
      <c r="I31" s="985"/>
      <c r="J31" s="985"/>
      <c r="K31" s="985"/>
      <c r="L31" s="986">
        <f t="shared" si="2"/>
        <v>0</v>
      </c>
      <c r="M31" s="985"/>
      <c r="N31" s="985"/>
      <c r="O31" s="985"/>
      <c r="P31" s="990"/>
      <c r="Q31" s="988">
        <f t="shared" si="3"/>
        <v>0</v>
      </c>
      <c r="R31" s="985"/>
      <c r="S31" s="989"/>
      <c r="T31" s="985"/>
      <c r="U31" s="987"/>
      <c r="V31" s="988">
        <f t="shared" si="4"/>
        <v>0</v>
      </c>
      <c r="W31" s="36"/>
    </row>
    <row r="32" spans="2:23">
      <c r="B32" s="34">
        <v>24</v>
      </c>
      <c r="C32" s="1648" t="s">
        <v>956</v>
      </c>
      <c r="D32" s="1649"/>
      <c r="E32" s="978">
        <f>SUM(E33:E37)</f>
        <v>0</v>
      </c>
      <c r="F32" s="979">
        <f t="shared" ref="F32:V32" si="5">SUM(F33:F37)</f>
        <v>0</v>
      </c>
      <c r="G32" s="979">
        <f t="shared" si="5"/>
        <v>0</v>
      </c>
      <c r="H32" s="979">
        <f t="shared" si="5"/>
        <v>0</v>
      </c>
      <c r="I32" s="979">
        <f t="shared" si="5"/>
        <v>0</v>
      </c>
      <c r="J32" s="979">
        <f t="shared" si="5"/>
        <v>0</v>
      </c>
      <c r="K32" s="979">
        <f t="shared" si="5"/>
        <v>0</v>
      </c>
      <c r="L32" s="991">
        <f t="shared" si="5"/>
        <v>0</v>
      </c>
      <c r="M32" s="980">
        <f t="shared" si="5"/>
        <v>0</v>
      </c>
      <c r="N32" s="979">
        <f t="shared" si="5"/>
        <v>0</v>
      </c>
      <c r="O32" s="979">
        <f t="shared" si="5"/>
        <v>0</v>
      </c>
      <c r="P32" s="981">
        <f t="shared" si="5"/>
        <v>0</v>
      </c>
      <c r="Q32" s="992">
        <f>SUM(Q33:Q37)</f>
        <v>0</v>
      </c>
      <c r="R32" s="981">
        <f t="shared" si="5"/>
        <v>0</v>
      </c>
      <c r="S32" s="993">
        <f t="shared" si="5"/>
        <v>0</v>
      </c>
      <c r="T32" s="983">
        <f t="shared" si="5"/>
        <v>0</v>
      </c>
      <c r="U32" s="981">
        <f t="shared" si="5"/>
        <v>0</v>
      </c>
      <c r="V32" s="982">
        <f t="shared" si="5"/>
        <v>0</v>
      </c>
      <c r="W32" s="36"/>
    </row>
    <row r="33" spans="2:23">
      <c r="B33" s="37">
        <v>25</v>
      </c>
      <c r="C33" s="1644" t="s">
        <v>868</v>
      </c>
      <c r="D33" s="1650"/>
      <c r="E33" s="994"/>
      <c r="F33" s="985"/>
      <c r="G33" s="985"/>
      <c r="H33" s="985"/>
      <c r="I33" s="985"/>
      <c r="J33" s="985"/>
      <c r="K33" s="985"/>
      <c r="L33" s="986">
        <f>F33+G33+H33+I33-J33-K33</f>
        <v>0</v>
      </c>
      <c r="M33" s="995"/>
      <c r="N33" s="995"/>
      <c r="O33" s="996"/>
      <c r="P33" s="997"/>
      <c r="Q33" s="988">
        <f>L33+N33+M33-O33-P33</f>
        <v>0</v>
      </c>
      <c r="R33" s="998"/>
      <c r="S33" s="999"/>
      <c r="T33" s="997"/>
      <c r="U33" s="997"/>
      <c r="V33" s="988">
        <f>Q33+R33+S33-T33-U33</f>
        <v>0</v>
      </c>
      <c r="W33" s="36"/>
    </row>
    <row r="34" spans="2:23">
      <c r="B34" s="37">
        <v>26</v>
      </c>
      <c r="C34" s="1644" t="s">
        <v>869</v>
      </c>
      <c r="D34" s="1650"/>
      <c r="E34" s="994"/>
      <c r="F34" s="985"/>
      <c r="G34" s="985"/>
      <c r="H34" s="985"/>
      <c r="I34" s="985"/>
      <c r="J34" s="985"/>
      <c r="K34" s="985"/>
      <c r="L34" s="986">
        <f>F34+G34+H34+I34-J34-K34</f>
        <v>0</v>
      </c>
      <c r="M34" s="1000"/>
      <c r="N34" s="1000"/>
      <c r="O34" s="1000"/>
      <c r="P34" s="873"/>
      <c r="Q34" s="988">
        <f>L34+N34+M34-O34-P34</f>
        <v>0</v>
      </c>
      <c r="R34" s="873"/>
      <c r="S34" s="1001"/>
      <c r="T34" s="1002"/>
      <c r="U34" s="1002"/>
      <c r="V34" s="988">
        <f>Q34+R34+S34-T34-U34</f>
        <v>0</v>
      </c>
      <c r="W34" s="36"/>
    </row>
    <row r="35" spans="2:23">
      <c r="B35" s="37">
        <v>27</v>
      </c>
      <c r="C35" s="1644" t="s">
        <v>870</v>
      </c>
      <c r="D35" s="1650"/>
      <c r="E35" s="994"/>
      <c r="F35" s="985"/>
      <c r="G35" s="985"/>
      <c r="H35" s="985"/>
      <c r="I35" s="985"/>
      <c r="J35" s="985"/>
      <c r="K35" s="985"/>
      <c r="L35" s="986">
        <f>F35+G35+H35+I35-J35-K35</f>
        <v>0</v>
      </c>
      <c r="M35" s="1000"/>
      <c r="N35" s="1000"/>
      <c r="O35" s="1000"/>
      <c r="P35" s="873"/>
      <c r="Q35" s="988">
        <f>L35+N35+M35-O35-P35</f>
        <v>0</v>
      </c>
      <c r="R35" s="873"/>
      <c r="S35" s="1001"/>
      <c r="T35" s="1002"/>
      <c r="U35" s="1002"/>
      <c r="V35" s="988">
        <f>Q35+R35+S35-T35-U35</f>
        <v>0</v>
      </c>
      <c r="W35" s="36"/>
    </row>
    <row r="36" spans="2:23">
      <c r="B36" s="37">
        <v>28</v>
      </c>
      <c r="C36" s="1644" t="s">
        <v>871</v>
      </c>
      <c r="D36" s="1650"/>
      <c r="E36" s="994"/>
      <c r="F36" s="985"/>
      <c r="G36" s="985"/>
      <c r="H36" s="985"/>
      <c r="I36" s="985"/>
      <c r="J36" s="985"/>
      <c r="K36" s="985"/>
      <c r="L36" s="986">
        <f>F36+G36+H36+I36-J36-K36</f>
        <v>0</v>
      </c>
      <c r="M36" s="995"/>
      <c r="N36" s="995"/>
      <c r="O36" s="995"/>
      <c r="P36" s="998"/>
      <c r="Q36" s="988">
        <f>L36+N36+M36-O36-P36</f>
        <v>0</v>
      </c>
      <c r="R36" s="998"/>
      <c r="S36" s="999"/>
      <c r="T36" s="997"/>
      <c r="U36" s="997"/>
      <c r="V36" s="988">
        <f>Q36+R36+S36-T36-U36</f>
        <v>0</v>
      </c>
      <c r="W36" s="36"/>
    </row>
    <row r="37" spans="2:23" ht="15" thickBot="1">
      <c r="B37" s="1003">
        <v>29</v>
      </c>
      <c r="C37" s="1644" t="s">
        <v>872</v>
      </c>
      <c r="D37" s="1650"/>
      <c r="E37" s="994"/>
      <c r="F37" s="985"/>
      <c r="G37" s="985"/>
      <c r="H37" s="985"/>
      <c r="I37" s="985"/>
      <c r="J37" s="985"/>
      <c r="K37" s="985"/>
      <c r="L37" s="986">
        <f>F37+G37+H37+I37-J37-K37</f>
        <v>0</v>
      </c>
      <c r="M37" s="1004"/>
      <c r="N37" s="1004"/>
      <c r="O37" s="1005"/>
      <c r="P37" s="1006"/>
      <c r="Q37" s="988">
        <f>L37+N37+M37-O37-P37</f>
        <v>0</v>
      </c>
      <c r="R37" s="1007"/>
      <c r="S37" s="1008"/>
      <c r="T37" s="1009"/>
      <c r="U37" s="1009"/>
      <c r="V37" s="1010">
        <f>Q37+R37+S37-T37-U37</f>
        <v>0</v>
      </c>
      <c r="W37" s="36"/>
    </row>
    <row r="38" spans="2:23">
      <c r="B38" s="34">
        <v>30</v>
      </c>
      <c r="C38" s="1648" t="s">
        <v>957</v>
      </c>
      <c r="D38" s="1649"/>
      <c r="E38" s="978">
        <f>SUM(E39:E42)</f>
        <v>0</v>
      </c>
      <c r="F38" s="979">
        <f t="shared" ref="F38:V38" si="6">SUM(F39:F42)</f>
        <v>0</v>
      </c>
      <c r="G38" s="979">
        <f t="shared" si="6"/>
        <v>0</v>
      </c>
      <c r="H38" s="979">
        <f t="shared" si="6"/>
        <v>0</v>
      </c>
      <c r="I38" s="979">
        <f t="shared" si="6"/>
        <v>0</v>
      </c>
      <c r="J38" s="979">
        <f t="shared" si="6"/>
        <v>0</v>
      </c>
      <c r="K38" s="979">
        <f t="shared" si="6"/>
        <v>0</v>
      </c>
      <c r="L38" s="991">
        <f>SUM(L39:L42)</f>
        <v>0</v>
      </c>
      <c r="M38" s="980">
        <f t="shared" si="6"/>
        <v>0</v>
      </c>
      <c r="N38" s="979">
        <f t="shared" si="6"/>
        <v>0</v>
      </c>
      <c r="O38" s="979">
        <f t="shared" si="6"/>
        <v>0</v>
      </c>
      <c r="P38" s="981">
        <f t="shared" si="6"/>
        <v>0</v>
      </c>
      <c r="Q38" s="992">
        <f>SUM(Q39:Q42)</f>
        <v>0</v>
      </c>
      <c r="R38" s="978">
        <f t="shared" si="6"/>
        <v>0</v>
      </c>
      <c r="S38" s="981">
        <f t="shared" si="6"/>
        <v>0</v>
      </c>
      <c r="T38" s="983">
        <f t="shared" si="6"/>
        <v>0</v>
      </c>
      <c r="U38" s="983">
        <f t="shared" si="6"/>
        <v>0</v>
      </c>
      <c r="V38" s="982">
        <f t="shared" si="6"/>
        <v>0</v>
      </c>
      <c r="W38" s="36"/>
    </row>
    <row r="39" spans="2:23">
      <c r="B39" s="37">
        <v>31</v>
      </c>
      <c r="C39" s="1644" t="s">
        <v>873</v>
      </c>
      <c r="D39" s="1650"/>
      <c r="E39" s="1001"/>
      <c r="F39" s="985"/>
      <c r="G39" s="985"/>
      <c r="H39" s="985"/>
      <c r="I39" s="985"/>
      <c r="J39" s="985"/>
      <c r="K39" s="985"/>
      <c r="L39" s="986">
        <f t="shared" ref="L39:L42" si="7">F39+G39+H39+I39-J39-K39</f>
        <v>0</v>
      </c>
      <c r="M39" s="1011"/>
      <c r="N39" s="1011"/>
      <c r="O39" s="1011"/>
      <c r="P39" s="1012"/>
      <c r="Q39" s="988">
        <f t="shared" ref="Q39:Q44" si="8">L39+N39+M39-O39-P39</f>
        <v>0</v>
      </c>
      <c r="R39" s="1013"/>
      <c r="S39" s="1012"/>
      <c r="T39" s="1014"/>
      <c r="U39" s="1014"/>
      <c r="V39" s="988">
        <f t="shared" ref="V39:V44" si="9">Q39+R39+S39-T39-U39</f>
        <v>0</v>
      </c>
      <c r="W39" s="36"/>
    </row>
    <row r="40" spans="2:23">
      <c r="B40" s="37">
        <v>32</v>
      </c>
      <c r="C40" s="1644" t="s">
        <v>874</v>
      </c>
      <c r="D40" s="1650"/>
      <c r="E40" s="1001"/>
      <c r="F40" s="985"/>
      <c r="G40" s="985"/>
      <c r="H40" s="985"/>
      <c r="I40" s="985"/>
      <c r="J40" s="985"/>
      <c r="K40" s="985"/>
      <c r="L40" s="986">
        <f t="shared" si="7"/>
        <v>0</v>
      </c>
      <c r="M40" s="1011"/>
      <c r="N40" s="1011"/>
      <c r="O40" s="1011"/>
      <c r="P40" s="1012"/>
      <c r="Q40" s="988">
        <f t="shared" si="8"/>
        <v>0</v>
      </c>
      <c r="R40" s="1013"/>
      <c r="S40" s="1012"/>
      <c r="T40" s="1014"/>
      <c r="U40" s="1014"/>
      <c r="V40" s="988">
        <f t="shared" si="9"/>
        <v>0</v>
      </c>
      <c r="W40" s="36"/>
    </row>
    <row r="41" spans="2:23">
      <c r="B41" s="37">
        <v>33</v>
      </c>
      <c r="C41" s="1644" t="s">
        <v>875</v>
      </c>
      <c r="D41" s="1650"/>
      <c r="E41" s="1001"/>
      <c r="F41" s="985"/>
      <c r="G41" s="985"/>
      <c r="H41" s="985"/>
      <c r="I41" s="985"/>
      <c r="J41" s="985"/>
      <c r="K41" s="985"/>
      <c r="L41" s="986">
        <f t="shared" si="7"/>
        <v>0</v>
      </c>
      <c r="M41" s="1011"/>
      <c r="N41" s="1011"/>
      <c r="O41" s="1011"/>
      <c r="P41" s="1012"/>
      <c r="Q41" s="988">
        <f t="shared" si="8"/>
        <v>0</v>
      </c>
      <c r="R41" s="1013"/>
      <c r="S41" s="1012"/>
      <c r="T41" s="1014"/>
      <c r="U41" s="1014"/>
      <c r="V41" s="988">
        <f t="shared" si="9"/>
        <v>0</v>
      </c>
      <c r="W41" s="36"/>
    </row>
    <row r="42" spans="2:23" ht="15" thickBot="1">
      <c r="B42" s="40">
        <v>34</v>
      </c>
      <c r="C42" s="1644" t="s">
        <v>876</v>
      </c>
      <c r="D42" s="1650"/>
      <c r="E42" s="1015"/>
      <c r="F42" s="1016"/>
      <c r="G42" s="1016"/>
      <c r="H42" s="1016"/>
      <c r="I42" s="1016"/>
      <c r="J42" s="1016"/>
      <c r="K42" s="1016"/>
      <c r="L42" s="1017">
        <f t="shared" si="7"/>
        <v>0</v>
      </c>
      <c r="M42" s="1018"/>
      <c r="N42" s="1018"/>
      <c r="O42" s="1018"/>
      <c r="P42" s="1019"/>
      <c r="Q42" s="1020">
        <f t="shared" si="8"/>
        <v>0</v>
      </c>
      <c r="R42" s="1021"/>
      <c r="S42" s="1022"/>
      <c r="T42" s="1023"/>
      <c r="U42" s="1023"/>
      <c r="V42" s="1010">
        <f t="shared" si="9"/>
        <v>0</v>
      </c>
      <c r="W42" s="36"/>
    </row>
    <row r="43" spans="2:23" ht="15" thickBot="1">
      <c r="B43" s="34">
        <v>35</v>
      </c>
      <c r="C43" s="1648" t="s">
        <v>958</v>
      </c>
      <c r="D43" s="1649"/>
      <c r="E43" s="978">
        <v>0</v>
      </c>
      <c r="F43" s="979">
        <v>0</v>
      </c>
      <c r="G43" s="979">
        <v>0</v>
      </c>
      <c r="H43" s="979">
        <v>0</v>
      </c>
      <c r="I43" s="979">
        <v>0</v>
      </c>
      <c r="J43" s="979">
        <v>0</v>
      </c>
      <c r="K43" s="979">
        <v>0</v>
      </c>
      <c r="L43" s="1029">
        <f>F43+G43+H43+I43-J43-K43</f>
        <v>0</v>
      </c>
      <c r="M43" s="980">
        <v>0</v>
      </c>
      <c r="N43" s="979">
        <v>0</v>
      </c>
      <c r="O43" s="979">
        <v>0</v>
      </c>
      <c r="P43" s="981">
        <v>0</v>
      </c>
      <c r="Q43" s="1029">
        <f>L43+N43+M43-O43-P43</f>
        <v>0</v>
      </c>
      <c r="R43" s="978">
        <v>0</v>
      </c>
      <c r="S43" s="981">
        <v>0</v>
      </c>
      <c r="T43" s="983">
        <v>0</v>
      </c>
      <c r="U43" s="983">
        <v>0</v>
      </c>
      <c r="V43" s="1032">
        <f>Q43+R43+S43-T43-U43</f>
        <v>0</v>
      </c>
      <c r="W43" s="36"/>
    </row>
    <row r="44" spans="2:23" ht="15" thickBot="1">
      <c r="B44" s="1024">
        <v>36</v>
      </c>
      <c r="C44" s="1646" t="s">
        <v>959</v>
      </c>
      <c r="D44" s="1647"/>
      <c r="E44" s="1025"/>
      <c r="F44" s="1026"/>
      <c r="G44" s="1026"/>
      <c r="H44" s="1026"/>
      <c r="I44" s="1026"/>
      <c r="J44" s="1026"/>
      <c r="K44" s="1026"/>
      <c r="L44" s="1027">
        <f>F44+G44+H44+I44-J44-K44</f>
        <v>0</v>
      </c>
      <c r="M44" s="1026"/>
      <c r="N44" s="1026"/>
      <c r="O44" s="1026"/>
      <c r="P44" s="1028"/>
      <c r="Q44" s="1029">
        <f t="shared" si="8"/>
        <v>0</v>
      </c>
      <c r="R44" s="1030"/>
      <c r="S44" s="1031"/>
      <c r="T44" s="1030"/>
      <c r="U44" s="1570"/>
      <c r="V44" s="1027">
        <f t="shared" si="9"/>
        <v>0</v>
      </c>
      <c r="W44" s="958"/>
    </row>
    <row r="45" spans="2:23">
      <c r="D45" s="1033"/>
      <c r="E45" s="1033"/>
      <c r="F45" s="1033"/>
      <c r="G45" s="1033"/>
      <c r="L45" s="1033"/>
      <c r="Q45" s="142"/>
      <c r="V45" s="142"/>
    </row>
    <row r="47" spans="2:23">
      <c r="C47" s="1117" t="s">
        <v>790</v>
      </c>
    </row>
    <row r="48" spans="2:23" ht="15" thickBot="1">
      <c r="C48" s="88" t="s">
        <v>948</v>
      </c>
    </row>
    <row r="49" spans="3:22">
      <c r="C49" s="1278" t="s">
        <v>955</v>
      </c>
      <c r="D49" s="1519"/>
      <c r="R49" s="107" t="s">
        <v>63</v>
      </c>
      <c r="S49" s="108"/>
      <c r="T49" s="109" t="s">
        <v>64</v>
      </c>
      <c r="U49" s="110"/>
      <c r="V49" s="1034"/>
    </row>
    <row r="50" spans="3:22">
      <c r="R50" s="407" t="s">
        <v>236</v>
      </c>
      <c r="S50" s="408"/>
      <c r="T50" s="409" t="s">
        <v>236</v>
      </c>
      <c r="U50" s="410"/>
      <c r="V50" s="1034"/>
    </row>
    <row r="51" spans="3:22">
      <c r="R51" s="111"/>
      <c r="S51" s="112"/>
      <c r="T51" s="113"/>
      <c r="U51" s="114"/>
      <c r="V51" s="1034"/>
    </row>
    <row r="52" spans="3:22">
      <c r="R52" s="115"/>
      <c r="S52" s="112"/>
      <c r="T52" s="116"/>
      <c r="U52" s="114"/>
      <c r="V52" s="1034"/>
    </row>
    <row r="53" spans="3:22" ht="15" thickBot="1">
      <c r="R53" s="117" t="s">
        <v>65</v>
      </c>
      <c r="S53" s="118"/>
      <c r="T53" s="119" t="s">
        <v>65</v>
      </c>
      <c r="U53" s="120"/>
      <c r="V53" s="1034"/>
    </row>
    <row r="54" spans="3:22" ht="15" thickBot="1">
      <c r="R54" s="1035" t="s">
        <v>66</v>
      </c>
      <c r="S54" s="122"/>
      <c r="T54" s="124"/>
      <c r="U54" s="4"/>
      <c r="V54" s="1034"/>
    </row>
  </sheetData>
  <mergeCells count="34">
    <mergeCell ref="B5:D7"/>
    <mergeCell ref="E5:L5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M5:Q5"/>
    <mergeCell ref="R5:V5"/>
    <mergeCell ref="E6:L6"/>
    <mergeCell ref="M6:Q6"/>
    <mergeCell ref="R6:V6"/>
    <mergeCell ref="C31:D31"/>
    <mergeCell ref="C30:D30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</mergeCells>
  <dataValidations count="1">
    <dataValidation type="list" allowBlank="1" showInputMessage="1" showErrorMessage="1" sqref="T2" xr:uid="{3AFEE718-A429-4B3E-B4CC-DE3F3FA572D0}">
      <formula1>$X$2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2727-6A67-4D13-A8DC-CFB6C01CD468}">
  <dimension ref="A1:M46"/>
  <sheetViews>
    <sheetView showGridLines="0" zoomScale="85" zoomScaleNormal="85" workbookViewId="0"/>
  </sheetViews>
  <sheetFormatPr defaultColWidth="9.140625" defaultRowHeight="12.75"/>
  <cols>
    <col min="1" max="1" width="2.7109375" style="4" customWidth="1"/>
    <col min="2" max="2" width="3.5703125" style="4" customWidth="1"/>
    <col min="3" max="3" width="83.7109375" style="4" customWidth="1"/>
    <col min="4" max="4" width="16.7109375" style="4" customWidth="1"/>
    <col min="5" max="5" width="15.28515625" style="4" customWidth="1"/>
    <col min="6" max="6" width="16.85546875" style="4" customWidth="1"/>
    <col min="7" max="9" width="17" style="4" customWidth="1"/>
    <col min="10" max="16384" width="9.140625" style="4"/>
  </cols>
  <sheetData>
    <row r="1" spans="1:13" ht="14.25" customHeight="1" thickBot="1">
      <c r="A1" s="1"/>
      <c r="B1" s="2"/>
      <c r="C1" s="3"/>
      <c r="E1" s="5"/>
      <c r="F1" s="5"/>
      <c r="G1" s="5"/>
      <c r="H1" s="5"/>
      <c r="I1" s="5"/>
    </row>
    <row r="2" spans="1:13" ht="15.75" thickBot="1">
      <c r="A2" s="6"/>
      <c r="B2" s="3"/>
      <c r="C2" s="7"/>
      <c r="D2" s="8"/>
      <c r="F2" s="10" t="s">
        <v>0</v>
      </c>
      <c r="G2" s="1464"/>
      <c r="H2" s="10" t="s">
        <v>1</v>
      </c>
      <c r="I2" s="11">
        <f>Identifikace!$B$11</f>
        <v>2025</v>
      </c>
      <c r="K2" s="1607" t="s">
        <v>977</v>
      </c>
    </row>
    <row r="3" spans="1:13" ht="15.75">
      <c r="A3" s="6"/>
      <c r="B3" s="12" t="s">
        <v>918</v>
      </c>
      <c r="C3" s="12"/>
      <c r="D3" s="13"/>
      <c r="E3" s="9"/>
      <c r="F3" s="9"/>
      <c r="G3" s="5"/>
      <c r="H3" s="5"/>
      <c r="I3" s="5"/>
    </row>
    <row r="4" spans="1:13" ht="18.75" thickBot="1">
      <c r="A4" s="6"/>
      <c r="B4" s="14"/>
      <c r="C4" s="15"/>
      <c r="D4" s="16"/>
      <c r="E4" s="864"/>
      <c r="F4" s="864"/>
      <c r="G4" s="16"/>
      <c r="H4" s="16"/>
      <c r="I4" s="17" t="s">
        <v>3</v>
      </c>
    </row>
    <row r="5" spans="1:13" ht="15" customHeight="1" thickBot="1">
      <c r="A5" s="18"/>
      <c r="B5" s="1625" t="s">
        <v>919</v>
      </c>
      <c r="C5" s="1626"/>
      <c r="D5" s="1631">
        <f>$I$2</f>
        <v>2025</v>
      </c>
      <c r="E5" s="1632"/>
      <c r="F5" s="1632"/>
      <c r="G5" s="1634">
        <f>$I$2+1</f>
        <v>2026</v>
      </c>
      <c r="H5" s="1635"/>
      <c r="I5" s="1672"/>
    </row>
    <row r="6" spans="1:13" ht="12.75" customHeight="1" thickBot="1">
      <c r="A6" s="20"/>
      <c r="B6" s="1627"/>
      <c r="C6" s="1628"/>
      <c r="D6" s="1637" t="s">
        <v>4</v>
      </c>
      <c r="E6" s="1638"/>
      <c r="F6" s="1638"/>
      <c r="G6" s="1640" t="s">
        <v>5</v>
      </c>
      <c r="H6" s="1641"/>
      <c r="I6" s="1642"/>
    </row>
    <row r="7" spans="1:13" ht="51.75" thickBot="1">
      <c r="A7" s="1"/>
      <c r="B7" s="1629"/>
      <c r="C7" s="1630"/>
      <c r="D7" s="21" t="s">
        <v>962</v>
      </c>
      <c r="E7" s="1280" t="s">
        <v>940</v>
      </c>
      <c r="F7" s="21" t="s">
        <v>750</v>
      </c>
      <c r="G7" s="21" t="s">
        <v>962</v>
      </c>
      <c r="H7" s="1280" t="s">
        <v>940</v>
      </c>
      <c r="I7" s="21" t="s">
        <v>750</v>
      </c>
    </row>
    <row r="8" spans="1:13" ht="13.5" thickBot="1">
      <c r="A8" s="1"/>
      <c r="B8" s="25"/>
      <c r="C8" s="26" t="s">
        <v>12</v>
      </c>
      <c r="D8" s="28" t="s">
        <v>13</v>
      </c>
      <c r="E8" s="28" t="s">
        <v>14</v>
      </c>
      <c r="F8" s="29" t="s">
        <v>15</v>
      </c>
      <c r="G8" s="27" t="s">
        <v>16</v>
      </c>
      <c r="H8" s="28" t="s">
        <v>17</v>
      </c>
      <c r="I8" s="872" t="s">
        <v>18</v>
      </c>
      <c r="J8" s="33"/>
      <c r="K8" s="33"/>
      <c r="L8" s="33"/>
      <c r="M8" s="33"/>
    </row>
    <row r="9" spans="1:13" s="867" customFormat="1" ht="13.5" thickBot="1">
      <c r="A9" s="865"/>
      <c r="B9" s="866" t="s">
        <v>27</v>
      </c>
      <c r="C9" s="1283" t="s">
        <v>751</v>
      </c>
      <c r="D9" s="1284">
        <f>SUM(D10:D35)</f>
        <v>0</v>
      </c>
      <c r="E9" s="1285" t="s">
        <v>60</v>
      </c>
      <c r="F9" s="1286">
        <f>SUM(F10:F35)</f>
        <v>0</v>
      </c>
      <c r="G9" s="1286">
        <f>SUM(G10:G35)</f>
        <v>0</v>
      </c>
      <c r="H9" s="1285" t="s">
        <v>60</v>
      </c>
      <c r="I9" s="1287">
        <f>SUM(I10:I35)</f>
        <v>0</v>
      </c>
      <c r="J9" s="868"/>
      <c r="K9" s="868"/>
      <c r="L9" s="868"/>
      <c r="M9" s="868"/>
    </row>
    <row r="10" spans="1:13">
      <c r="A10" s="1"/>
      <c r="B10" s="1291">
        <v>2</v>
      </c>
      <c r="C10" s="1294" t="s">
        <v>769</v>
      </c>
      <c r="D10" s="1037"/>
      <c r="E10" s="1281">
        <v>10</v>
      </c>
      <c r="F10" s="869">
        <f>D10/E10</f>
        <v>0</v>
      </c>
      <c r="G10" s="1298"/>
      <c r="H10" s="1281">
        <v>10</v>
      </c>
      <c r="I10" s="869">
        <f>G10/H10</f>
        <v>0</v>
      </c>
    </row>
    <row r="11" spans="1:13">
      <c r="A11" s="1"/>
      <c r="B11" s="1057">
        <v>3</v>
      </c>
      <c r="C11" s="1295" t="s">
        <v>770</v>
      </c>
      <c r="D11" s="1038"/>
      <c r="E11" s="1282">
        <v>8</v>
      </c>
      <c r="F11" s="870">
        <f t="shared" ref="F11:F35" si="0">D11/E11</f>
        <v>0</v>
      </c>
      <c r="G11" s="1299"/>
      <c r="H11" s="1282">
        <v>8</v>
      </c>
      <c r="I11" s="870">
        <f t="shared" ref="I11:I35" si="1">G11/H11</f>
        <v>0</v>
      </c>
    </row>
    <row r="12" spans="1:13">
      <c r="A12" s="1"/>
      <c r="B12" s="1057">
        <v>4</v>
      </c>
      <c r="C12" s="1295" t="s">
        <v>771</v>
      </c>
      <c r="D12" s="1038"/>
      <c r="E12" s="1282">
        <v>10</v>
      </c>
      <c r="F12" s="870">
        <f t="shared" si="0"/>
        <v>0</v>
      </c>
      <c r="G12" s="1299"/>
      <c r="H12" s="1282">
        <v>10</v>
      </c>
      <c r="I12" s="870">
        <f t="shared" si="1"/>
        <v>0</v>
      </c>
    </row>
    <row r="13" spans="1:13">
      <c r="A13" s="1"/>
      <c r="B13" s="1057">
        <v>5</v>
      </c>
      <c r="C13" s="1295" t="s">
        <v>772</v>
      </c>
      <c r="D13" s="1039"/>
      <c r="E13" s="1282">
        <v>50</v>
      </c>
      <c r="F13" s="870">
        <f t="shared" si="0"/>
        <v>0</v>
      </c>
      <c r="G13" s="1300"/>
      <c r="H13" s="1282">
        <v>50</v>
      </c>
      <c r="I13" s="870">
        <f t="shared" si="1"/>
        <v>0</v>
      </c>
    </row>
    <row r="14" spans="1:13">
      <c r="A14" s="1"/>
      <c r="B14" s="1057">
        <v>6</v>
      </c>
      <c r="C14" s="1295" t="s">
        <v>773</v>
      </c>
      <c r="D14" s="1038"/>
      <c r="E14" s="1282">
        <v>50</v>
      </c>
      <c r="F14" s="870">
        <f t="shared" si="0"/>
        <v>0</v>
      </c>
      <c r="G14" s="1299"/>
      <c r="H14" s="1282">
        <v>50</v>
      </c>
      <c r="I14" s="870">
        <f t="shared" si="1"/>
        <v>0</v>
      </c>
    </row>
    <row r="15" spans="1:13">
      <c r="A15" s="1"/>
      <c r="B15" s="1057">
        <v>7</v>
      </c>
      <c r="C15" s="1296" t="s">
        <v>718</v>
      </c>
      <c r="D15" s="380"/>
      <c r="E15" s="1289">
        <v>40</v>
      </c>
      <c r="F15" s="870">
        <f t="shared" si="0"/>
        <v>0</v>
      </c>
      <c r="G15" s="1301"/>
      <c r="H15" s="1289">
        <v>40</v>
      </c>
      <c r="I15" s="870">
        <f t="shared" si="1"/>
        <v>0</v>
      </c>
    </row>
    <row r="16" spans="1:13">
      <c r="A16" s="1"/>
      <c r="B16" s="1057">
        <v>8</v>
      </c>
      <c r="C16" s="1296" t="s">
        <v>774</v>
      </c>
      <c r="D16" s="380"/>
      <c r="E16" s="1289">
        <v>50</v>
      </c>
      <c r="F16" s="870">
        <f t="shared" si="0"/>
        <v>0</v>
      </c>
      <c r="G16" s="1301"/>
      <c r="H16" s="1289">
        <v>50</v>
      </c>
      <c r="I16" s="870">
        <f t="shared" si="1"/>
        <v>0</v>
      </c>
    </row>
    <row r="17" spans="1:9">
      <c r="A17" s="1"/>
      <c r="B17" s="1057">
        <v>9</v>
      </c>
      <c r="C17" s="1296" t="s">
        <v>775</v>
      </c>
      <c r="D17" s="380"/>
      <c r="E17" s="1289">
        <v>20</v>
      </c>
      <c r="F17" s="870">
        <f t="shared" si="0"/>
        <v>0</v>
      </c>
      <c r="G17" s="1301"/>
      <c r="H17" s="1289">
        <v>20</v>
      </c>
      <c r="I17" s="870">
        <f t="shared" si="1"/>
        <v>0</v>
      </c>
    </row>
    <row r="18" spans="1:9">
      <c r="A18" s="1"/>
      <c r="B18" s="1057">
        <v>10</v>
      </c>
      <c r="C18" s="1295" t="s">
        <v>776</v>
      </c>
      <c r="D18" s="1038"/>
      <c r="E18" s="1289">
        <v>20</v>
      </c>
      <c r="F18" s="870">
        <f t="shared" si="0"/>
        <v>0</v>
      </c>
      <c r="G18" s="1299"/>
      <c r="H18" s="1289">
        <v>20</v>
      </c>
      <c r="I18" s="870">
        <f t="shared" si="1"/>
        <v>0</v>
      </c>
    </row>
    <row r="19" spans="1:9">
      <c r="A19" s="1"/>
      <c r="B19" s="1057">
        <v>11</v>
      </c>
      <c r="C19" s="1297" t="s">
        <v>777</v>
      </c>
      <c r="D19" s="1040"/>
      <c r="E19" s="1282">
        <v>20</v>
      </c>
      <c r="F19" s="870">
        <f t="shared" si="0"/>
        <v>0</v>
      </c>
      <c r="G19" s="1302"/>
      <c r="H19" s="1282">
        <v>20</v>
      </c>
      <c r="I19" s="870">
        <f t="shared" si="1"/>
        <v>0</v>
      </c>
    </row>
    <row r="20" spans="1:9">
      <c r="A20" s="1"/>
      <c r="B20" s="1057">
        <v>12</v>
      </c>
      <c r="C20" s="1297" t="s">
        <v>778</v>
      </c>
      <c r="D20" s="1041"/>
      <c r="E20" s="1290">
        <v>30</v>
      </c>
      <c r="F20" s="870">
        <f t="shared" si="0"/>
        <v>0</v>
      </c>
      <c r="G20" s="1303"/>
      <c r="H20" s="1290">
        <v>30</v>
      </c>
      <c r="I20" s="870">
        <f t="shared" si="1"/>
        <v>0</v>
      </c>
    </row>
    <row r="21" spans="1:9">
      <c r="A21" s="1"/>
      <c r="B21" s="1057">
        <v>13</v>
      </c>
      <c r="C21" s="1296" t="s">
        <v>779</v>
      </c>
      <c r="D21" s="380"/>
      <c r="E21" s="1290">
        <v>30</v>
      </c>
      <c r="F21" s="870">
        <f t="shared" si="0"/>
        <v>0</v>
      </c>
      <c r="G21" s="1301"/>
      <c r="H21" s="1290">
        <v>30</v>
      </c>
      <c r="I21" s="870">
        <f t="shared" si="1"/>
        <v>0</v>
      </c>
    </row>
    <row r="22" spans="1:9">
      <c r="A22" s="1"/>
      <c r="B22" s="1057">
        <v>14</v>
      </c>
      <c r="C22" s="1296" t="s">
        <v>780</v>
      </c>
      <c r="D22" s="380"/>
      <c r="E22" s="1289">
        <v>15</v>
      </c>
      <c r="F22" s="870">
        <f t="shared" si="0"/>
        <v>0</v>
      </c>
      <c r="G22" s="1301"/>
      <c r="H22" s="1289">
        <v>15</v>
      </c>
      <c r="I22" s="870">
        <f t="shared" si="1"/>
        <v>0</v>
      </c>
    </row>
    <row r="23" spans="1:9">
      <c r="A23" s="1"/>
      <c r="B23" s="1057">
        <v>15</v>
      </c>
      <c r="C23" s="1296" t="s">
        <v>781</v>
      </c>
      <c r="D23" s="380"/>
      <c r="E23" s="1289">
        <v>15</v>
      </c>
      <c r="F23" s="870">
        <f>D23/E23</f>
        <v>0</v>
      </c>
      <c r="G23" s="1301"/>
      <c r="H23" s="1289">
        <v>15</v>
      </c>
      <c r="I23" s="870">
        <f t="shared" si="1"/>
        <v>0</v>
      </c>
    </row>
    <row r="24" spans="1:9">
      <c r="A24" s="1"/>
      <c r="B24" s="1057">
        <v>16</v>
      </c>
      <c r="C24" s="1297" t="s">
        <v>782</v>
      </c>
      <c r="D24" s="1041"/>
      <c r="E24" s="1289">
        <v>15</v>
      </c>
      <c r="F24" s="870">
        <f t="shared" si="0"/>
        <v>0</v>
      </c>
      <c r="G24" s="1303"/>
      <c r="H24" s="1289">
        <v>15</v>
      </c>
      <c r="I24" s="870">
        <f t="shared" si="1"/>
        <v>0</v>
      </c>
    </row>
    <row r="25" spans="1:9">
      <c r="A25" s="1"/>
      <c r="B25" s="1057">
        <v>17</v>
      </c>
      <c r="C25" s="1297" t="s">
        <v>783</v>
      </c>
      <c r="D25" s="1040"/>
      <c r="E25" s="1290">
        <v>30</v>
      </c>
      <c r="F25" s="870">
        <f t="shared" si="0"/>
        <v>0</v>
      </c>
      <c r="G25" s="1302"/>
      <c r="H25" s="1290">
        <v>30</v>
      </c>
      <c r="I25" s="870">
        <f t="shared" si="1"/>
        <v>0</v>
      </c>
    </row>
    <row r="26" spans="1:9">
      <c r="B26" s="1057">
        <v>18</v>
      </c>
      <c r="C26" s="1297" t="s">
        <v>877</v>
      </c>
      <c r="D26" s="1040"/>
      <c r="E26" s="1289">
        <v>4</v>
      </c>
      <c r="F26" s="870">
        <f t="shared" si="0"/>
        <v>0</v>
      </c>
      <c r="G26" s="1302"/>
      <c r="H26" s="1289">
        <v>4</v>
      </c>
      <c r="I26" s="870">
        <f t="shared" si="1"/>
        <v>0</v>
      </c>
    </row>
    <row r="27" spans="1:9">
      <c r="B27" s="1057">
        <v>19</v>
      </c>
      <c r="C27" s="1308" t="s">
        <v>878</v>
      </c>
      <c r="D27" s="1304"/>
      <c r="E27" s="1282">
        <v>3</v>
      </c>
      <c r="F27" s="870">
        <f t="shared" si="0"/>
        <v>0</v>
      </c>
      <c r="G27" s="1306"/>
      <c r="H27" s="1282">
        <v>3</v>
      </c>
      <c r="I27" s="870">
        <f t="shared" si="1"/>
        <v>0</v>
      </c>
    </row>
    <row r="28" spans="1:9">
      <c r="B28" s="1057">
        <v>20</v>
      </c>
      <c r="C28" s="1308" t="s">
        <v>879</v>
      </c>
      <c r="D28" s="1304"/>
      <c r="E28" s="1290">
        <v>5</v>
      </c>
      <c r="F28" s="870">
        <f t="shared" si="0"/>
        <v>0</v>
      </c>
      <c r="G28" s="1306"/>
      <c r="H28" s="1290">
        <v>5</v>
      </c>
      <c r="I28" s="870">
        <f t="shared" si="1"/>
        <v>0</v>
      </c>
    </row>
    <row r="29" spans="1:9">
      <c r="B29" s="1057">
        <v>21</v>
      </c>
      <c r="C29" s="1308" t="s">
        <v>880</v>
      </c>
      <c r="D29" s="1304"/>
      <c r="E29" s="1290">
        <v>5</v>
      </c>
      <c r="F29" s="870">
        <f t="shared" si="0"/>
        <v>0</v>
      </c>
      <c r="G29" s="1306"/>
      <c r="H29" s="1290">
        <v>5</v>
      </c>
      <c r="I29" s="870">
        <f t="shared" si="1"/>
        <v>0</v>
      </c>
    </row>
    <row r="30" spans="1:9">
      <c r="B30" s="1057">
        <v>22</v>
      </c>
      <c r="C30" s="1308" t="s">
        <v>881</v>
      </c>
      <c r="D30" s="1304"/>
      <c r="E30" s="1289">
        <v>10</v>
      </c>
      <c r="F30" s="870">
        <f t="shared" si="0"/>
        <v>0</v>
      </c>
      <c r="G30" s="1306"/>
      <c r="H30" s="1289">
        <v>10</v>
      </c>
      <c r="I30" s="870">
        <f t="shared" si="1"/>
        <v>0</v>
      </c>
    </row>
    <row r="31" spans="1:9">
      <c r="B31" s="1057">
        <v>23</v>
      </c>
      <c r="C31" s="1308" t="s">
        <v>882</v>
      </c>
      <c r="D31" s="1304"/>
      <c r="E31" s="1289">
        <v>4</v>
      </c>
      <c r="F31" s="870">
        <f t="shared" si="0"/>
        <v>0</v>
      </c>
      <c r="G31" s="1306"/>
      <c r="H31" s="1289">
        <v>4</v>
      </c>
      <c r="I31" s="870">
        <f t="shared" si="1"/>
        <v>0</v>
      </c>
    </row>
    <row r="32" spans="1:9">
      <c r="B32" s="1057">
        <v>24</v>
      </c>
      <c r="C32" s="1308" t="s">
        <v>883</v>
      </c>
      <c r="D32" s="1304"/>
      <c r="E32" s="1289">
        <v>10</v>
      </c>
      <c r="F32" s="870">
        <f t="shared" si="0"/>
        <v>0</v>
      </c>
      <c r="G32" s="1306"/>
      <c r="H32" s="1289">
        <v>10</v>
      </c>
      <c r="I32" s="870">
        <f t="shared" si="1"/>
        <v>0</v>
      </c>
    </row>
    <row r="33" spans="2:9">
      <c r="B33" s="1057">
        <v>25</v>
      </c>
      <c r="C33" s="1308" t="s">
        <v>884</v>
      </c>
      <c r="D33" s="1304"/>
      <c r="E33" s="1282">
        <v>2</v>
      </c>
      <c r="F33" s="870">
        <f t="shared" si="0"/>
        <v>0</v>
      </c>
      <c r="G33" s="1306"/>
      <c r="H33" s="1282">
        <v>2</v>
      </c>
      <c r="I33" s="870">
        <f t="shared" si="1"/>
        <v>0</v>
      </c>
    </row>
    <row r="34" spans="2:9">
      <c r="B34" s="1057">
        <v>26</v>
      </c>
      <c r="C34" s="1308" t="s">
        <v>885</v>
      </c>
      <c r="D34" s="1304"/>
      <c r="E34" s="1290">
        <v>5</v>
      </c>
      <c r="F34" s="870">
        <f t="shared" si="0"/>
        <v>0</v>
      </c>
      <c r="G34" s="1306"/>
      <c r="H34" s="1290">
        <v>5</v>
      </c>
      <c r="I34" s="870">
        <f t="shared" si="1"/>
        <v>0</v>
      </c>
    </row>
    <row r="35" spans="2:9" ht="13.5" thickBot="1">
      <c r="B35" s="1292">
        <v>27</v>
      </c>
      <c r="C35" s="1309" t="s">
        <v>787</v>
      </c>
      <c r="D35" s="1305"/>
      <c r="E35" s="1293">
        <v>4</v>
      </c>
      <c r="F35" s="1042">
        <f t="shared" si="0"/>
        <v>0</v>
      </c>
      <c r="G35" s="1307"/>
      <c r="H35" s="1293">
        <v>4</v>
      </c>
      <c r="I35" s="1042">
        <f t="shared" si="1"/>
        <v>0</v>
      </c>
    </row>
    <row r="36" spans="2:9">
      <c r="H36" s="136"/>
    </row>
    <row r="37" spans="2:9">
      <c r="B37" s="1526" t="s">
        <v>790</v>
      </c>
      <c r="C37" s="1347"/>
      <c r="H37" s="136"/>
    </row>
    <row r="38" spans="2:9">
      <c r="B38" s="1527" t="s">
        <v>961</v>
      </c>
      <c r="C38" s="1347"/>
      <c r="H38" s="136"/>
    </row>
    <row r="39" spans="2:9">
      <c r="B39" s="1527"/>
      <c r="C39" s="1347"/>
      <c r="H39" s="136"/>
    </row>
    <row r="40" spans="2:9" ht="13.5" thickBot="1">
      <c r="B40" s="1527"/>
      <c r="C40" s="1347"/>
      <c r="H40" s="136"/>
    </row>
    <row r="41" spans="2:9">
      <c r="F41" s="107" t="s">
        <v>63</v>
      </c>
      <c r="G41" s="108"/>
      <c r="H41" s="109" t="s">
        <v>64</v>
      </c>
      <c r="I41" s="110"/>
    </row>
    <row r="42" spans="2:9">
      <c r="F42" s="407" t="s">
        <v>236</v>
      </c>
      <c r="G42" s="871"/>
      <c r="H42" s="502" t="s">
        <v>236</v>
      </c>
      <c r="I42" s="478"/>
    </row>
    <row r="43" spans="2:9">
      <c r="F43" s="111"/>
      <c r="G43" s="112"/>
      <c r="H43" s="113"/>
      <c r="I43" s="114"/>
    </row>
    <row r="44" spans="2:9">
      <c r="F44" s="115"/>
      <c r="G44" s="112"/>
      <c r="H44" s="116"/>
      <c r="I44" s="114"/>
    </row>
    <row r="45" spans="2:9" ht="13.5" thickBot="1">
      <c r="F45" s="117" t="s">
        <v>65</v>
      </c>
      <c r="G45" s="118"/>
      <c r="H45" s="119" t="s">
        <v>65</v>
      </c>
      <c r="I45" s="120"/>
    </row>
    <row r="46" spans="2:9" ht="13.5" thickBot="1">
      <c r="F46" s="121" t="s">
        <v>66</v>
      </c>
      <c r="G46" s="122"/>
      <c r="H46" s="124"/>
    </row>
  </sheetData>
  <mergeCells count="5">
    <mergeCell ref="B5:C7"/>
    <mergeCell ref="D5:F5"/>
    <mergeCell ref="G5:I5"/>
    <mergeCell ref="D6:F6"/>
    <mergeCell ref="G6:I6"/>
  </mergeCells>
  <dataValidations count="1">
    <dataValidation type="list" allowBlank="1" showInputMessage="1" showErrorMessage="1" sqref="G2" xr:uid="{FBAD022E-D6C4-4960-B4EF-E5321F52E744}">
      <formula1>$K$2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783E-DCE2-43F0-B169-ADED0C12C64C}">
  <dimension ref="A1:K183"/>
  <sheetViews>
    <sheetView showGridLines="0" zoomScale="85" zoomScaleNormal="85" workbookViewId="0">
      <pane xSplit="3" ySplit="6" topLeftCell="D7" activePane="bottomRight" state="frozen"/>
      <selection activeCell="M14" sqref="M14"/>
      <selection pane="topRight" activeCell="M14" sqref="M14"/>
      <selection pane="bottomLeft" activeCell="M14" sqref="M14"/>
      <selection pane="bottomRight" activeCell="B1" sqref="B1"/>
    </sheetView>
  </sheetViews>
  <sheetFormatPr defaultColWidth="9.140625" defaultRowHeight="15"/>
  <cols>
    <col min="1" max="1" width="2.28515625" style="228" customWidth="1"/>
    <col min="2" max="2" width="5.42578125" style="228" customWidth="1"/>
    <col min="3" max="3" width="91.85546875" style="228" customWidth="1"/>
    <col min="4" max="6" width="20.28515625" style="228" customWidth="1"/>
    <col min="7" max="7" width="31.5703125" style="228" customWidth="1"/>
    <col min="8" max="9" width="20.28515625" style="228" customWidth="1"/>
    <col min="10" max="10" width="15.5703125" style="228" customWidth="1"/>
    <col min="11" max="11" width="12.42578125" style="228" bestFit="1" customWidth="1"/>
    <col min="12" max="16384" width="9.140625" style="228"/>
  </cols>
  <sheetData>
    <row r="1" spans="1:11" ht="15.75" thickBot="1">
      <c r="A1" s="224"/>
      <c r="B1" s="224"/>
      <c r="C1" s="225"/>
      <c r="D1" s="226"/>
      <c r="E1" s="224"/>
      <c r="F1" s="224"/>
      <c r="G1" s="224"/>
      <c r="H1" s="224"/>
      <c r="I1" s="224"/>
      <c r="J1" s="227"/>
    </row>
    <row r="2" spans="1:11" ht="15.75" thickBot="1">
      <c r="A2" s="224"/>
      <c r="B2" s="14"/>
      <c r="C2" s="231"/>
      <c r="D2" s="226"/>
      <c r="E2" s="862"/>
      <c r="F2" s="197"/>
      <c r="G2" s="10" t="s">
        <v>0</v>
      </c>
      <c r="H2" s="139"/>
      <c r="I2" s="10" t="s">
        <v>1</v>
      </c>
      <c r="J2" s="140">
        <f>Identifikace!$B$11</f>
        <v>2025</v>
      </c>
      <c r="K2" s="1607" t="s">
        <v>977</v>
      </c>
    </row>
    <row r="3" spans="1:11" ht="15.75">
      <c r="A3" s="224"/>
      <c r="B3" s="230" t="s">
        <v>83</v>
      </c>
      <c r="C3" s="224"/>
      <c r="D3" s="231"/>
      <c r="E3" s="231"/>
      <c r="F3" s="231"/>
      <c r="G3" s="231"/>
      <c r="H3" s="231"/>
      <c r="J3" s="231"/>
    </row>
    <row r="4" spans="1:11" ht="16.5" thickBot="1">
      <c r="A4" s="224"/>
      <c r="B4" s="230"/>
      <c r="C4" s="232"/>
      <c r="D4" s="231"/>
      <c r="E4" s="233"/>
      <c r="F4" s="231"/>
      <c r="G4" s="224"/>
      <c r="H4" s="224"/>
      <c r="I4" s="227"/>
      <c r="J4" s="310" t="s">
        <v>3</v>
      </c>
    </row>
    <row r="5" spans="1:11" ht="31.5" customHeight="1" thickBot="1">
      <c r="A5" s="224"/>
      <c r="B5" s="234"/>
      <c r="C5" s="235"/>
      <c r="D5" s="236" t="s">
        <v>84</v>
      </c>
      <c r="E5" s="236" t="s">
        <v>85</v>
      </c>
      <c r="F5" s="236" t="s">
        <v>86</v>
      </c>
      <c r="G5" s="236" t="s">
        <v>87</v>
      </c>
      <c r="H5" s="237" t="s">
        <v>731</v>
      </c>
      <c r="I5" s="236" t="s">
        <v>88</v>
      </c>
      <c r="J5" s="1310" t="s">
        <v>726</v>
      </c>
    </row>
    <row r="6" spans="1:11" ht="15.75" thickBot="1">
      <c r="A6" s="224"/>
      <c r="B6" s="238"/>
      <c r="C6" s="239" t="s">
        <v>12</v>
      </c>
      <c r="D6" s="240" t="s">
        <v>13</v>
      </c>
      <c r="E6" s="240" t="s">
        <v>14</v>
      </c>
      <c r="F6" s="240" t="s">
        <v>15</v>
      </c>
      <c r="G6" s="240" t="s">
        <v>16</v>
      </c>
      <c r="H6" s="240" t="s">
        <v>17</v>
      </c>
      <c r="I6" s="240" t="s">
        <v>18</v>
      </c>
      <c r="J6" s="848" t="s">
        <v>19</v>
      </c>
    </row>
    <row r="7" spans="1:11" ht="15.75" thickBot="1">
      <c r="A7" s="224"/>
      <c r="B7" s="919">
        <v>1</v>
      </c>
      <c r="C7" s="920" t="s">
        <v>89</v>
      </c>
      <c r="D7" s="916">
        <f>D8+D66+D67</f>
        <v>0</v>
      </c>
      <c r="E7" s="916">
        <f>E8+E66+E67</f>
        <v>0</v>
      </c>
      <c r="F7" s="916">
        <f>F8+F67</f>
        <v>0</v>
      </c>
      <c r="G7" s="916">
        <f>G8+G67</f>
        <v>0</v>
      </c>
      <c r="H7" s="916">
        <f>H8+H67</f>
        <v>0</v>
      </c>
      <c r="I7" s="916">
        <f>I8+I67</f>
        <v>0</v>
      </c>
      <c r="J7" s="917">
        <f>J8+J67</f>
        <v>0</v>
      </c>
    </row>
    <row r="8" spans="1:11">
      <c r="A8" s="224"/>
      <c r="B8" s="241">
        <f t="shared" ref="B8:B39" si="0">B7+1</f>
        <v>2</v>
      </c>
      <c r="C8" s="242" t="s">
        <v>90</v>
      </c>
      <c r="D8" s="243">
        <f>E8+F8</f>
        <v>0</v>
      </c>
      <c r="E8" s="243">
        <f>E10</f>
        <v>0</v>
      </c>
      <c r="F8" s="243">
        <f>F9+F10</f>
        <v>0</v>
      </c>
      <c r="G8" s="244">
        <f>G10</f>
        <v>0</v>
      </c>
      <c r="H8" s="243">
        <f>H9+H10</f>
        <v>0</v>
      </c>
      <c r="I8" s="243">
        <f>I9+I10</f>
        <v>0</v>
      </c>
      <c r="J8" s="833">
        <f>J9+J10</f>
        <v>0</v>
      </c>
    </row>
    <row r="9" spans="1:11">
      <c r="A9" s="224"/>
      <c r="B9" s="1062">
        <f t="shared" si="0"/>
        <v>3</v>
      </c>
      <c r="C9" s="1063" t="s">
        <v>91</v>
      </c>
      <c r="D9" s="247">
        <f>F9</f>
        <v>0</v>
      </c>
      <c r="E9" s="925" t="s">
        <v>60</v>
      </c>
      <c r="F9" s="1064">
        <f>+H9+I9</f>
        <v>0</v>
      </c>
      <c r="G9" s="925" t="s">
        <v>60</v>
      </c>
      <c r="H9" s="1065"/>
      <c r="I9" s="1065"/>
      <c r="J9" s="1066"/>
    </row>
    <row r="10" spans="1:11">
      <c r="A10" s="224"/>
      <c r="B10" s="241">
        <f t="shared" si="0"/>
        <v>4</v>
      </c>
      <c r="C10" s="246" t="s">
        <v>92</v>
      </c>
      <c r="D10" s="247">
        <f>E10+F10</f>
        <v>0</v>
      </c>
      <c r="E10" s="247">
        <f>E63</f>
        <v>0</v>
      </c>
      <c r="F10" s="247">
        <f>F11+F55+F63+F54</f>
        <v>0</v>
      </c>
      <c r="G10" s="247">
        <f>G63+G55</f>
        <v>0</v>
      </c>
      <c r="H10" s="247">
        <f>H11+H55+H63+H54</f>
        <v>0</v>
      </c>
      <c r="I10" s="247">
        <f>I11+I63+I54</f>
        <v>0</v>
      </c>
      <c r="J10" s="829">
        <f>J11+J55+J63+J54</f>
        <v>0</v>
      </c>
    </row>
    <row r="11" spans="1:11" ht="15.75" thickBot="1">
      <c r="A11" s="224"/>
      <c r="B11" s="249">
        <f t="shared" si="0"/>
        <v>5</v>
      </c>
      <c r="C11" s="250" t="s">
        <v>93</v>
      </c>
      <c r="D11" s="251">
        <f>F11</f>
        <v>0</v>
      </c>
      <c r="E11" s="923" t="s">
        <v>60</v>
      </c>
      <c r="F11" s="251">
        <f>SUM(F12,F29,F40:F54)</f>
        <v>0</v>
      </c>
      <c r="G11" s="930" t="s">
        <v>60</v>
      </c>
      <c r="H11" s="251">
        <f>SUM(H12,H29,H40:H53)</f>
        <v>0</v>
      </c>
      <c r="I11" s="251">
        <f>SUM(I46:I54)</f>
        <v>0</v>
      </c>
      <c r="J11" s="847">
        <f>SUM(J12,J29,J40:J53)</f>
        <v>0</v>
      </c>
    </row>
    <row r="12" spans="1:11">
      <c r="A12" s="224"/>
      <c r="B12" s="252">
        <f t="shared" si="0"/>
        <v>6</v>
      </c>
      <c r="C12" s="253" t="s">
        <v>94</v>
      </c>
      <c r="D12" s="244">
        <f t="shared" ref="D12:D42" si="1">F12</f>
        <v>0</v>
      </c>
      <c r="E12" s="924" t="s">
        <v>60</v>
      </c>
      <c r="F12" s="244">
        <f>F13+F21</f>
        <v>0</v>
      </c>
      <c r="G12" s="924" t="s">
        <v>60</v>
      </c>
      <c r="H12" s="244">
        <f>H13</f>
        <v>0</v>
      </c>
      <c r="I12" s="931" t="s">
        <v>60</v>
      </c>
      <c r="J12" s="846">
        <f>J13</f>
        <v>0</v>
      </c>
    </row>
    <row r="13" spans="1:11">
      <c r="A13" s="224"/>
      <c r="B13" s="245">
        <f t="shared" si="0"/>
        <v>7</v>
      </c>
      <c r="C13" s="254" t="s">
        <v>95</v>
      </c>
      <c r="D13" s="247">
        <f t="shared" si="1"/>
        <v>0</v>
      </c>
      <c r="E13" s="925" t="s">
        <v>60</v>
      </c>
      <c r="F13" s="243">
        <f>SUM(F14:F20)</f>
        <v>0</v>
      </c>
      <c r="G13" s="925" t="s">
        <v>60</v>
      </c>
      <c r="H13" s="243">
        <f>SUM(H14:H20)</f>
        <v>0</v>
      </c>
      <c r="I13" s="931" t="s">
        <v>60</v>
      </c>
      <c r="J13" s="833">
        <f>SUM(J14:J20)</f>
        <v>0</v>
      </c>
    </row>
    <row r="14" spans="1:11">
      <c r="A14" s="224"/>
      <c r="B14" s="255">
        <f t="shared" si="0"/>
        <v>8</v>
      </c>
      <c r="C14" s="256" t="s">
        <v>96</v>
      </c>
      <c r="D14" s="247">
        <f t="shared" si="1"/>
        <v>0</v>
      </c>
      <c r="E14" s="925" t="s">
        <v>60</v>
      </c>
      <c r="F14" s="257">
        <f>H14</f>
        <v>0</v>
      </c>
      <c r="G14" s="927" t="s">
        <v>60</v>
      </c>
      <c r="H14" s="258"/>
      <c r="I14" s="927" t="s">
        <v>60</v>
      </c>
      <c r="J14" s="826"/>
    </row>
    <row r="15" spans="1:11">
      <c r="A15" s="224"/>
      <c r="B15" s="255">
        <f t="shared" si="0"/>
        <v>9</v>
      </c>
      <c r="C15" s="256" t="s">
        <v>96</v>
      </c>
      <c r="D15" s="247">
        <f t="shared" si="1"/>
        <v>0</v>
      </c>
      <c r="E15" s="926" t="s">
        <v>60</v>
      </c>
      <c r="F15" s="257">
        <f t="shared" ref="F15:F19" si="2">H15</f>
        <v>0</v>
      </c>
      <c r="G15" s="927" t="s">
        <v>60</v>
      </c>
      <c r="H15" s="258"/>
      <c r="I15" s="927" t="s">
        <v>60</v>
      </c>
      <c r="J15" s="826"/>
    </row>
    <row r="16" spans="1:11">
      <c r="A16" s="224"/>
      <c r="B16" s="255">
        <f t="shared" si="0"/>
        <v>10</v>
      </c>
      <c r="C16" s="256" t="s">
        <v>96</v>
      </c>
      <c r="D16" s="247">
        <f t="shared" si="1"/>
        <v>0</v>
      </c>
      <c r="E16" s="927" t="s">
        <v>60</v>
      </c>
      <c r="F16" s="257">
        <f t="shared" si="2"/>
        <v>0</v>
      </c>
      <c r="G16" s="927" t="s">
        <v>60</v>
      </c>
      <c r="H16" s="258"/>
      <c r="I16" s="927" t="s">
        <v>60</v>
      </c>
      <c r="J16" s="826"/>
    </row>
    <row r="17" spans="1:10">
      <c r="A17" s="224"/>
      <c r="B17" s="255">
        <f t="shared" si="0"/>
        <v>11</v>
      </c>
      <c r="C17" s="256" t="s">
        <v>96</v>
      </c>
      <c r="D17" s="247">
        <f t="shared" si="1"/>
        <v>0</v>
      </c>
      <c r="E17" s="927" t="s">
        <v>60</v>
      </c>
      <c r="F17" s="257">
        <f t="shared" si="2"/>
        <v>0</v>
      </c>
      <c r="G17" s="927" t="s">
        <v>60</v>
      </c>
      <c r="H17" s="258"/>
      <c r="I17" s="927" t="s">
        <v>60</v>
      </c>
      <c r="J17" s="826"/>
    </row>
    <row r="18" spans="1:10">
      <c r="A18" s="224"/>
      <c r="B18" s="255">
        <f t="shared" si="0"/>
        <v>12</v>
      </c>
      <c r="C18" s="256" t="s">
        <v>96</v>
      </c>
      <c r="D18" s="247">
        <f>F18</f>
        <v>0</v>
      </c>
      <c r="E18" s="926" t="s">
        <v>60</v>
      </c>
      <c r="F18" s="257">
        <f t="shared" si="2"/>
        <v>0</v>
      </c>
      <c r="G18" s="927" t="s">
        <v>60</v>
      </c>
      <c r="H18" s="258"/>
      <c r="I18" s="927" t="s">
        <v>60</v>
      </c>
      <c r="J18" s="826"/>
    </row>
    <row r="19" spans="1:10">
      <c r="A19" s="224"/>
      <c r="B19" s="255">
        <f t="shared" si="0"/>
        <v>13</v>
      </c>
      <c r="C19" s="256" t="s">
        <v>96</v>
      </c>
      <c r="D19" s="247">
        <f t="shared" si="1"/>
        <v>0</v>
      </c>
      <c r="E19" s="927" t="s">
        <v>60</v>
      </c>
      <c r="F19" s="257">
        <f t="shared" si="2"/>
        <v>0</v>
      </c>
      <c r="G19" s="927" t="s">
        <v>60</v>
      </c>
      <c r="H19" s="258"/>
      <c r="I19" s="927" t="s">
        <v>60</v>
      </c>
      <c r="J19" s="826"/>
    </row>
    <row r="20" spans="1:10">
      <c r="A20" s="224"/>
      <c r="B20" s="255">
        <f t="shared" si="0"/>
        <v>14</v>
      </c>
      <c r="C20" s="256" t="s">
        <v>96</v>
      </c>
      <c r="D20" s="247">
        <f t="shared" si="1"/>
        <v>0</v>
      </c>
      <c r="E20" s="927" t="s">
        <v>60</v>
      </c>
      <c r="F20" s="257">
        <f>H20</f>
        <v>0</v>
      </c>
      <c r="G20" s="927" t="s">
        <v>60</v>
      </c>
      <c r="H20" s="259"/>
      <c r="I20" s="927" t="s">
        <v>60</v>
      </c>
      <c r="J20" s="826"/>
    </row>
    <row r="21" spans="1:10">
      <c r="A21" s="224"/>
      <c r="B21" s="255">
        <f t="shared" si="0"/>
        <v>15</v>
      </c>
      <c r="C21" s="254" t="s">
        <v>97</v>
      </c>
      <c r="D21" s="247">
        <f t="shared" si="1"/>
        <v>0</v>
      </c>
      <c r="E21" s="927" t="s">
        <v>60</v>
      </c>
      <c r="F21" s="260">
        <f>SUM(F22:F28)</f>
        <v>0</v>
      </c>
      <c r="G21" s="927" t="s">
        <v>60</v>
      </c>
      <c r="H21" s="260">
        <f>SUM(H22:H28)</f>
        <v>0</v>
      </c>
      <c r="I21" s="931" t="s">
        <v>60</v>
      </c>
      <c r="J21" s="845">
        <f>SUM(J22:J28)</f>
        <v>0</v>
      </c>
    </row>
    <row r="22" spans="1:10">
      <c r="A22" s="224"/>
      <c r="B22" s="255">
        <f t="shared" si="0"/>
        <v>16</v>
      </c>
      <c r="C22" s="256" t="s">
        <v>96</v>
      </c>
      <c r="D22" s="247">
        <f t="shared" si="1"/>
        <v>0</v>
      </c>
      <c r="E22" s="926" t="s">
        <v>60</v>
      </c>
      <c r="F22" s="257">
        <f>H22</f>
        <v>0</v>
      </c>
      <c r="G22" s="927" t="s">
        <v>60</v>
      </c>
      <c r="H22" s="258"/>
      <c r="I22" s="927" t="s">
        <v>60</v>
      </c>
      <c r="J22" s="826"/>
    </row>
    <row r="23" spans="1:10">
      <c r="A23" s="224"/>
      <c r="B23" s="255">
        <f t="shared" si="0"/>
        <v>17</v>
      </c>
      <c r="C23" s="256" t="s">
        <v>96</v>
      </c>
      <c r="D23" s="247">
        <f t="shared" si="1"/>
        <v>0</v>
      </c>
      <c r="E23" s="927" t="s">
        <v>60</v>
      </c>
      <c r="F23" s="257">
        <f t="shared" ref="F23:F26" si="3">H23</f>
        <v>0</v>
      </c>
      <c r="G23" s="927" t="s">
        <v>60</v>
      </c>
      <c r="H23" s="258"/>
      <c r="I23" s="927" t="s">
        <v>60</v>
      </c>
      <c r="J23" s="826"/>
    </row>
    <row r="24" spans="1:10">
      <c r="A24" s="224"/>
      <c r="B24" s="255">
        <f t="shared" si="0"/>
        <v>18</v>
      </c>
      <c r="C24" s="256" t="s">
        <v>96</v>
      </c>
      <c r="D24" s="247">
        <f t="shared" si="1"/>
        <v>0</v>
      </c>
      <c r="E24" s="927" t="s">
        <v>60</v>
      </c>
      <c r="F24" s="257">
        <f t="shared" si="3"/>
        <v>0</v>
      </c>
      <c r="G24" s="927" t="s">
        <v>60</v>
      </c>
      <c r="H24" s="258"/>
      <c r="I24" s="927" t="s">
        <v>60</v>
      </c>
      <c r="J24" s="826"/>
    </row>
    <row r="25" spans="1:10">
      <c r="A25" s="224"/>
      <c r="B25" s="255">
        <f t="shared" si="0"/>
        <v>19</v>
      </c>
      <c r="C25" s="256" t="s">
        <v>96</v>
      </c>
      <c r="D25" s="247">
        <f t="shared" si="1"/>
        <v>0</v>
      </c>
      <c r="E25" s="926" t="s">
        <v>60</v>
      </c>
      <c r="F25" s="257">
        <f t="shared" si="3"/>
        <v>0</v>
      </c>
      <c r="G25" s="927" t="s">
        <v>60</v>
      </c>
      <c r="H25" s="258"/>
      <c r="I25" s="927" t="s">
        <v>60</v>
      </c>
      <c r="J25" s="826"/>
    </row>
    <row r="26" spans="1:10">
      <c r="A26" s="224"/>
      <c r="B26" s="255">
        <f t="shared" si="0"/>
        <v>20</v>
      </c>
      <c r="C26" s="256" t="s">
        <v>96</v>
      </c>
      <c r="D26" s="247">
        <f t="shared" si="1"/>
        <v>0</v>
      </c>
      <c r="E26" s="927" t="s">
        <v>60</v>
      </c>
      <c r="F26" s="257">
        <f t="shared" si="3"/>
        <v>0</v>
      </c>
      <c r="G26" s="927" t="s">
        <v>60</v>
      </c>
      <c r="H26" s="258"/>
      <c r="I26" s="927" t="s">
        <v>60</v>
      </c>
      <c r="J26" s="826"/>
    </row>
    <row r="27" spans="1:10">
      <c r="A27" s="224"/>
      <c r="B27" s="255">
        <f t="shared" si="0"/>
        <v>21</v>
      </c>
      <c r="C27" s="256" t="s">
        <v>96</v>
      </c>
      <c r="D27" s="247">
        <f t="shared" si="1"/>
        <v>0</v>
      </c>
      <c r="E27" s="927" t="s">
        <v>60</v>
      </c>
      <c r="F27" s="257">
        <f>H27</f>
        <v>0</v>
      </c>
      <c r="G27" s="927" t="s">
        <v>60</v>
      </c>
      <c r="H27" s="258"/>
      <c r="I27" s="927" t="s">
        <v>60</v>
      </c>
      <c r="J27" s="826"/>
    </row>
    <row r="28" spans="1:10" ht="15.75" thickBot="1">
      <c r="A28" s="224"/>
      <c r="B28" s="255">
        <f t="shared" si="0"/>
        <v>22</v>
      </c>
      <c r="C28" s="256" t="s">
        <v>96</v>
      </c>
      <c r="D28" s="247">
        <f t="shared" si="1"/>
        <v>0</v>
      </c>
      <c r="E28" s="926" t="s">
        <v>60</v>
      </c>
      <c r="F28" s="257">
        <f>H28</f>
        <v>0</v>
      </c>
      <c r="G28" s="927" t="s">
        <v>60</v>
      </c>
      <c r="H28" s="1053"/>
      <c r="I28" s="1054" t="s">
        <v>60</v>
      </c>
      <c r="J28" s="824"/>
    </row>
    <row r="29" spans="1:10">
      <c r="A29" s="224"/>
      <c r="B29" s="261">
        <f t="shared" si="0"/>
        <v>23</v>
      </c>
      <c r="C29" s="262" t="s">
        <v>98</v>
      </c>
      <c r="D29" s="244">
        <f t="shared" si="1"/>
        <v>0</v>
      </c>
      <c r="E29" s="928" t="s">
        <v>60</v>
      </c>
      <c r="F29" s="244">
        <f>SUM(F30:F36,F38:F39)</f>
        <v>0</v>
      </c>
      <c r="G29" s="928" t="s">
        <v>60</v>
      </c>
      <c r="H29" s="1055">
        <f>SUM(H30:H36,H38:H39)</f>
        <v>0</v>
      </c>
      <c r="I29" s="928" t="s">
        <v>60</v>
      </c>
      <c r="J29" s="1056">
        <f>SUM(J30:J36,J38:J39)</f>
        <v>0</v>
      </c>
    </row>
    <row r="30" spans="1:10">
      <c r="A30" s="224"/>
      <c r="B30" s="241">
        <f t="shared" si="0"/>
        <v>24</v>
      </c>
      <c r="C30" s="263" t="s">
        <v>99</v>
      </c>
      <c r="D30" s="825">
        <f t="shared" si="1"/>
        <v>0</v>
      </c>
      <c r="E30" s="921" t="s">
        <v>60</v>
      </c>
      <c r="F30" s="247">
        <f>H30+J30</f>
        <v>0</v>
      </c>
      <c r="G30" s="925" t="s">
        <v>60</v>
      </c>
      <c r="H30" s="257"/>
      <c r="I30" s="921" t="s">
        <v>60</v>
      </c>
      <c r="J30" s="828"/>
    </row>
    <row r="31" spans="1:10">
      <c r="A31" s="224"/>
      <c r="B31" s="241">
        <f t="shared" si="0"/>
        <v>25</v>
      </c>
      <c r="C31" s="263" t="s">
        <v>100</v>
      </c>
      <c r="D31" s="825">
        <f t="shared" si="1"/>
        <v>0</v>
      </c>
      <c r="E31" s="921" t="s">
        <v>60</v>
      </c>
      <c r="F31" s="247">
        <f>H31+J31</f>
        <v>0</v>
      </c>
      <c r="G31" s="927" t="s">
        <v>60</v>
      </c>
      <c r="H31" s="257"/>
      <c r="I31" s="921" t="s">
        <v>60</v>
      </c>
      <c r="J31" s="828"/>
    </row>
    <row r="32" spans="1:10">
      <c r="A32" s="224"/>
      <c r="B32" s="241">
        <f t="shared" si="0"/>
        <v>26</v>
      </c>
      <c r="C32" s="263" t="s">
        <v>101</v>
      </c>
      <c r="D32" s="825">
        <f t="shared" si="1"/>
        <v>0</v>
      </c>
      <c r="E32" s="921" t="s">
        <v>60</v>
      </c>
      <c r="F32" s="247">
        <f t="shared" ref="F32:F45" si="4">H32+J32</f>
        <v>0</v>
      </c>
      <c r="G32" s="927" t="s">
        <v>60</v>
      </c>
      <c r="H32" s="257"/>
      <c r="I32" s="921" t="s">
        <v>60</v>
      </c>
      <c r="J32" s="828"/>
    </row>
    <row r="33" spans="1:10">
      <c r="A33" s="224"/>
      <c r="B33" s="241">
        <f t="shared" si="0"/>
        <v>27</v>
      </c>
      <c r="C33" s="263" t="s">
        <v>102</v>
      </c>
      <c r="D33" s="825">
        <f t="shared" si="1"/>
        <v>0</v>
      </c>
      <c r="E33" s="921" t="s">
        <v>60</v>
      </c>
      <c r="F33" s="247">
        <f t="shared" si="4"/>
        <v>0</v>
      </c>
      <c r="G33" s="927" t="s">
        <v>60</v>
      </c>
      <c r="H33" s="257"/>
      <c r="I33" s="921" t="s">
        <v>60</v>
      </c>
      <c r="J33" s="828"/>
    </row>
    <row r="34" spans="1:10">
      <c r="A34" s="224"/>
      <c r="B34" s="241">
        <f t="shared" si="0"/>
        <v>28</v>
      </c>
      <c r="C34" s="263" t="s">
        <v>103</v>
      </c>
      <c r="D34" s="825">
        <f t="shared" si="1"/>
        <v>0</v>
      </c>
      <c r="E34" s="921" t="s">
        <v>60</v>
      </c>
      <c r="F34" s="247">
        <f t="shared" si="4"/>
        <v>0</v>
      </c>
      <c r="G34" s="927" t="s">
        <v>60</v>
      </c>
      <c r="H34" s="257"/>
      <c r="I34" s="921" t="s">
        <v>60</v>
      </c>
      <c r="J34" s="828"/>
    </row>
    <row r="35" spans="1:10">
      <c r="A35" s="224"/>
      <c r="B35" s="241">
        <f t="shared" si="0"/>
        <v>29</v>
      </c>
      <c r="C35" s="843" t="s">
        <v>104</v>
      </c>
      <c r="D35" s="825">
        <f t="shared" si="1"/>
        <v>0</v>
      </c>
      <c r="E35" s="921" t="s">
        <v>60</v>
      </c>
      <c r="F35" s="247">
        <f t="shared" si="4"/>
        <v>0</v>
      </c>
      <c r="G35" s="927" t="s">
        <v>60</v>
      </c>
      <c r="H35" s="257"/>
      <c r="I35" s="921" t="s">
        <v>60</v>
      </c>
      <c r="J35" s="828"/>
    </row>
    <row r="36" spans="1:10">
      <c r="A36" s="224"/>
      <c r="B36" s="241">
        <f t="shared" si="0"/>
        <v>30</v>
      </c>
      <c r="C36" s="843" t="s">
        <v>105</v>
      </c>
      <c r="D36" s="825">
        <f t="shared" si="1"/>
        <v>0</v>
      </c>
      <c r="E36" s="921" t="s">
        <v>60</v>
      </c>
      <c r="F36" s="247">
        <f t="shared" si="4"/>
        <v>0</v>
      </c>
      <c r="G36" s="927" t="s">
        <v>60</v>
      </c>
      <c r="H36" s="257"/>
      <c r="I36" s="921" t="s">
        <v>60</v>
      </c>
      <c r="J36" s="828"/>
    </row>
    <row r="37" spans="1:10">
      <c r="A37" s="224"/>
      <c r="B37" s="241">
        <f t="shared" si="0"/>
        <v>31</v>
      </c>
      <c r="C37" s="844" t="s">
        <v>106</v>
      </c>
      <c r="D37" s="825">
        <f t="shared" si="1"/>
        <v>0</v>
      </c>
      <c r="E37" s="921" t="s">
        <v>60</v>
      </c>
      <c r="F37" s="247">
        <f t="shared" si="4"/>
        <v>0</v>
      </c>
      <c r="G37" s="927" t="s">
        <v>60</v>
      </c>
      <c r="H37" s="836"/>
      <c r="I37" s="921" t="s">
        <v>60</v>
      </c>
      <c r="J37" s="835"/>
    </row>
    <row r="38" spans="1:10">
      <c r="A38" s="224"/>
      <c r="B38" s="241">
        <f t="shared" si="0"/>
        <v>32</v>
      </c>
      <c r="C38" s="843" t="s">
        <v>107</v>
      </c>
      <c r="D38" s="825">
        <f t="shared" si="1"/>
        <v>0</v>
      </c>
      <c r="E38" s="921" t="s">
        <v>60</v>
      </c>
      <c r="F38" s="247">
        <f t="shared" si="4"/>
        <v>0</v>
      </c>
      <c r="G38" s="927" t="s">
        <v>60</v>
      </c>
      <c r="H38" s="836"/>
      <c r="I38" s="921" t="s">
        <v>60</v>
      </c>
      <c r="J38" s="835"/>
    </row>
    <row r="39" spans="1:10">
      <c r="A39" s="224"/>
      <c r="B39" s="241">
        <f t="shared" si="0"/>
        <v>33</v>
      </c>
      <c r="C39" s="843" t="s">
        <v>108</v>
      </c>
      <c r="D39" s="825">
        <f t="shared" si="1"/>
        <v>0</v>
      </c>
      <c r="E39" s="921" t="s">
        <v>60</v>
      </c>
      <c r="F39" s="247">
        <f t="shared" si="4"/>
        <v>0</v>
      </c>
      <c r="G39" s="927" t="s">
        <v>60</v>
      </c>
      <c r="H39" s="836"/>
      <c r="I39" s="921" t="s">
        <v>60</v>
      </c>
      <c r="J39" s="835"/>
    </row>
    <row r="40" spans="1:10">
      <c r="A40" s="224"/>
      <c r="B40" s="241">
        <f t="shared" ref="B40:B74" si="5">B39+1</f>
        <v>34</v>
      </c>
      <c r="C40" s="842" t="s">
        <v>183</v>
      </c>
      <c r="D40" s="825">
        <f t="shared" si="1"/>
        <v>0</v>
      </c>
      <c r="E40" s="921" t="s">
        <v>60</v>
      </c>
      <c r="F40" s="247">
        <f t="shared" si="4"/>
        <v>0</v>
      </c>
      <c r="G40" s="927" t="s">
        <v>60</v>
      </c>
      <c r="H40" s="836"/>
      <c r="I40" s="932" t="s">
        <v>60</v>
      </c>
      <c r="J40" s="835"/>
    </row>
    <row r="41" spans="1:10">
      <c r="A41" s="224"/>
      <c r="B41" s="241">
        <f t="shared" si="5"/>
        <v>35</v>
      </c>
      <c r="C41" s="842" t="s">
        <v>184</v>
      </c>
      <c r="D41" s="825">
        <f t="shared" si="1"/>
        <v>0</v>
      </c>
      <c r="E41" s="921" t="s">
        <v>60</v>
      </c>
      <c r="F41" s="247">
        <f t="shared" si="4"/>
        <v>0</v>
      </c>
      <c r="G41" s="927" t="s">
        <v>60</v>
      </c>
      <c r="H41" s="257"/>
      <c r="I41" s="921" t="s">
        <v>60</v>
      </c>
      <c r="J41" s="828"/>
    </row>
    <row r="42" spans="1:10">
      <c r="A42" s="224"/>
      <c r="B42" s="241">
        <f t="shared" si="5"/>
        <v>36</v>
      </c>
      <c r="C42" s="842" t="s">
        <v>185</v>
      </c>
      <c r="D42" s="825">
        <f t="shared" si="1"/>
        <v>0</v>
      </c>
      <c r="E42" s="921" t="s">
        <v>60</v>
      </c>
      <c r="F42" s="247">
        <f t="shared" si="4"/>
        <v>0</v>
      </c>
      <c r="G42" s="927" t="s">
        <v>60</v>
      </c>
      <c r="H42" s="257"/>
      <c r="I42" s="921" t="s">
        <v>60</v>
      </c>
      <c r="J42" s="828"/>
    </row>
    <row r="43" spans="1:10">
      <c r="A43" s="224"/>
      <c r="B43" s="241">
        <f t="shared" si="5"/>
        <v>37</v>
      </c>
      <c r="C43" s="842" t="s">
        <v>186</v>
      </c>
      <c r="D43" s="825">
        <f t="shared" ref="D43:D62" si="6">F43</f>
        <v>0</v>
      </c>
      <c r="E43" s="921" t="s">
        <v>60</v>
      </c>
      <c r="F43" s="247">
        <f t="shared" si="4"/>
        <v>0</v>
      </c>
      <c r="G43" s="927" t="s">
        <v>60</v>
      </c>
      <c r="H43" s="257"/>
      <c r="I43" s="921" t="s">
        <v>60</v>
      </c>
      <c r="J43" s="828"/>
    </row>
    <row r="44" spans="1:10">
      <c r="A44" s="224"/>
      <c r="B44" s="241">
        <f t="shared" si="5"/>
        <v>38</v>
      </c>
      <c r="C44" s="842" t="s">
        <v>187</v>
      </c>
      <c r="D44" s="825">
        <f t="shared" si="6"/>
        <v>0</v>
      </c>
      <c r="E44" s="921" t="s">
        <v>60</v>
      </c>
      <c r="F44" s="247">
        <f t="shared" si="4"/>
        <v>0</v>
      </c>
      <c r="G44" s="927" t="s">
        <v>60</v>
      </c>
      <c r="H44" s="257"/>
      <c r="I44" s="921" t="s">
        <v>60</v>
      </c>
      <c r="J44" s="828"/>
    </row>
    <row r="45" spans="1:10">
      <c r="A45" s="224"/>
      <c r="B45" s="241">
        <f t="shared" si="5"/>
        <v>39</v>
      </c>
      <c r="C45" s="842" t="s">
        <v>188</v>
      </c>
      <c r="D45" s="825">
        <f t="shared" si="6"/>
        <v>0</v>
      </c>
      <c r="E45" s="921" t="s">
        <v>60</v>
      </c>
      <c r="F45" s="247">
        <f t="shared" si="4"/>
        <v>0</v>
      </c>
      <c r="G45" s="927" t="s">
        <v>60</v>
      </c>
      <c r="H45" s="257"/>
      <c r="I45" s="921" t="s">
        <v>60</v>
      </c>
      <c r="J45" s="828"/>
    </row>
    <row r="46" spans="1:10">
      <c r="A46" s="224"/>
      <c r="B46" s="241">
        <f t="shared" si="5"/>
        <v>40</v>
      </c>
      <c r="C46" s="842" t="s">
        <v>189</v>
      </c>
      <c r="D46" s="825">
        <f t="shared" si="6"/>
        <v>0</v>
      </c>
      <c r="E46" s="921" t="s">
        <v>60</v>
      </c>
      <c r="F46" s="247">
        <f>+H46+I46+J46</f>
        <v>0</v>
      </c>
      <c r="G46" s="927" t="s">
        <v>60</v>
      </c>
      <c r="H46" s="836"/>
      <c r="I46" s="821"/>
      <c r="J46" s="835"/>
    </row>
    <row r="47" spans="1:10">
      <c r="A47" s="224"/>
      <c r="B47" s="241">
        <f t="shared" si="5"/>
        <v>41</v>
      </c>
      <c r="C47" s="842" t="s">
        <v>190</v>
      </c>
      <c r="D47" s="825">
        <f t="shared" si="6"/>
        <v>0</v>
      </c>
      <c r="E47" s="921" t="s">
        <v>60</v>
      </c>
      <c r="F47" s="247">
        <f t="shared" ref="F47:F53" si="7">+H47+I47+J47</f>
        <v>0</v>
      </c>
      <c r="G47" s="927" t="s">
        <v>60</v>
      </c>
      <c r="H47" s="836"/>
      <c r="I47" s="821"/>
      <c r="J47" s="835"/>
    </row>
    <row r="48" spans="1:10">
      <c r="A48" s="224"/>
      <c r="B48" s="241">
        <f t="shared" si="5"/>
        <v>42</v>
      </c>
      <c r="C48" s="842" t="s">
        <v>191</v>
      </c>
      <c r="D48" s="825">
        <f t="shared" si="6"/>
        <v>0</v>
      </c>
      <c r="E48" s="921" t="s">
        <v>60</v>
      </c>
      <c r="F48" s="247">
        <f t="shared" si="7"/>
        <v>0</v>
      </c>
      <c r="G48" s="927" t="s">
        <v>60</v>
      </c>
      <c r="H48" s="836"/>
      <c r="I48" s="264"/>
      <c r="J48" s="835"/>
    </row>
    <row r="49" spans="1:10">
      <c r="A49" s="224"/>
      <c r="B49" s="241">
        <f t="shared" si="5"/>
        <v>43</v>
      </c>
      <c r="C49" s="842" t="s">
        <v>192</v>
      </c>
      <c r="D49" s="825">
        <f>F49</f>
        <v>0</v>
      </c>
      <c r="E49" s="921" t="s">
        <v>60</v>
      </c>
      <c r="F49" s="247">
        <f t="shared" si="7"/>
        <v>0</v>
      </c>
      <c r="G49" s="927" t="s">
        <v>60</v>
      </c>
      <c r="H49" s="257"/>
      <c r="I49" s="259"/>
      <c r="J49" s="828"/>
    </row>
    <row r="50" spans="1:10">
      <c r="A50" s="224"/>
      <c r="B50" s="241">
        <f t="shared" si="5"/>
        <v>44</v>
      </c>
      <c r="C50" s="842" t="s">
        <v>745</v>
      </c>
      <c r="D50" s="825">
        <f t="shared" ref="D50:D52" si="8">F50</f>
        <v>0</v>
      </c>
      <c r="E50" s="921" t="s">
        <v>60</v>
      </c>
      <c r="F50" s="247">
        <f t="shared" si="7"/>
        <v>0</v>
      </c>
      <c r="G50" s="927" t="s">
        <v>60</v>
      </c>
      <c r="H50" s="272"/>
      <c r="I50" s="266"/>
      <c r="J50" s="839"/>
    </row>
    <row r="51" spans="1:10">
      <c r="A51" s="224"/>
      <c r="B51" s="241">
        <f t="shared" si="5"/>
        <v>45</v>
      </c>
      <c r="C51" s="842" t="s">
        <v>746</v>
      </c>
      <c r="D51" s="825">
        <f t="shared" si="8"/>
        <v>0</v>
      </c>
      <c r="E51" s="921" t="s">
        <v>60</v>
      </c>
      <c r="F51" s="247">
        <f t="shared" si="7"/>
        <v>0</v>
      </c>
      <c r="G51" s="927" t="s">
        <v>60</v>
      </c>
      <c r="H51" s="272"/>
      <c r="I51" s="266"/>
      <c r="J51" s="839"/>
    </row>
    <row r="52" spans="1:10">
      <c r="A52" s="224"/>
      <c r="B52" s="241">
        <f t="shared" si="5"/>
        <v>46</v>
      </c>
      <c r="C52" s="842" t="s">
        <v>749</v>
      </c>
      <c r="D52" s="825">
        <f t="shared" si="8"/>
        <v>0</v>
      </c>
      <c r="E52" s="921" t="s">
        <v>60</v>
      </c>
      <c r="F52" s="247">
        <f t="shared" si="7"/>
        <v>0</v>
      </c>
      <c r="G52" s="927" t="s">
        <v>60</v>
      </c>
      <c r="H52" s="272"/>
      <c r="I52" s="266"/>
      <c r="J52" s="839"/>
    </row>
    <row r="53" spans="1:10">
      <c r="A53" s="224"/>
      <c r="B53" s="241">
        <f t="shared" si="5"/>
        <v>47</v>
      </c>
      <c r="C53" s="265" t="s">
        <v>109</v>
      </c>
      <c r="D53" s="825">
        <f>F53</f>
        <v>0</v>
      </c>
      <c r="E53" s="922" t="s">
        <v>60</v>
      </c>
      <c r="F53" s="247">
        <f t="shared" si="7"/>
        <v>0</v>
      </c>
      <c r="G53" s="927" t="s">
        <v>60</v>
      </c>
      <c r="H53" s="272"/>
      <c r="I53" s="266"/>
      <c r="J53" s="839"/>
    </row>
    <row r="54" spans="1:10">
      <c r="A54" s="224"/>
      <c r="B54" s="241">
        <f t="shared" si="5"/>
        <v>48</v>
      </c>
      <c r="C54" s="265" t="s">
        <v>766</v>
      </c>
      <c r="D54" s="825">
        <f>F54</f>
        <v>0</v>
      </c>
      <c r="E54" s="922" t="s">
        <v>60</v>
      </c>
      <c r="F54" s="247">
        <f>+H54+I54+J54</f>
        <v>0</v>
      </c>
      <c r="G54" s="927" t="s">
        <v>60</v>
      </c>
      <c r="H54" s="272"/>
      <c r="I54" s="266"/>
      <c r="J54" s="839"/>
    </row>
    <row r="55" spans="1:10">
      <c r="A55" s="224"/>
      <c r="B55" s="245">
        <f>B54+1</f>
        <v>49</v>
      </c>
      <c r="C55" s="268" t="s">
        <v>110</v>
      </c>
      <c r="D55" s="825">
        <f t="shared" si="6"/>
        <v>0</v>
      </c>
      <c r="E55" s="922" t="s">
        <v>60</v>
      </c>
      <c r="F55" s="267">
        <f>F56+F57+F61+F62</f>
        <v>0</v>
      </c>
      <c r="G55" s="267">
        <f>G56+G57+G61+G62</f>
        <v>0</v>
      </c>
      <c r="H55" s="267">
        <f>H56+H57+H61+H62</f>
        <v>0</v>
      </c>
      <c r="I55" s="921" t="s">
        <v>60</v>
      </c>
      <c r="J55" s="838">
        <f>J56+J57+J61+J62</f>
        <v>0</v>
      </c>
    </row>
    <row r="56" spans="1:10">
      <c r="A56" s="224"/>
      <c r="B56" s="245">
        <f t="shared" si="5"/>
        <v>50</v>
      </c>
      <c r="C56" s="269" t="s">
        <v>111</v>
      </c>
      <c r="D56" s="825">
        <f>F56</f>
        <v>0</v>
      </c>
      <c r="E56" s="922" t="s">
        <v>60</v>
      </c>
      <c r="F56" s="267">
        <f>H56+G56+J56</f>
        <v>0</v>
      </c>
      <c r="G56" s="270"/>
      <c r="H56" s="270"/>
      <c r="I56" s="921" t="s">
        <v>60</v>
      </c>
      <c r="J56" s="841"/>
    </row>
    <row r="57" spans="1:10">
      <c r="A57" s="224"/>
      <c r="B57" s="245">
        <f t="shared" si="5"/>
        <v>51</v>
      </c>
      <c r="C57" s="831" t="s">
        <v>112</v>
      </c>
      <c r="D57" s="825">
        <f t="shared" si="6"/>
        <v>0</v>
      </c>
      <c r="E57" s="922" t="s">
        <v>60</v>
      </c>
      <c r="F57" s="267">
        <f>SUM(F58:F60)</f>
        <v>0</v>
      </c>
      <c r="G57" s="267">
        <f>SUM(G58:G60)</f>
        <v>0</v>
      </c>
      <c r="H57" s="267">
        <f>SUM(H58:H60)</f>
        <v>0</v>
      </c>
      <c r="I57" s="921" t="s">
        <v>60</v>
      </c>
      <c r="J57" s="838">
        <f>SUM(J58:J60)</f>
        <v>0</v>
      </c>
    </row>
    <row r="58" spans="1:10">
      <c r="A58" s="224"/>
      <c r="B58" s="245">
        <f t="shared" si="5"/>
        <v>52</v>
      </c>
      <c r="C58" s="832" t="s">
        <v>113</v>
      </c>
      <c r="D58" s="825">
        <f t="shared" si="6"/>
        <v>0</v>
      </c>
      <c r="E58" s="922" t="s">
        <v>60</v>
      </c>
      <c r="F58" s="267">
        <f>H58+G58+J58</f>
        <v>0</v>
      </c>
      <c r="G58" s="270"/>
      <c r="H58" s="270"/>
      <c r="I58" s="921" t="s">
        <v>60</v>
      </c>
      <c r="J58" s="841"/>
    </row>
    <row r="59" spans="1:10">
      <c r="A59" s="224"/>
      <c r="B59" s="245">
        <f t="shared" si="5"/>
        <v>53</v>
      </c>
      <c r="C59" s="832" t="s">
        <v>114</v>
      </c>
      <c r="D59" s="825">
        <f t="shared" si="6"/>
        <v>0</v>
      </c>
      <c r="E59" s="922" t="s">
        <v>60</v>
      </c>
      <c r="F59" s="267">
        <f t="shared" ref="F59:F60" si="9">H59+G59+J59</f>
        <v>0</v>
      </c>
      <c r="G59" s="270"/>
      <c r="H59" s="271"/>
      <c r="I59" s="921" t="s">
        <v>60</v>
      </c>
      <c r="J59" s="840"/>
    </row>
    <row r="60" spans="1:10">
      <c r="A60" s="224"/>
      <c r="B60" s="245">
        <f t="shared" si="5"/>
        <v>54</v>
      </c>
      <c r="C60" s="832" t="s">
        <v>115</v>
      </c>
      <c r="D60" s="825">
        <f t="shared" si="6"/>
        <v>0</v>
      </c>
      <c r="E60" s="922" t="s">
        <v>60</v>
      </c>
      <c r="F60" s="267">
        <f t="shared" si="9"/>
        <v>0</v>
      </c>
      <c r="G60" s="270"/>
      <c r="H60" s="271"/>
      <c r="I60" s="921" t="s">
        <v>60</v>
      </c>
      <c r="J60" s="840"/>
    </row>
    <row r="61" spans="1:10">
      <c r="A61" s="224"/>
      <c r="B61" s="245">
        <f t="shared" si="5"/>
        <v>55</v>
      </c>
      <c r="C61" s="831" t="s">
        <v>116</v>
      </c>
      <c r="D61" s="825">
        <f t="shared" si="6"/>
        <v>0</v>
      </c>
      <c r="E61" s="922" t="s">
        <v>60</v>
      </c>
      <c r="F61" s="267">
        <f>H61+G61+J61</f>
        <v>0</v>
      </c>
      <c r="G61" s="272"/>
      <c r="H61" s="272"/>
      <c r="I61" s="921" t="s">
        <v>60</v>
      </c>
      <c r="J61" s="839"/>
    </row>
    <row r="62" spans="1:10">
      <c r="A62" s="224"/>
      <c r="B62" s="245">
        <f t="shared" si="5"/>
        <v>56</v>
      </c>
      <c r="C62" s="831" t="s">
        <v>117</v>
      </c>
      <c r="D62" s="825">
        <f t="shared" si="6"/>
        <v>0</v>
      </c>
      <c r="E62" s="922" t="s">
        <v>60</v>
      </c>
      <c r="F62" s="267">
        <f>H62+G62+J62</f>
        <v>0</v>
      </c>
      <c r="G62" s="272"/>
      <c r="H62" s="272"/>
      <c r="I62" s="921" t="s">
        <v>60</v>
      </c>
      <c r="J62" s="839"/>
    </row>
    <row r="63" spans="1:10">
      <c r="A63" s="224"/>
      <c r="B63" s="245">
        <f t="shared" si="5"/>
        <v>57</v>
      </c>
      <c r="C63" s="268" t="s">
        <v>118</v>
      </c>
      <c r="D63" s="247">
        <f>E63+F63</f>
        <v>0</v>
      </c>
      <c r="E63" s="247">
        <f t="shared" ref="E63:H63" si="10">E64+E65</f>
        <v>0</v>
      </c>
      <c r="F63" s="247">
        <f>F64+F65</f>
        <v>0</v>
      </c>
      <c r="G63" s="247">
        <f>G64+G65</f>
        <v>0</v>
      </c>
      <c r="H63" s="273">
        <f t="shared" si="10"/>
        <v>0</v>
      </c>
      <c r="I63" s="247">
        <f>I64+I65</f>
        <v>0</v>
      </c>
      <c r="J63" s="827">
        <f>J64+J65</f>
        <v>0</v>
      </c>
    </row>
    <row r="64" spans="1:10">
      <c r="A64" s="224"/>
      <c r="B64" s="241">
        <f t="shared" si="5"/>
        <v>58</v>
      </c>
      <c r="C64" s="263" t="s">
        <v>119</v>
      </c>
      <c r="D64" s="247">
        <f>E64+F64</f>
        <v>0</v>
      </c>
      <c r="E64" s="259"/>
      <c r="F64" s="259"/>
      <c r="G64" s="259"/>
      <c r="H64" s="257"/>
      <c r="I64" s="259"/>
      <c r="J64" s="828"/>
    </row>
    <row r="65" spans="1:11">
      <c r="A65" s="224"/>
      <c r="B65" s="241">
        <f t="shared" si="5"/>
        <v>59</v>
      </c>
      <c r="C65" s="263" t="s">
        <v>120</v>
      </c>
      <c r="D65" s="247">
        <f>E65+F65</f>
        <v>0</v>
      </c>
      <c r="E65" s="259"/>
      <c r="F65" s="259"/>
      <c r="G65" s="259"/>
      <c r="H65" s="257"/>
      <c r="I65" s="259"/>
      <c r="J65" s="828"/>
    </row>
    <row r="66" spans="1:11">
      <c r="A66" s="224"/>
      <c r="B66" s="241">
        <f t="shared" si="5"/>
        <v>60</v>
      </c>
      <c r="C66" s="275" t="s">
        <v>121</v>
      </c>
      <c r="D66" s="267">
        <f>E66</f>
        <v>0</v>
      </c>
      <c r="E66" s="276"/>
      <c r="F66" s="922" t="s">
        <v>60</v>
      </c>
      <c r="G66" s="922" t="s">
        <v>60</v>
      </c>
      <c r="H66" s="922" t="s">
        <v>60</v>
      </c>
      <c r="I66" s="922" t="s">
        <v>60</v>
      </c>
      <c r="J66" s="929" t="s">
        <v>60</v>
      </c>
    </row>
    <row r="67" spans="1:11">
      <c r="A67" s="224"/>
      <c r="B67" s="241">
        <f t="shared" si="5"/>
        <v>61</v>
      </c>
      <c r="C67" s="275" t="s">
        <v>122</v>
      </c>
      <c r="D67" s="267">
        <f t="shared" ref="D67:D76" si="11">E67+F67</f>
        <v>0</v>
      </c>
      <c r="E67" s="267">
        <f t="shared" ref="E67:J67" si="12">SUM(E68:E70)</f>
        <v>0</v>
      </c>
      <c r="F67" s="267">
        <f>SUM(F68:F70)</f>
        <v>0</v>
      </c>
      <c r="G67" s="267">
        <f t="shared" si="12"/>
        <v>0</v>
      </c>
      <c r="H67" s="267">
        <f t="shared" si="12"/>
        <v>0</v>
      </c>
      <c r="I67" s="267">
        <f t="shared" si="12"/>
        <v>0</v>
      </c>
      <c r="J67" s="838">
        <f t="shared" si="12"/>
        <v>0</v>
      </c>
    </row>
    <row r="68" spans="1:11">
      <c r="A68" s="224"/>
      <c r="B68" s="241">
        <f t="shared" si="5"/>
        <v>62</v>
      </c>
      <c r="C68" s="268" t="s">
        <v>123</v>
      </c>
      <c r="D68" s="267">
        <f t="shared" si="11"/>
        <v>0</v>
      </c>
      <c r="E68" s="276"/>
      <c r="F68" s="248"/>
      <c r="G68" s="276"/>
      <c r="H68" s="277"/>
      <c r="I68" s="259"/>
      <c r="J68" s="837"/>
    </row>
    <row r="69" spans="1:11">
      <c r="A69" s="224"/>
      <c r="B69" s="241">
        <f t="shared" si="5"/>
        <v>63</v>
      </c>
      <c r="C69" s="268" t="s">
        <v>193</v>
      </c>
      <c r="D69" s="267">
        <f t="shared" si="11"/>
        <v>0</v>
      </c>
      <c r="E69" s="259"/>
      <c r="F69" s="259"/>
      <c r="G69" s="259"/>
      <c r="H69" s="257"/>
      <c r="I69" s="259"/>
      <c r="J69" s="828"/>
    </row>
    <row r="70" spans="1:11">
      <c r="A70" s="224"/>
      <c r="B70" s="241">
        <f t="shared" si="5"/>
        <v>64</v>
      </c>
      <c r="C70" s="268" t="s">
        <v>124</v>
      </c>
      <c r="D70" s="247">
        <f>E70+F70</f>
        <v>0</v>
      </c>
      <c r="E70" s="267">
        <f t="shared" ref="E70:J70" si="13">SUM(E71:E74)</f>
        <v>0</v>
      </c>
      <c r="F70" s="247">
        <f>SUM(F71:F74)</f>
        <v>0</v>
      </c>
      <c r="G70" s="247">
        <f t="shared" si="13"/>
        <v>0</v>
      </c>
      <c r="H70" s="247">
        <f t="shared" si="13"/>
        <v>0</v>
      </c>
      <c r="I70" s="247">
        <f t="shared" si="13"/>
        <v>0</v>
      </c>
      <c r="J70" s="829">
        <f t="shared" si="13"/>
        <v>0</v>
      </c>
    </row>
    <row r="71" spans="1:11">
      <c r="A71" s="224"/>
      <c r="B71" s="241">
        <f t="shared" si="5"/>
        <v>65</v>
      </c>
      <c r="C71" s="280" t="s">
        <v>194</v>
      </c>
      <c r="D71" s="247">
        <f t="shared" si="11"/>
        <v>0</v>
      </c>
      <c r="E71" s="821"/>
      <c r="F71" s="821"/>
      <c r="G71" s="821"/>
      <c r="H71" s="836"/>
      <c r="I71" s="821"/>
      <c r="J71" s="835"/>
    </row>
    <row r="72" spans="1:11">
      <c r="A72" s="224"/>
      <c r="B72" s="241">
        <f t="shared" si="5"/>
        <v>66</v>
      </c>
      <c r="C72" s="280" t="s">
        <v>195</v>
      </c>
      <c r="D72" s="247">
        <f>E72+F72</f>
        <v>0</v>
      </c>
      <c r="E72" s="821"/>
      <c r="F72" s="821"/>
      <c r="G72" s="821"/>
      <c r="H72" s="836"/>
      <c r="I72" s="821"/>
      <c r="J72" s="835"/>
    </row>
    <row r="73" spans="1:11">
      <c r="A73" s="224"/>
      <c r="B73" s="305">
        <f t="shared" si="5"/>
        <v>67</v>
      </c>
      <c r="C73" s="280" t="s">
        <v>196</v>
      </c>
      <c r="D73" s="247">
        <f t="shared" si="11"/>
        <v>0</v>
      </c>
      <c r="E73" s="821"/>
      <c r="F73" s="821"/>
      <c r="G73" s="821"/>
      <c r="H73" s="836"/>
      <c r="I73" s="821"/>
      <c r="J73" s="835"/>
    </row>
    <row r="74" spans="1:11" ht="15.75" thickBot="1">
      <c r="A74" s="224"/>
      <c r="B74" s="278">
        <f t="shared" si="5"/>
        <v>68</v>
      </c>
      <c r="C74" s="280" t="s">
        <v>197</v>
      </c>
      <c r="D74" s="243">
        <f t="shared" si="11"/>
        <v>0</v>
      </c>
      <c r="E74" s="821"/>
      <c r="F74" s="821"/>
      <c r="G74" s="821"/>
      <c r="H74" s="836"/>
      <c r="I74" s="821"/>
      <c r="J74" s="835"/>
    </row>
    <row r="75" spans="1:11" ht="15.75" thickBot="1">
      <c r="A75" s="224"/>
      <c r="B75" s="919">
        <f t="shared" ref="B75:B106" si="14">B74+1</f>
        <v>69</v>
      </c>
      <c r="C75" s="933" t="s">
        <v>125</v>
      </c>
      <c r="D75" s="916">
        <f>E75+F75</f>
        <v>0</v>
      </c>
      <c r="E75" s="934">
        <f t="shared" ref="E75:J75" si="15">E76+E118+E119+E121+E126+E131+E146</f>
        <v>0</v>
      </c>
      <c r="F75" s="934">
        <f t="shared" si="15"/>
        <v>0</v>
      </c>
      <c r="G75" s="934">
        <f t="shared" si="15"/>
        <v>0</v>
      </c>
      <c r="H75" s="934">
        <f t="shared" si="15"/>
        <v>0</v>
      </c>
      <c r="I75" s="934">
        <f t="shared" si="15"/>
        <v>0</v>
      </c>
      <c r="J75" s="935">
        <f t="shared" si="15"/>
        <v>0</v>
      </c>
      <c r="K75" s="834"/>
    </row>
    <row r="76" spans="1:11">
      <c r="A76" s="224"/>
      <c r="B76" s="241">
        <f t="shared" si="14"/>
        <v>70</v>
      </c>
      <c r="C76" s="275" t="s">
        <v>126</v>
      </c>
      <c r="D76" s="267">
        <f t="shared" si="11"/>
        <v>0</v>
      </c>
      <c r="E76" s="267">
        <f>E77+E78+E94</f>
        <v>0</v>
      </c>
      <c r="F76" s="243">
        <f>F78+F94</f>
        <v>0</v>
      </c>
      <c r="G76" s="243">
        <f>G78+G94</f>
        <v>0</v>
      </c>
      <c r="H76" s="243">
        <f>H78+H94</f>
        <v>0</v>
      </c>
      <c r="I76" s="243">
        <f>I78+I94</f>
        <v>0</v>
      </c>
      <c r="J76" s="833">
        <f>J78+J94</f>
        <v>0</v>
      </c>
    </row>
    <row r="77" spans="1:11">
      <c r="A77" s="224"/>
      <c r="B77" s="241">
        <f t="shared" si="14"/>
        <v>71</v>
      </c>
      <c r="C77" s="279" t="s">
        <v>127</v>
      </c>
      <c r="D77" s="247">
        <f>E77</f>
        <v>0</v>
      </c>
      <c r="E77" s="248"/>
      <c r="F77" s="921" t="s">
        <v>60</v>
      </c>
      <c r="G77" s="921" t="s">
        <v>60</v>
      </c>
      <c r="H77" s="921" t="s">
        <v>60</v>
      </c>
      <c r="I77" s="921" t="s">
        <v>60</v>
      </c>
      <c r="J77" s="936" t="s">
        <v>60</v>
      </c>
    </row>
    <row r="78" spans="1:11">
      <c r="A78" s="224"/>
      <c r="B78" s="241">
        <f t="shared" si="14"/>
        <v>72</v>
      </c>
      <c r="C78" s="279" t="s">
        <v>128</v>
      </c>
      <c r="D78" s="247">
        <f>E78+F78</f>
        <v>0</v>
      </c>
      <c r="E78" s="247">
        <f>E92+E93+E91+E82</f>
        <v>0</v>
      </c>
      <c r="F78" s="247">
        <f>F79+F82+F83+F91+F92+F93</f>
        <v>0</v>
      </c>
      <c r="G78" s="247">
        <f>G79+G82+G83+G91+G92+G93</f>
        <v>0</v>
      </c>
      <c r="H78" s="247">
        <f>H79+H82+H83+H91+H92+H93</f>
        <v>0</v>
      </c>
      <c r="I78" s="247">
        <f>I79+I82+I92+I93</f>
        <v>0</v>
      </c>
      <c r="J78" s="829">
        <f>J79+J82+J83+J91+J92+J93</f>
        <v>0</v>
      </c>
    </row>
    <row r="79" spans="1:11">
      <c r="A79" s="224"/>
      <c r="B79" s="241">
        <f t="shared" si="14"/>
        <v>73</v>
      </c>
      <c r="C79" s="268" t="s">
        <v>129</v>
      </c>
      <c r="D79" s="247">
        <f>F79</f>
        <v>0</v>
      </c>
      <c r="E79" s="921" t="s">
        <v>60</v>
      </c>
      <c r="F79" s="247">
        <f>F80+F81</f>
        <v>0</v>
      </c>
      <c r="G79" s="247">
        <f>G80+G81</f>
        <v>0</v>
      </c>
      <c r="H79" s="247">
        <f>H80+H81</f>
        <v>0</v>
      </c>
      <c r="I79" s="247">
        <f>I80+I81</f>
        <v>0</v>
      </c>
      <c r="J79" s="829">
        <f>J80+J81</f>
        <v>0</v>
      </c>
    </row>
    <row r="80" spans="1:11">
      <c r="A80" s="224"/>
      <c r="B80" s="241">
        <f t="shared" si="14"/>
        <v>74</v>
      </c>
      <c r="C80" s="280" t="s">
        <v>130</v>
      </c>
      <c r="D80" s="247">
        <f>F80</f>
        <v>0</v>
      </c>
      <c r="E80" s="921" t="s">
        <v>60</v>
      </c>
      <c r="F80" s="257"/>
      <c r="G80" s="257"/>
      <c r="H80" s="257"/>
      <c r="I80" s="274"/>
      <c r="J80" s="828"/>
    </row>
    <row r="81" spans="1:10">
      <c r="A81" s="224"/>
      <c r="B81" s="241">
        <f t="shared" si="14"/>
        <v>75</v>
      </c>
      <c r="C81" s="280" t="s">
        <v>131</v>
      </c>
      <c r="D81" s="247">
        <f>F81</f>
        <v>0</v>
      </c>
      <c r="E81" s="921" t="s">
        <v>60</v>
      </c>
      <c r="F81" s="257"/>
      <c r="G81" s="257"/>
      <c r="H81" s="257"/>
      <c r="I81" s="274"/>
      <c r="J81" s="828"/>
    </row>
    <row r="82" spans="1:10">
      <c r="A82" s="224"/>
      <c r="B82" s="241">
        <f t="shared" si="14"/>
        <v>76</v>
      </c>
      <c r="C82" s="268" t="s">
        <v>132</v>
      </c>
      <c r="D82" s="247">
        <f>F82+E82</f>
        <v>0</v>
      </c>
      <c r="E82" s="248"/>
      <c r="F82" s="257"/>
      <c r="G82" s="257"/>
      <c r="H82" s="257"/>
      <c r="I82" s="257"/>
      <c r="J82" s="828"/>
    </row>
    <row r="83" spans="1:10">
      <c r="A83" s="224"/>
      <c r="B83" s="241">
        <f t="shared" si="14"/>
        <v>77</v>
      </c>
      <c r="C83" s="268" t="s">
        <v>133</v>
      </c>
      <c r="D83" s="247">
        <f t="shared" ref="D83:D90" si="16">F83</f>
        <v>0</v>
      </c>
      <c r="E83" s="921" t="s">
        <v>60</v>
      </c>
      <c r="F83" s="247">
        <f>F84+F85+F89+F90</f>
        <v>0</v>
      </c>
      <c r="G83" s="247">
        <f>G84+G85+G89+G90</f>
        <v>0</v>
      </c>
      <c r="H83" s="247">
        <f>H84+H85+H89+H90</f>
        <v>0</v>
      </c>
      <c r="I83" s="921" t="s">
        <v>60</v>
      </c>
      <c r="J83" s="829">
        <f>J84+J85+J89+J90</f>
        <v>0</v>
      </c>
    </row>
    <row r="84" spans="1:10">
      <c r="A84" s="224"/>
      <c r="B84" s="245">
        <f t="shared" si="14"/>
        <v>78</v>
      </c>
      <c r="C84" s="269" t="s">
        <v>134</v>
      </c>
      <c r="D84" s="247">
        <f t="shared" si="16"/>
        <v>0</v>
      </c>
      <c r="E84" s="921" t="s">
        <v>60</v>
      </c>
      <c r="F84" s="257"/>
      <c r="G84" s="270"/>
      <c r="H84" s="257"/>
      <c r="I84" s="921" t="s">
        <v>60</v>
      </c>
      <c r="J84" s="828"/>
    </row>
    <row r="85" spans="1:10">
      <c r="A85" s="224"/>
      <c r="B85" s="245">
        <f t="shared" si="14"/>
        <v>79</v>
      </c>
      <c r="C85" s="831" t="s">
        <v>135</v>
      </c>
      <c r="D85" s="247">
        <f t="shared" si="16"/>
        <v>0</v>
      </c>
      <c r="E85" s="921" t="s">
        <v>60</v>
      </c>
      <c r="F85" s="247">
        <f>SUM(F86:F88)</f>
        <v>0</v>
      </c>
      <c r="G85" s="247">
        <f>SUM(G86:G88)</f>
        <v>0</v>
      </c>
      <c r="H85" s="247">
        <f>SUM(H86:H88)</f>
        <v>0</v>
      </c>
      <c r="I85" s="921" t="s">
        <v>60</v>
      </c>
      <c r="J85" s="829">
        <f>SUM(J86:J88)</f>
        <v>0</v>
      </c>
    </row>
    <row r="86" spans="1:10">
      <c r="A86" s="224"/>
      <c r="B86" s="245">
        <f t="shared" si="14"/>
        <v>80</v>
      </c>
      <c r="C86" s="832" t="s">
        <v>113</v>
      </c>
      <c r="D86" s="247">
        <f t="shared" si="16"/>
        <v>0</v>
      </c>
      <c r="E86" s="921" t="s">
        <v>60</v>
      </c>
      <c r="F86" s="257"/>
      <c r="G86" s="270"/>
      <c r="H86" s="257"/>
      <c r="I86" s="921" t="s">
        <v>60</v>
      </c>
      <c r="J86" s="828"/>
    </row>
    <row r="87" spans="1:10">
      <c r="A87" s="224"/>
      <c r="B87" s="245">
        <f t="shared" si="14"/>
        <v>81</v>
      </c>
      <c r="C87" s="832" t="s">
        <v>114</v>
      </c>
      <c r="D87" s="247">
        <f t="shared" si="16"/>
        <v>0</v>
      </c>
      <c r="E87" s="921" t="s">
        <v>60</v>
      </c>
      <c r="F87" s="257"/>
      <c r="G87" s="257"/>
      <c r="H87" s="257"/>
      <c r="I87" s="921" t="s">
        <v>60</v>
      </c>
      <c r="J87" s="828"/>
    </row>
    <row r="88" spans="1:10">
      <c r="A88" s="224"/>
      <c r="B88" s="245">
        <f t="shared" si="14"/>
        <v>82</v>
      </c>
      <c r="C88" s="832" t="s">
        <v>115</v>
      </c>
      <c r="D88" s="247">
        <f t="shared" si="16"/>
        <v>0</v>
      </c>
      <c r="E88" s="921" t="s">
        <v>60</v>
      </c>
      <c r="F88" s="257"/>
      <c r="G88" s="257"/>
      <c r="H88" s="257"/>
      <c r="I88" s="921" t="s">
        <v>60</v>
      </c>
      <c r="J88" s="828"/>
    </row>
    <row r="89" spans="1:10">
      <c r="A89" s="224"/>
      <c r="B89" s="245">
        <f t="shared" si="14"/>
        <v>83</v>
      </c>
      <c r="C89" s="831" t="s">
        <v>116</v>
      </c>
      <c r="D89" s="247">
        <f t="shared" si="16"/>
        <v>0</v>
      </c>
      <c r="E89" s="921" t="s">
        <v>60</v>
      </c>
      <c r="F89" s="257"/>
      <c r="G89" s="272"/>
      <c r="H89" s="257"/>
      <c r="I89" s="921" t="s">
        <v>60</v>
      </c>
      <c r="J89" s="828"/>
    </row>
    <row r="90" spans="1:10">
      <c r="A90" s="224"/>
      <c r="B90" s="245">
        <f t="shared" si="14"/>
        <v>84</v>
      </c>
      <c r="C90" s="831" t="s">
        <v>136</v>
      </c>
      <c r="D90" s="247">
        <f t="shared" si="16"/>
        <v>0</v>
      </c>
      <c r="E90" s="921" t="s">
        <v>60</v>
      </c>
      <c r="F90" s="257"/>
      <c r="G90" s="272"/>
      <c r="H90" s="257"/>
      <c r="I90" s="921" t="s">
        <v>60</v>
      </c>
      <c r="J90" s="828"/>
    </row>
    <row r="91" spans="1:10">
      <c r="A91" s="224"/>
      <c r="B91" s="245">
        <f t="shared" si="14"/>
        <v>85</v>
      </c>
      <c r="C91" s="281" t="s">
        <v>137</v>
      </c>
      <c r="D91" s="247">
        <f>F91+E91</f>
        <v>0</v>
      </c>
      <c r="E91" s="257"/>
      <c r="F91" s="257"/>
      <c r="G91" s="257"/>
      <c r="H91" s="257"/>
      <c r="I91" s="921" t="s">
        <v>60</v>
      </c>
      <c r="J91" s="828"/>
    </row>
    <row r="92" spans="1:10">
      <c r="A92" s="224"/>
      <c r="B92" s="241">
        <f t="shared" si="14"/>
        <v>86</v>
      </c>
      <c r="C92" s="268" t="s">
        <v>138</v>
      </c>
      <c r="D92" s="247">
        <f t="shared" ref="D92:D124" si="17">E92+F92</f>
        <v>0</v>
      </c>
      <c r="E92" s="257"/>
      <c r="F92" s="257"/>
      <c r="G92" s="257"/>
      <c r="H92" s="257"/>
      <c r="I92" s="257"/>
      <c r="J92" s="828"/>
    </row>
    <row r="93" spans="1:10">
      <c r="A93" s="224"/>
      <c r="B93" s="241">
        <f t="shared" si="14"/>
        <v>87</v>
      </c>
      <c r="C93" s="268" t="s">
        <v>139</v>
      </c>
      <c r="D93" s="247">
        <f t="shared" si="17"/>
        <v>0</v>
      </c>
      <c r="E93" s="257"/>
      <c r="F93" s="257"/>
      <c r="G93" s="257"/>
      <c r="H93" s="257"/>
      <c r="I93" s="257"/>
      <c r="J93" s="828"/>
    </row>
    <row r="94" spans="1:10">
      <c r="A94" s="224"/>
      <c r="B94" s="241">
        <f t="shared" si="14"/>
        <v>88</v>
      </c>
      <c r="C94" s="279" t="s">
        <v>140</v>
      </c>
      <c r="D94" s="247">
        <f>E94+F94</f>
        <v>0</v>
      </c>
      <c r="E94" s="247">
        <f t="shared" ref="E94:J94" si="18">E95+E98+E99+E100+E103+E106+E109+E112+E115</f>
        <v>0</v>
      </c>
      <c r="F94" s="247">
        <f>F95+F98+F99+F100+F103+F106+F109+F112+F115</f>
        <v>0</v>
      </c>
      <c r="G94" s="247">
        <f>G95+G98+G99+G100+G103+G106+G109+G112+G115</f>
        <v>0</v>
      </c>
      <c r="H94" s="247">
        <f>H95+H98+H99+H100+H103+H106+H109+H112+H115</f>
        <v>0</v>
      </c>
      <c r="I94" s="247">
        <f t="shared" si="18"/>
        <v>0</v>
      </c>
      <c r="J94" s="829">
        <f t="shared" si="18"/>
        <v>0</v>
      </c>
    </row>
    <row r="95" spans="1:10">
      <c r="A95" s="224"/>
      <c r="B95" s="241">
        <f t="shared" si="14"/>
        <v>89</v>
      </c>
      <c r="C95" s="268" t="s">
        <v>141</v>
      </c>
      <c r="D95" s="247">
        <f t="shared" si="17"/>
        <v>0</v>
      </c>
      <c r="E95" s="247">
        <f t="shared" ref="E95:J95" si="19">E96+E97</f>
        <v>0</v>
      </c>
      <c r="F95" s="247">
        <f t="shared" si="19"/>
        <v>0</v>
      </c>
      <c r="G95" s="247">
        <f t="shared" si="19"/>
        <v>0</v>
      </c>
      <c r="H95" s="247">
        <f t="shared" si="19"/>
        <v>0</v>
      </c>
      <c r="I95" s="247">
        <f t="shared" si="19"/>
        <v>0</v>
      </c>
      <c r="J95" s="829">
        <f t="shared" si="19"/>
        <v>0</v>
      </c>
    </row>
    <row r="96" spans="1:10">
      <c r="A96" s="224"/>
      <c r="B96" s="241">
        <f t="shared" si="14"/>
        <v>90</v>
      </c>
      <c r="C96" s="263" t="s">
        <v>119</v>
      </c>
      <c r="D96" s="247">
        <f t="shared" si="17"/>
        <v>0</v>
      </c>
      <c r="E96" s="257"/>
      <c r="F96" s="257"/>
      <c r="G96" s="257"/>
      <c r="H96" s="257"/>
      <c r="I96" s="257"/>
      <c r="J96" s="828"/>
    </row>
    <row r="97" spans="1:10">
      <c r="A97" s="224"/>
      <c r="B97" s="241">
        <f t="shared" si="14"/>
        <v>91</v>
      </c>
      <c r="C97" s="263" t="s">
        <v>120</v>
      </c>
      <c r="D97" s="247">
        <f t="shared" si="17"/>
        <v>0</v>
      </c>
      <c r="E97" s="257"/>
      <c r="F97" s="257"/>
      <c r="G97" s="257"/>
      <c r="H97" s="257"/>
      <c r="I97" s="257"/>
      <c r="J97" s="828"/>
    </row>
    <row r="98" spans="1:10">
      <c r="A98" s="224"/>
      <c r="B98" s="241">
        <f t="shared" si="14"/>
        <v>92</v>
      </c>
      <c r="C98" s="268" t="s">
        <v>142</v>
      </c>
      <c r="D98" s="247">
        <f t="shared" si="17"/>
        <v>0</v>
      </c>
      <c r="E98" s="259"/>
      <c r="F98" s="259"/>
      <c r="G98" s="259"/>
      <c r="H98" s="259"/>
      <c r="I98" s="259"/>
      <c r="J98" s="826"/>
    </row>
    <row r="99" spans="1:10">
      <c r="A99" s="224"/>
      <c r="B99" s="241">
        <f t="shared" si="14"/>
        <v>93</v>
      </c>
      <c r="C99" s="268" t="s">
        <v>143</v>
      </c>
      <c r="D99" s="247">
        <f t="shared" si="17"/>
        <v>0</v>
      </c>
      <c r="E99" s="259"/>
      <c r="F99" s="259"/>
      <c r="G99" s="259"/>
      <c r="H99" s="259"/>
      <c r="I99" s="259"/>
      <c r="J99" s="826"/>
    </row>
    <row r="100" spans="1:10">
      <c r="A100" s="224"/>
      <c r="B100" s="241">
        <f t="shared" si="14"/>
        <v>94</v>
      </c>
      <c r="C100" s="268" t="s">
        <v>71</v>
      </c>
      <c r="D100" s="247">
        <f t="shared" si="17"/>
        <v>0</v>
      </c>
      <c r="E100" s="247">
        <f t="shared" ref="E100:J100" si="20">E101+E102</f>
        <v>0</v>
      </c>
      <c r="F100" s="247">
        <f t="shared" si="20"/>
        <v>0</v>
      </c>
      <c r="G100" s="247">
        <f t="shared" si="20"/>
        <v>0</v>
      </c>
      <c r="H100" s="247">
        <f t="shared" si="20"/>
        <v>0</v>
      </c>
      <c r="I100" s="247">
        <f t="shared" si="20"/>
        <v>0</v>
      </c>
      <c r="J100" s="829">
        <f t="shared" si="20"/>
        <v>0</v>
      </c>
    </row>
    <row r="101" spans="1:10">
      <c r="A101" s="224"/>
      <c r="B101" s="241">
        <f t="shared" si="14"/>
        <v>95</v>
      </c>
      <c r="C101" s="263" t="s">
        <v>119</v>
      </c>
      <c r="D101" s="247">
        <f t="shared" si="17"/>
        <v>0</v>
      </c>
      <c r="E101" s="259"/>
      <c r="F101" s="259"/>
      <c r="G101" s="259"/>
      <c r="H101" s="257"/>
      <c r="I101" s="259"/>
      <c r="J101" s="828"/>
    </row>
    <row r="102" spans="1:10">
      <c r="A102" s="224"/>
      <c r="B102" s="241">
        <f t="shared" si="14"/>
        <v>96</v>
      </c>
      <c r="C102" s="263" t="s">
        <v>120</v>
      </c>
      <c r="D102" s="247">
        <f t="shared" si="17"/>
        <v>0</v>
      </c>
      <c r="E102" s="257"/>
      <c r="F102" s="257"/>
      <c r="G102" s="257"/>
      <c r="H102" s="257"/>
      <c r="I102" s="257"/>
      <c r="J102" s="828"/>
    </row>
    <row r="103" spans="1:10">
      <c r="A103" s="224"/>
      <c r="B103" s="241">
        <f t="shared" si="14"/>
        <v>97</v>
      </c>
      <c r="C103" s="268" t="s">
        <v>198</v>
      </c>
      <c r="D103" s="247">
        <f t="shared" si="17"/>
        <v>0</v>
      </c>
      <c r="E103" s="247">
        <f t="shared" ref="E103:J103" si="21">E104+E105</f>
        <v>0</v>
      </c>
      <c r="F103" s="247">
        <f t="shared" si="21"/>
        <v>0</v>
      </c>
      <c r="G103" s="247">
        <f t="shared" si="21"/>
        <v>0</v>
      </c>
      <c r="H103" s="247">
        <f t="shared" si="21"/>
        <v>0</v>
      </c>
      <c r="I103" s="247">
        <f t="shared" si="21"/>
        <v>0</v>
      </c>
      <c r="J103" s="829">
        <f t="shared" si="21"/>
        <v>0</v>
      </c>
    </row>
    <row r="104" spans="1:10">
      <c r="A104" s="224"/>
      <c r="B104" s="241">
        <f t="shared" si="14"/>
        <v>98</v>
      </c>
      <c r="C104" s="263" t="s">
        <v>119</v>
      </c>
      <c r="D104" s="247">
        <f t="shared" si="17"/>
        <v>0</v>
      </c>
      <c r="E104" s="259"/>
      <c r="F104" s="259"/>
      <c r="G104" s="259"/>
      <c r="H104" s="257"/>
      <c r="I104" s="259"/>
      <c r="J104" s="828"/>
    </row>
    <row r="105" spans="1:10">
      <c r="A105" s="224"/>
      <c r="B105" s="241">
        <f t="shared" si="14"/>
        <v>99</v>
      </c>
      <c r="C105" s="263" t="s">
        <v>120</v>
      </c>
      <c r="D105" s="247">
        <f t="shared" si="17"/>
        <v>0</v>
      </c>
      <c r="E105" s="257"/>
      <c r="F105" s="257"/>
      <c r="G105" s="257"/>
      <c r="H105" s="257"/>
      <c r="I105" s="257"/>
      <c r="J105" s="828"/>
    </row>
    <row r="106" spans="1:10">
      <c r="A106" s="224"/>
      <c r="B106" s="241">
        <f t="shared" si="14"/>
        <v>100</v>
      </c>
      <c r="C106" s="268" t="s">
        <v>144</v>
      </c>
      <c r="D106" s="247">
        <f t="shared" si="17"/>
        <v>0</v>
      </c>
      <c r="E106" s="247">
        <f t="shared" ref="E106:J106" si="22">E107+E108</f>
        <v>0</v>
      </c>
      <c r="F106" s="247">
        <f t="shared" si="22"/>
        <v>0</v>
      </c>
      <c r="G106" s="247">
        <f t="shared" si="22"/>
        <v>0</v>
      </c>
      <c r="H106" s="247">
        <f t="shared" si="22"/>
        <v>0</v>
      </c>
      <c r="I106" s="247">
        <f t="shared" si="22"/>
        <v>0</v>
      </c>
      <c r="J106" s="829">
        <f t="shared" si="22"/>
        <v>0</v>
      </c>
    </row>
    <row r="107" spans="1:10">
      <c r="A107" s="224"/>
      <c r="B107" s="241">
        <f t="shared" ref="B107:B119" si="23">B106+1</f>
        <v>101</v>
      </c>
      <c r="C107" s="263" t="s">
        <v>119</v>
      </c>
      <c r="D107" s="247">
        <f t="shared" si="17"/>
        <v>0</v>
      </c>
      <c r="E107" s="257"/>
      <c r="F107" s="257"/>
      <c r="G107" s="257"/>
      <c r="H107" s="257"/>
      <c r="I107" s="257"/>
      <c r="J107" s="828"/>
    </row>
    <row r="108" spans="1:10">
      <c r="A108" s="224"/>
      <c r="B108" s="241">
        <f t="shared" si="23"/>
        <v>102</v>
      </c>
      <c r="C108" s="263" t="s">
        <v>120</v>
      </c>
      <c r="D108" s="247">
        <f t="shared" si="17"/>
        <v>0</v>
      </c>
      <c r="E108" s="257"/>
      <c r="F108" s="257"/>
      <c r="G108" s="257"/>
      <c r="H108" s="257"/>
      <c r="I108" s="257"/>
      <c r="J108" s="828"/>
    </row>
    <row r="109" spans="1:10">
      <c r="A109" s="224"/>
      <c r="B109" s="241">
        <f t="shared" si="23"/>
        <v>103</v>
      </c>
      <c r="C109" s="268" t="s">
        <v>145</v>
      </c>
      <c r="D109" s="247">
        <f t="shared" si="17"/>
        <v>0</v>
      </c>
      <c r="E109" s="247">
        <f t="shared" ref="E109:J109" si="24">E110+E111</f>
        <v>0</v>
      </c>
      <c r="F109" s="247">
        <f t="shared" si="24"/>
        <v>0</v>
      </c>
      <c r="G109" s="247">
        <f t="shared" si="24"/>
        <v>0</v>
      </c>
      <c r="H109" s="247">
        <f t="shared" si="24"/>
        <v>0</v>
      </c>
      <c r="I109" s="247">
        <f t="shared" si="24"/>
        <v>0</v>
      </c>
      <c r="J109" s="829">
        <f t="shared" si="24"/>
        <v>0</v>
      </c>
    </row>
    <row r="110" spans="1:10">
      <c r="A110" s="224"/>
      <c r="B110" s="241">
        <f t="shared" si="23"/>
        <v>104</v>
      </c>
      <c r="C110" s="263" t="s">
        <v>119</v>
      </c>
      <c r="D110" s="247">
        <f t="shared" si="17"/>
        <v>0</v>
      </c>
      <c r="E110" s="257"/>
      <c r="F110" s="257"/>
      <c r="G110" s="257"/>
      <c r="H110" s="257"/>
      <c r="I110" s="257"/>
      <c r="J110" s="828"/>
    </row>
    <row r="111" spans="1:10">
      <c r="A111" s="224"/>
      <c r="B111" s="241">
        <f t="shared" si="23"/>
        <v>105</v>
      </c>
      <c r="C111" s="263" t="s">
        <v>120</v>
      </c>
      <c r="D111" s="247">
        <f t="shared" si="17"/>
        <v>0</v>
      </c>
      <c r="E111" s="257"/>
      <c r="F111" s="257"/>
      <c r="G111" s="257"/>
      <c r="H111" s="257"/>
      <c r="I111" s="257"/>
      <c r="J111" s="828"/>
    </row>
    <row r="112" spans="1:10">
      <c r="A112" s="224"/>
      <c r="B112" s="241">
        <f t="shared" si="23"/>
        <v>106</v>
      </c>
      <c r="C112" s="268" t="s">
        <v>146</v>
      </c>
      <c r="D112" s="247">
        <f t="shared" si="17"/>
        <v>0</v>
      </c>
      <c r="E112" s="247">
        <f t="shared" ref="E112:J112" si="25">E113+E114</f>
        <v>0</v>
      </c>
      <c r="F112" s="247">
        <f t="shared" si="25"/>
        <v>0</v>
      </c>
      <c r="G112" s="247">
        <f t="shared" si="25"/>
        <v>0</v>
      </c>
      <c r="H112" s="247">
        <f t="shared" si="25"/>
        <v>0</v>
      </c>
      <c r="I112" s="247">
        <f t="shared" si="25"/>
        <v>0</v>
      </c>
      <c r="J112" s="829">
        <f t="shared" si="25"/>
        <v>0</v>
      </c>
    </row>
    <row r="113" spans="1:10">
      <c r="A113" s="224"/>
      <c r="B113" s="241">
        <f t="shared" si="23"/>
        <v>107</v>
      </c>
      <c r="C113" s="263" t="s">
        <v>119</v>
      </c>
      <c r="D113" s="247">
        <f t="shared" si="17"/>
        <v>0</v>
      </c>
      <c r="E113" s="257"/>
      <c r="F113" s="257"/>
      <c r="G113" s="257"/>
      <c r="H113" s="257"/>
      <c r="I113" s="257"/>
      <c r="J113" s="828"/>
    </row>
    <row r="114" spans="1:10">
      <c r="A114" s="224"/>
      <c r="B114" s="241">
        <f t="shared" si="23"/>
        <v>108</v>
      </c>
      <c r="C114" s="263" t="s">
        <v>120</v>
      </c>
      <c r="D114" s="247">
        <f t="shared" si="17"/>
        <v>0</v>
      </c>
      <c r="E114" s="257"/>
      <c r="F114" s="257"/>
      <c r="G114" s="257"/>
      <c r="H114" s="257"/>
      <c r="I114" s="257"/>
      <c r="J114" s="828"/>
    </row>
    <row r="115" spans="1:10">
      <c r="A115" s="224"/>
      <c r="B115" s="241">
        <f t="shared" si="23"/>
        <v>109</v>
      </c>
      <c r="C115" s="268" t="s">
        <v>147</v>
      </c>
      <c r="D115" s="247">
        <f t="shared" si="17"/>
        <v>0</v>
      </c>
      <c r="E115" s="247">
        <f t="shared" ref="E115:J115" si="26">E116+E117</f>
        <v>0</v>
      </c>
      <c r="F115" s="247">
        <f t="shared" si="26"/>
        <v>0</v>
      </c>
      <c r="G115" s="247">
        <f t="shared" si="26"/>
        <v>0</v>
      </c>
      <c r="H115" s="247">
        <f t="shared" si="26"/>
        <v>0</v>
      </c>
      <c r="I115" s="247">
        <f t="shared" si="26"/>
        <v>0</v>
      </c>
      <c r="J115" s="829">
        <f t="shared" si="26"/>
        <v>0</v>
      </c>
    </row>
    <row r="116" spans="1:10">
      <c r="A116" s="224"/>
      <c r="B116" s="241">
        <f t="shared" si="23"/>
        <v>110</v>
      </c>
      <c r="C116" s="263" t="s">
        <v>119</v>
      </c>
      <c r="D116" s="247">
        <f t="shared" si="17"/>
        <v>0</v>
      </c>
      <c r="E116" s="257"/>
      <c r="F116" s="257"/>
      <c r="G116" s="257"/>
      <c r="H116" s="257"/>
      <c r="I116" s="257"/>
      <c r="J116" s="828"/>
    </row>
    <row r="117" spans="1:10">
      <c r="A117" s="224"/>
      <c r="B117" s="241">
        <f t="shared" si="23"/>
        <v>111</v>
      </c>
      <c r="C117" s="263" t="s">
        <v>120</v>
      </c>
      <c r="D117" s="247">
        <f t="shared" si="17"/>
        <v>0</v>
      </c>
      <c r="E117" s="257"/>
      <c r="F117" s="257"/>
      <c r="G117" s="257"/>
      <c r="H117" s="257"/>
      <c r="I117" s="257"/>
      <c r="J117" s="828"/>
    </row>
    <row r="118" spans="1:10">
      <c r="A118" s="224"/>
      <c r="B118" s="241">
        <f t="shared" si="23"/>
        <v>112</v>
      </c>
      <c r="C118" s="282" t="s">
        <v>148</v>
      </c>
      <c r="D118" s="247">
        <f t="shared" si="17"/>
        <v>0</v>
      </c>
      <c r="E118" s="248"/>
      <c r="F118" s="248"/>
      <c r="G118" s="248"/>
      <c r="H118" s="248"/>
      <c r="I118" s="248"/>
      <c r="J118" s="830"/>
    </row>
    <row r="119" spans="1:10">
      <c r="A119" s="224"/>
      <c r="B119" s="241">
        <f t="shared" si="23"/>
        <v>113</v>
      </c>
      <c r="C119" s="282" t="s">
        <v>149</v>
      </c>
      <c r="D119" s="247">
        <f>E119+F119</f>
        <v>0</v>
      </c>
      <c r="E119" s="248"/>
      <c r="F119" s="248"/>
      <c r="G119" s="248"/>
      <c r="H119" s="248"/>
      <c r="I119" s="248"/>
      <c r="J119" s="830"/>
    </row>
    <row r="120" spans="1:10">
      <c r="A120" s="224"/>
      <c r="B120" s="241">
        <f>B119+1</f>
        <v>114</v>
      </c>
      <c r="C120" s="263" t="s">
        <v>927</v>
      </c>
      <c r="D120" s="247">
        <f>E120+F120</f>
        <v>0</v>
      </c>
      <c r="E120" s="259"/>
      <c r="F120" s="259"/>
      <c r="G120" s="259"/>
      <c r="H120" s="259"/>
      <c r="I120" s="259"/>
      <c r="J120" s="826"/>
    </row>
    <row r="121" spans="1:10">
      <c r="A121" s="224"/>
      <c r="B121" s="241">
        <f>B120+1</f>
        <v>115</v>
      </c>
      <c r="C121" s="282" t="s">
        <v>150</v>
      </c>
      <c r="D121" s="247">
        <f>E121+F121</f>
        <v>0</v>
      </c>
      <c r="E121" s="247">
        <f>E122+E123</f>
        <v>0</v>
      </c>
      <c r="F121" s="247">
        <f>F122+F123</f>
        <v>0</v>
      </c>
      <c r="G121" s="247">
        <f>G122+G123</f>
        <v>0</v>
      </c>
      <c r="H121" s="247">
        <f t="shared" ref="H121:J121" si="27">H122+H123</f>
        <v>0</v>
      </c>
      <c r="I121" s="247">
        <f t="shared" si="27"/>
        <v>0</v>
      </c>
      <c r="J121" s="829">
        <f t="shared" si="27"/>
        <v>0</v>
      </c>
    </row>
    <row r="122" spans="1:10">
      <c r="A122" s="224"/>
      <c r="B122" s="241">
        <f>B121+1</f>
        <v>116</v>
      </c>
      <c r="C122" s="268" t="s">
        <v>151</v>
      </c>
      <c r="D122" s="247">
        <f>E122+F122</f>
        <v>0</v>
      </c>
      <c r="E122" s="259"/>
      <c r="F122" s="259"/>
      <c r="G122" s="259"/>
      <c r="H122" s="259"/>
      <c r="I122" s="259"/>
      <c r="J122" s="826"/>
    </row>
    <row r="123" spans="1:10">
      <c r="A123" s="224"/>
      <c r="B123" s="241">
        <f t="shared" ref="B123:B162" si="28">B122+1</f>
        <v>117</v>
      </c>
      <c r="C123" s="268" t="s">
        <v>152</v>
      </c>
      <c r="D123" s="247">
        <f t="shared" si="17"/>
        <v>0</v>
      </c>
      <c r="E123" s="247">
        <f t="shared" ref="E123:J123" si="29">E124+E125</f>
        <v>0</v>
      </c>
      <c r="F123" s="247">
        <f t="shared" si="29"/>
        <v>0</v>
      </c>
      <c r="G123" s="247">
        <f t="shared" si="29"/>
        <v>0</v>
      </c>
      <c r="H123" s="247">
        <f t="shared" si="29"/>
        <v>0</v>
      </c>
      <c r="I123" s="247">
        <f t="shared" si="29"/>
        <v>0</v>
      </c>
      <c r="J123" s="829">
        <f t="shared" si="29"/>
        <v>0</v>
      </c>
    </row>
    <row r="124" spans="1:10">
      <c r="A124" s="224"/>
      <c r="B124" s="241">
        <f t="shared" si="28"/>
        <v>118</v>
      </c>
      <c r="C124" s="263" t="s">
        <v>153</v>
      </c>
      <c r="D124" s="247">
        <f t="shared" si="17"/>
        <v>0</v>
      </c>
      <c r="E124" s="259"/>
      <c r="F124" s="259"/>
      <c r="G124" s="259"/>
      <c r="H124" s="259"/>
      <c r="I124" s="259"/>
      <c r="J124" s="826"/>
    </row>
    <row r="125" spans="1:10">
      <c r="A125" s="224"/>
      <c r="B125" s="241">
        <f t="shared" si="28"/>
        <v>119</v>
      </c>
      <c r="C125" s="263" t="s">
        <v>154</v>
      </c>
      <c r="D125" s="247">
        <f t="shared" ref="D125:D150" si="30">E125+F125</f>
        <v>0</v>
      </c>
      <c r="E125" s="259"/>
      <c r="F125" s="259"/>
      <c r="G125" s="259"/>
      <c r="H125" s="259"/>
      <c r="I125" s="259"/>
      <c r="J125" s="826"/>
    </row>
    <row r="126" spans="1:10">
      <c r="A126" s="224"/>
      <c r="B126" s="241">
        <f t="shared" si="28"/>
        <v>120</v>
      </c>
      <c r="C126" s="282" t="s">
        <v>155</v>
      </c>
      <c r="D126" s="247">
        <f t="shared" si="30"/>
        <v>0</v>
      </c>
      <c r="E126" s="247">
        <f t="shared" ref="E126:J126" si="31">E127+E130</f>
        <v>0</v>
      </c>
      <c r="F126" s="247">
        <f t="shared" si="31"/>
        <v>0</v>
      </c>
      <c r="G126" s="247">
        <f>G127+G130</f>
        <v>0</v>
      </c>
      <c r="H126" s="247">
        <f t="shared" si="31"/>
        <v>0</v>
      </c>
      <c r="I126" s="247">
        <f t="shared" si="31"/>
        <v>0</v>
      </c>
      <c r="J126" s="829">
        <f t="shared" si="31"/>
        <v>0</v>
      </c>
    </row>
    <row r="127" spans="1:10">
      <c r="A127" s="224"/>
      <c r="B127" s="241">
        <f t="shared" si="28"/>
        <v>121</v>
      </c>
      <c r="C127" s="268" t="s">
        <v>966</v>
      </c>
      <c r="D127" s="247">
        <f t="shared" si="30"/>
        <v>0</v>
      </c>
      <c r="E127" s="247"/>
      <c r="F127" s="247">
        <f>F128+F129</f>
        <v>0</v>
      </c>
      <c r="G127" s="247">
        <f>G128+G129</f>
        <v>0</v>
      </c>
      <c r="H127" s="247">
        <f>H128+H129</f>
        <v>0</v>
      </c>
      <c r="I127" s="247">
        <f>I128+I129</f>
        <v>0</v>
      </c>
      <c r="J127" s="829">
        <f>J128+J129</f>
        <v>0</v>
      </c>
    </row>
    <row r="128" spans="1:10">
      <c r="A128" s="224"/>
      <c r="B128" s="241">
        <f t="shared" si="28"/>
        <v>122</v>
      </c>
      <c r="C128" s="263" t="s">
        <v>156</v>
      </c>
      <c r="D128" s="247">
        <f t="shared" si="30"/>
        <v>0</v>
      </c>
      <c r="E128" s="259"/>
      <c r="F128" s="259"/>
      <c r="G128" s="259"/>
      <c r="H128" s="259"/>
      <c r="I128" s="257"/>
      <c r="J128" s="826"/>
    </row>
    <row r="129" spans="1:10">
      <c r="A129" s="224"/>
      <c r="B129" s="241">
        <f t="shared" si="28"/>
        <v>123</v>
      </c>
      <c r="C129" s="263" t="s">
        <v>157</v>
      </c>
      <c r="D129" s="247">
        <f t="shared" si="30"/>
        <v>0</v>
      </c>
      <c r="E129" s="259"/>
      <c r="F129" s="259"/>
      <c r="G129" s="259"/>
      <c r="H129" s="259"/>
      <c r="I129" s="257"/>
      <c r="J129" s="826"/>
    </row>
    <row r="130" spans="1:10">
      <c r="A130" s="224"/>
      <c r="B130" s="241">
        <f t="shared" si="28"/>
        <v>124</v>
      </c>
      <c r="C130" s="268" t="s">
        <v>158</v>
      </c>
      <c r="D130" s="247">
        <f t="shared" si="30"/>
        <v>0</v>
      </c>
      <c r="E130" s="259"/>
      <c r="F130" s="259"/>
      <c r="G130" s="259"/>
      <c r="H130" s="259"/>
      <c r="I130" s="257"/>
      <c r="J130" s="826"/>
    </row>
    <row r="131" spans="1:10">
      <c r="A131" s="224"/>
      <c r="B131" s="241">
        <f t="shared" si="28"/>
        <v>125</v>
      </c>
      <c r="C131" s="282" t="s">
        <v>159</v>
      </c>
      <c r="D131" s="247">
        <f t="shared" si="30"/>
        <v>0</v>
      </c>
      <c r="E131" s="273">
        <f t="shared" ref="E131:J131" si="32">E132+E133+E134+E137+E138</f>
        <v>0</v>
      </c>
      <c r="F131" s="273">
        <f t="shared" si="32"/>
        <v>0</v>
      </c>
      <c r="G131" s="273">
        <f t="shared" si="32"/>
        <v>0</v>
      </c>
      <c r="H131" s="273">
        <f t="shared" si="32"/>
        <v>0</v>
      </c>
      <c r="I131" s="273">
        <f t="shared" si="32"/>
        <v>0</v>
      </c>
      <c r="J131" s="827">
        <f t="shared" si="32"/>
        <v>0</v>
      </c>
    </row>
    <row r="132" spans="1:10">
      <c r="A132" s="224"/>
      <c r="B132" s="241">
        <f t="shared" si="28"/>
        <v>126</v>
      </c>
      <c r="C132" s="268" t="s">
        <v>160</v>
      </c>
      <c r="D132" s="247">
        <f t="shared" si="30"/>
        <v>0</v>
      </c>
      <c r="E132" s="257"/>
      <c r="F132" s="257"/>
      <c r="G132" s="257"/>
      <c r="H132" s="257"/>
      <c r="I132" s="270"/>
      <c r="J132" s="828"/>
    </row>
    <row r="133" spans="1:10">
      <c r="A133" s="224"/>
      <c r="B133" s="241">
        <f t="shared" si="28"/>
        <v>127</v>
      </c>
      <c r="C133" s="268" t="s">
        <v>199</v>
      </c>
      <c r="D133" s="247">
        <f t="shared" si="30"/>
        <v>0</v>
      </c>
      <c r="E133" s="257"/>
      <c r="F133" s="257"/>
      <c r="G133" s="257"/>
      <c r="H133" s="257"/>
      <c r="I133" s="271"/>
      <c r="J133" s="828"/>
    </row>
    <row r="134" spans="1:10">
      <c r="A134" s="224"/>
      <c r="B134" s="241">
        <f t="shared" si="28"/>
        <v>128</v>
      </c>
      <c r="C134" s="268" t="s">
        <v>161</v>
      </c>
      <c r="D134" s="247">
        <f t="shared" si="30"/>
        <v>0</v>
      </c>
      <c r="E134" s="273">
        <f t="shared" ref="E134:J134" si="33">E135+E136</f>
        <v>0</v>
      </c>
      <c r="F134" s="273">
        <f t="shared" si="33"/>
        <v>0</v>
      </c>
      <c r="G134" s="273">
        <f t="shared" si="33"/>
        <v>0</v>
      </c>
      <c r="H134" s="273">
        <f t="shared" si="33"/>
        <v>0</v>
      </c>
      <c r="I134" s="273">
        <f t="shared" si="33"/>
        <v>0</v>
      </c>
      <c r="J134" s="827">
        <f t="shared" si="33"/>
        <v>0</v>
      </c>
    </row>
    <row r="135" spans="1:10">
      <c r="A135" s="224"/>
      <c r="B135" s="241">
        <f t="shared" si="28"/>
        <v>129</v>
      </c>
      <c r="C135" s="263" t="s">
        <v>162</v>
      </c>
      <c r="D135" s="247">
        <f t="shared" si="30"/>
        <v>0</v>
      </c>
      <c r="E135" s="257"/>
      <c r="F135" s="257"/>
      <c r="G135" s="257"/>
      <c r="H135" s="257"/>
      <c r="I135" s="257"/>
      <c r="J135" s="828"/>
    </row>
    <row r="136" spans="1:10">
      <c r="A136" s="224"/>
      <c r="B136" s="241">
        <f t="shared" si="28"/>
        <v>130</v>
      </c>
      <c r="C136" s="263" t="s">
        <v>163</v>
      </c>
      <c r="D136" s="247">
        <f t="shared" si="30"/>
        <v>0</v>
      </c>
      <c r="E136" s="259"/>
      <c r="F136" s="259"/>
      <c r="G136" s="259"/>
      <c r="H136" s="259"/>
      <c r="I136" s="259"/>
      <c r="J136" s="826"/>
    </row>
    <row r="137" spans="1:10">
      <c r="A137" s="224"/>
      <c r="B137" s="241">
        <f t="shared" si="28"/>
        <v>131</v>
      </c>
      <c r="C137" s="268" t="s">
        <v>164</v>
      </c>
      <c r="D137" s="247">
        <f t="shared" si="30"/>
        <v>0</v>
      </c>
      <c r="E137" s="259"/>
      <c r="F137" s="259"/>
      <c r="G137" s="259"/>
      <c r="H137" s="259"/>
      <c r="I137" s="259"/>
      <c r="J137" s="826"/>
    </row>
    <row r="138" spans="1:10">
      <c r="A138" s="224"/>
      <c r="B138" s="241">
        <f t="shared" si="28"/>
        <v>132</v>
      </c>
      <c r="C138" s="268" t="s">
        <v>165</v>
      </c>
      <c r="D138" s="247">
        <f t="shared" si="30"/>
        <v>0</v>
      </c>
      <c r="E138" s="273">
        <f t="shared" ref="E138:J138" si="34">SUM(E139:E145)</f>
        <v>0</v>
      </c>
      <c r="F138" s="273">
        <f t="shared" si="34"/>
        <v>0</v>
      </c>
      <c r="G138" s="273">
        <f t="shared" si="34"/>
        <v>0</v>
      </c>
      <c r="H138" s="273">
        <f t="shared" si="34"/>
        <v>0</v>
      </c>
      <c r="I138" s="273">
        <f t="shared" si="34"/>
        <v>0</v>
      </c>
      <c r="J138" s="827">
        <f t="shared" si="34"/>
        <v>0</v>
      </c>
    </row>
    <row r="139" spans="1:10">
      <c r="A139" s="224"/>
      <c r="B139" s="241">
        <f t="shared" si="28"/>
        <v>133</v>
      </c>
      <c r="C139" s="263" t="s">
        <v>166</v>
      </c>
      <c r="D139" s="247">
        <f t="shared" si="30"/>
        <v>0</v>
      </c>
      <c r="E139" s="259"/>
      <c r="F139" s="259"/>
      <c r="G139" s="259"/>
      <c r="H139" s="259"/>
      <c r="I139" s="259"/>
      <c r="J139" s="826"/>
    </row>
    <row r="140" spans="1:10">
      <c r="A140" s="224"/>
      <c r="B140" s="241">
        <f t="shared" si="28"/>
        <v>134</v>
      </c>
      <c r="C140" s="263" t="s">
        <v>167</v>
      </c>
      <c r="D140" s="247">
        <f t="shared" si="30"/>
        <v>0</v>
      </c>
      <c r="E140" s="259"/>
      <c r="F140" s="259"/>
      <c r="G140" s="259"/>
      <c r="H140" s="259"/>
      <c r="I140" s="259"/>
      <c r="J140" s="826"/>
    </row>
    <row r="141" spans="1:10">
      <c r="A141" s="224"/>
      <c r="B141" s="241">
        <f t="shared" si="28"/>
        <v>135</v>
      </c>
      <c r="C141" s="263" t="s">
        <v>200</v>
      </c>
      <c r="D141" s="247">
        <f t="shared" si="30"/>
        <v>0</v>
      </c>
      <c r="E141" s="259"/>
      <c r="F141" s="259"/>
      <c r="G141" s="259"/>
      <c r="H141" s="259"/>
      <c r="I141" s="259"/>
      <c r="J141" s="826"/>
    </row>
    <row r="142" spans="1:10">
      <c r="A142" s="224"/>
      <c r="B142" s="241">
        <f t="shared" si="28"/>
        <v>136</v>
      </c>
      <c r="C142" s="263" t="s">
        <v>201</v>
      </c>
      <c r="D142" s="247">
        <f t="shared" si="30"/>
        <v>0</v>
      </c>
      <c r="E142" s="259"/>
      <c r="F142" s="259"/>
      <c r="G142" s="259"/>
      <c r="H142" s="259"/>
      <c r="I142" s="259"/>
      <c r="J142" s="826"/>
    </row>
    <row r="143" spans="1:10">
      <c r="A143" s="224"/>
      <c r="B143" s="241">
        <f t="shared" si="28"/>
        <v>137</v>
      </c>
      <c r="C143" s="263" t="s">
        <v>202</v>
      </c>
      <c r="D143" s="247">
        <f t="shared" si="30"/>
        <v>0</v>
      </c>
      <c r="E143" s="259"/>
      <c r="F143" s="259"/>
      <c r="G143" s="259"/>
      <c r="H143" s="259"/>
      <c r="I143" s="259"/>
      <c r="J143" s="826"/>
    </row>
    <row r="144" spans="1:10">
      <c r="A144" s="224"/>
      <c r="B144" s="241">
        <f t="shared" si="28"/>
        <v>138</v>
      </c>
      <c r="C144" s="263" t="s">
        <v>203</v>
      </c>
      <c r="D144" s="247">
        <f t="shared" si="30"/>
        <v>0</v>
      </c>
      <c r="E144" s="259"/>
      <c r="F144" s="259"/>
      <c r="G144" s="259"/>
      <c r="H144" s="259"/>
      <c r="I144" s="259"/>
      <c r="J144" s="826"/>
    </row>
    <row r="145" spans="2:10">
      <c r="B145" s="241">
        <f t="shared" si="28"/>
        <v>139</v>
      </c>
      <c r="C145" s="263" t="s">
        <v>204</v>
      </c>
      <c r="D145" s="247">
        <f t="shared" si="30"/>
        <v>0</v>
      </c>
      <c r="E145" s="259"/>
      <c r="F145" s="259"/>
      <c r="G145" s="259"/>
      <c r="H145" s="259"/>
      <c r="I145" s="259"/>
      <c r="J145" s="826"/>
    </row>
    <row r="146" spans="2:10">
      <c r="B146" s="241">
        <f t="shared" si="28"/>
        <v>140</v>
      </c>
      <c r="C146" s="282" t="s">
        <v>168</v>
      </c>
      <c r="D146" s="247">
        <f t="shared" si="30"/>
        <v>0</v>
      </c>
      <c r="E146" s="273">
        <f>E147+E148+E149+E150</f>
        <v>0</v>
      </c>
      <c r="F146" s="273">
        <f t="shared" ref="F146:J146" si="35">F147+F148+F149+F150</f>
        <v>0</v>
      </c>
      <c r="G146" s="273">
        <f>G147+G148+G149+G150</f>
        <v>0</v>
      </c>
      <c r="H146" s="273">
        <f>H147+H148+H149+H150</f>
        <v>0</v>
      </c>
      <c r="I146" s="273">
        <f t="shared" si="35"/>
        <v>0</v>
      </c>
      <c r="J146" s="827">
        <f t="shared" si="35"/>
        <v>0</v>
      </c>
    </row>
    <row r="147" spans="2:10">
      <c r="B147" s="241">
        <f t="shared" si="28"/>
        <v>141</v>
      </c>
      <c r="C147" s="279" t="s">
        <v>169</v>
      </c>
      <c r="D147" s="247">
        <f t="shared" si="30"/>
        <v>0</v>
      </c>
      <c r="E147" s="259"/>
      <c r="F147" s="259"/>
      <c r="G147" s="259"/>
      <c r="H147" s="259"/>
      <c r="I147" s="259"/>
      <c r="J147" s="826"/>
    </row>
    <row r="148" spans="2:10">
      <c r="B148" s="241">
        <f t="shared" si="28"/>
        <v>142</v>
      </c>
      <c r="C148" s="279" t="s">
        <v>170</v>
      </c>
      <c r="D148" s="247">
        <f t="shared" si="30"/>
        <v>0</v>
      </c>
      <c r="E148" s="259"/>
      <c r="F148" s="259"/>
      <c r="G148" s="259"/>
      <c r="H148" s="259"/>
      <c r="I148" s="259"/>
      <c r="J148" s="826"/>
    </row>
    <row r="149" spans="2:10">
      <c r="B149" s="241">
        <f t="shared" si="28"/>
        <v>143</v>
      </c>
      <c r="C149" s="279" t="s">
        <v>171</v>
      </c>
      <c r="D149" s="247">
        <f>E149+F149</f>
        <v>0</v>
      </c>
      <c r="E149" s="259"/>
      <c r="F149" s="259"/>
      <c r="G149" s="259"/>
      <c r="H149" s="259"/>
      <c r="I149" s="259"/>
      <c r="J149" s="826"/>
    </row>
    <row r="150" spans="2:10" ht="15.75" thickBot="1">
      <c r="B150" s="278">
        <f t="shared" si="28"/>
        <v>144</v>
      </c>
      <c r="C150" s="279" t="s">
        <v>172</v>
      </c>
      <c r="D150" s="825">
        <f t="shared" si="30"/>
        <v>0</v>
      </c>
      <c r="E150" s="821"/>
      <c r="F150" s="821"/>
      <c r="G150" s="821"/>
      <c r="H150" s="821"/>
      <c r="I150" s="821"/>
      <c r="J150" s="824"/>
    </row>
    <row r="151" spans="2:10" ht="15.75" thickBot="1">
      <c r="B151" s="283">
        <f t="shared" si="28"/>
        <v>145</v>
      </c>
      <c r="C151" s="284" t="s">
        <v>173</v>
      </c>
      <c r="D151" s="285">
        <f t="shared" ref="D151:J151" si="36">D7-D75</f>
        <v>0</v>
      </c>
      <c r="E151" s="285">
        <f t="shared" si="36"/>
        <v>0</v>
      </c>
      <c r="F151" s="285">
        <f t="shared" si="36"/>
        <v>0</v>
      </c>
      <c r="G151" s="285">
        <f t="shared" si="36"/>
        <v>0</v>
      </c>
      <c r="H151" s="285">
        <f t="shared" si="36"/>
        <v>0</v>
      </c>
      <c r="I151" s="285">
        <f t="shared" si="36"/>
        <v>0</v>
      </c>
      <c r="J151" s="823">
        <f t="shared" si="36"/>
        <v>0</v>
      </c>
    </row>
    <row r="152" spans="2:10" ht="15.75" thickBot="1">
      <c r="B152" s="278">
        <f t="shared" si="28"/>
        <v>146</v>
      </c>
      <c r="C152" s="306" t="s">
        <v>174</v>
      </c>
      <c r="D152" s="247">
        <f>E152+F152</f>
        <v>0</v>
      </c>
      <c r="E152" s="286"/>
      <c r="F152" s="287"/>
      <c r="G152" s="937" t="s">
        <v>60</v>
      </c>
      <c r="H152" s="287"/>
      <c r="I152" s="287"/>
      <c r="J152" s="822"/>
    </row>
    <row r="153" spans="2:10" ht="15.75" thickBot="1">
      <c r="B153" s="1480">
        <f t="shared" si="28"/>
        <v>147</v>
      </c>
      <c r="C153" s="915" t="s">
        <v>205</v>
      </c>
      <c r="D153" s="916">
        <f>D151-D152</f>
        <v>0</v>
      </c>
      <c r="E153" s="916">
        <f>E151-E152</f>
        <v>0</v>
      </c>
      <c r="F153" s="916">
        <f>F151-F152</f>
        <v>0</v>
      </c>
      <c r="G153" s="916">
        <f>G151</f>
        <v>0</v>
      </c>
      <c r="H153" s="916">
        <f>H151-H152</f>
        <v>0</v>
      </c>
      <c r="I153" s="916">
        <f>I151-I152</f>
        <v>0</v>
      </c>
      <c r="J153" s="917">
        <f>J151-J152</f>
        <v>0</v>
      </c>
    </row>
    <row r="154" spans="2:10" ht="15.75" thickBot="1">
      <c r="B154" s="278">
        <f t="shared" si="28"/>
        <v>148</v>
      </c>
      <c r="C154" s="288" t="s">
        <v>175</v>
      </c>
      <c r="D154" s="289"/>
      <c r="E154" s="290"/>
      <c r="F154" s="290"/>
      <c r="G154" s="290"/>
      <c r="H154" s="290"/>
      <c r="I154" s="290"/>
    </row>
    <row r="155" spans="2:10" ht="15.75" thickBot="1">
      <c r="B155" s="283">
        <f t="shared" si="28"/>
        <v>149</v>
      </c>
      <c r="C155" s="288" t="s">
        <v>206</v>
      </c>
      <c r="D155" s="289"/>
      <c r="E155" s="290"/>
      <c r="F155" s="290"/>
      <c r="G155" s="290"/>
      <c r="H155" s="290"/>
      <c r="I155" s="291"/>
    </row>
    <row r="156" spans="2:10" ht="15.75" thickBot="1">
      <c r="B156" s="283">
        <f t="shared" si="28"/>
        <v>150</v>
      </c>
      <c r="C156" s="292" t="s">
        <v>176</v>
      </c>
      <c r="D156" s="293">
        <f>D154-D152-D155</f>
        <v>0</v>
      </c>
      <c r="E156" s="290"/>
      <c r="F156" s="290"/>
      <c r="G156" s="290"/>
      <c r="H156" s="290"/>
      <c r="I156" s="290"/>
    </row>
    <row r="157" spans="2:10">
      <c r="B157" s="241">
        <f t="shared" si="28"/>
        <v>151</v>
      </c>
      <c r="C157" s="294" t="s">
        <v>177</v>
      </c>
      <c r="D157" s="267">
        <f>D158+D159</f>
        <v>0</v>
      </c>
      <c r="E157" s="290"/>
      <c r="F157" s="290"/>
      <c r="G157" s="1433" t="s">
        <v>63</v>
      </c>
      <c r="H157" s="1429" t="s">
        <v>64</v>
      </c>
      <c r="I157" s="295"/>
    </row>
    <row r="158" spans="2:10">
      <c r="B158" s="241">
        <f t="shared" si="28"/>
        <v>152</v>
      </c>
      <c r="C158" s="296" t="s">
        <v>178</v>
      </c>
      <c r="D158" s="259"/>
      <c r="E158" s="290"/>
      <c r="F158" s="290"/>
      <c r="G158" s="1434" t="s">
        <v>236</v>
      </c>
      <c r="H158" s="477" t="s">
        <v>236</v>
      </c>
      <c r="I158" s="478"/>
    </row>
    <row r="159" spans="2:10" ht="15.75" thickBot="1">
      <c r="B159" s="278">
        <f t="shared" si="28"/>
        <v>153</v>
      </c>
      <c r="C159" s="296" t="s">
        <v>179</v>
      </c>
      <c r="D159" s="821"/>
      <c r="E159" s="290"/>
      <c r="F159" s="290"/>
      <c r="G159" s="1435"/>
      <c r="H159" s="1430"/>
      <c r="I159" s="297"/>
    </row>
    <row r="160" spans="2:10" ht="15.75" thickBot="1">
      <c r="B160" s="283">
        <f t="shared" si="28"/>
        <v>154</v>
      </c>
      <c r="C160" s="292" t="s">
        <v>180</v>
      </c>
      <c r="D160" s="285">
        <f>D151+D156-D157</f>
        <v>0</v>
      </c>
      <c r="E160" s="290"/>
      <c r="F160" s="290"/>
      <c r="G160" s="1436"/>
      <c r="H160" s="1431"/>
      <c r="I160" s="298"/>
    </row>
    <row r="161" spans="2:9" ht="15.75" thickBot="1">
      <c r="B161" s="283">
        <f t="shared" si="28"/>
        <v>155</v>
      </c>
      <c r="C161" s="288" t="s">
        <v>181</v>
      </c>
      <c r="D161" s="299">
        <f>D151+D156</f>
        <v>0</v>
      </c>
      <c r="E161" s="290"/>
      <c r="F161" s="290"/>
      <c r="G161" s="1437" t="s">
        <v>65</v>
      </c>
      <c r="H161" s="1432" t="s">
        <v>65</v>
      </c>
      <c r="I161" s="300"/>
    </row>
    <row r="162" spans="2:9" ht="15.75" thickBot="1">
      <c r="B162" s="283">
        <f t="shared" si="28"/>
        <v>156</v>
      </c>
      <c r="C162" s="301" t="s">
        <v>182</v>
      </c>
      <c r="D162" s="302"/>
      <c r="E162" s="290"/>
      <c r="F162" s="290"/>
      <c r="G162" s="849" t="s">
        <v>66</v>
      </c>
      <c r="H162" s="303"/>
      <c r="I162" s="304"/>
    </row>
    <row r="163" spans="2:9">
      <c r="B163" s="197"/>
      <c r="C163" s="197"/>
      <c r="D163" s="290"/>
      <c r="E163" s="290"/>
      <c r="F163" s="290"/>
      <c r="G163" s="290"/>
      <c r="H163" s="290"/>
      <c r="I163" s="290"/>
    </row>
    <row r="164" spans="2:9">
      <c r="B164" s="197"/>
      <c r="C164" s="1478" t="s">
        <v>790</v>
      </c>
      <c r="D164" s="197"/>
      <c r="E164" s="290"/>
      <c r="F164" s="197"/>
      <c r="G164" s="197"/>
      <c r="H164" s="197"/>
      <c r="I164" s="197"/>
    </row>
    <row r="165" spans="2:9">
      <c r="B165" s="197"/>
      <c r="C165" s="197" t="s">
        <v>938</v>
      </c>
      <c r="D165" s="197"/>
      <c r="E165" s="290"/>
      <c r="F165" s="197"/>
      <c r="G165" s="197"/>
      <c r="H165" s="197"/>
      <c r="I165" s="197"/>
    </row>
    <row r="166" spans="2:9">
      <c r="B166" s="197"/>
      <c r="C166" s="197" t="s">
        <v>939</v>
      </c>
      <c r="D166" s="197"/>
      <c r="E166" s="290"/>
      <c r="F166" s="197"/>
      <c r="G166" s="197"/>
      <c r="H166" s="197"/>
      <c r="I166" s="197"/>
    </row>
    <row r="167" spans="2:9">
      <c r="C167" s="1527" t="s">
        <v>963</v>
      </c>
    </row>
    <row r="168" spans="2:9">
      <c r="C168" s="197" t="s">
        <v>964</v>
      </c>
    </row>
    <row r="169" spans="2:9">
      <c r="C169" s="197" t="s">
        <v>965</v>
      </c>
    </row>
    <row r="183" spans="5:5">
      <c r="E183" s="820"/>
    </row>
  </sheetData>
  <protectedRanges>
    <protectedRange password="C521" sqref="G159:I160" name="Oblast1_1_1_1_2"/>
  </protectedRanges>
  <phoneticPr fontId="208" type="noConversion"/>
  <dataValidations count="1">
    <dataValidation type="list" allowBlank="1" showInputMessage="1" showErrorMessage="1" sqref="H2" xr:uid="{CD48B996-9545-4840-9CF0-6F2566715F42}">
      <formula1>$K$2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B1:Q29"/>
  <sheetViews>
    <sheetView showGridLines="0" zoomScale="80" zoomScaleNormal="80" workbookViewId="0">
      <selection activeCell="D29" sqref="D29"/>
    </sheetView>
  </sheetViews>
  <sheetFormatPr defaultColWidth="9.140625" defaultRowHeight="15"/>
  <cols>
    <col min="1" max="1" width="4.42578125" style="308" customWidth="1"/>
    <col min="2" max="2" width="5.42578125" style="308" customWidth="1"/>
    <col min="3" max="3" width="29.42578125" style="308" customWidth="1"/>
    <col min="4" max="4" width="18.42578125" style="308" customWidth="1"/>
    <col min="5" max="15" width="14.85546875" style="308" customWidth="1"/>
    <col min="16" max="16384" width="9.140625" style="308"/>
  </cols>
  <sheetData>
    <row r="1" spans="2:17" ht="15.75" thickBot="1">
      <c r="B1" s="505"/>
      <c r="C1" s="419"/>
      <c r="H1" s="309"/>
    </row>
    <row r="2" spans="2:17" ht="15.75" thickBot="1">
      <c r="B2" s="197"/>
      <c r="C2" s="14"/>
      <c r="D2" s="224"/>
      <c r="E2" s="227"/>
      <c r="F2" s="141"/>
      <c r="G2" s="10"/>
      <c r="H2" s="10"/>
      <c r="L2" s="10" t="s">
        <v>0</v>
      </c>
      <c r="M2" s="229"/>
      <c r="N2" s="10" t="s">
        <v>1</v>
      </c>
      <c r="O2" s="140">
        <f>Identifikace!$B$11</f>
        <v>2025</v>
      </c>
      <c r="P2" s="1607" t="s">
        <v>977</v>
      </c>
    </row>
    <row r="3" spans="2:17" ht="15.75">
      <c r="B3" s="230" t="s">
        <v>886</v>
      </c>
      <c r="C3" s="230"/>
      <c r="D3" s="224"/>
      <c r="E3" s="227"/>
      <c r="F3" s="227"/>
      <c r="G3" s="227"/>
      <c r="H3" s="227"/>
    </row>
    <row r="4" spans="2:17" ht="16.5" thickBot="1">
      <c r="B4" s="197"/>
      <c r="C4" s="230"/>
      <c r="D4" s="224"/>
      <c r="E4" s="227"/>
      <c r="F4" s="227"/>
      <c r="G4" s="227"/>
      <c r="H4" s="227"/>
      <c r="O4" s="766" t="s">
        <v>3</v>
      </c>
    </row>
    <row r="5" spans="2:17" ht="15.75" thickBot="1">
      <c r="B5" s="1673"/>
      <c r="C5" s="1674"/>
      <c r="D5" s="1677" t="s">
        <v>762</v>
      </c>
      <c r="E5" s="1678"/>
      <c r="F5" s="1678"/>
      <c r="G5" s="1678"/>
      <c r="H5" s="1678"/>
      <c r="I5" s="1679"/>
      <c r="J5" s="1680" t="s">
        <v>763</v>
      </c>
      <c r="K5" s="1681"/>
      <c r="L5" s="1681"/>
      <c r="M5" s="1681"/>
      <c r="N5" s="1681"/>
      <c r="O5" s="1682"/>
    </row>
    <row r="6" spans="2:17" ht="15.75" thickBot="1">
      <c r="B6" s="1675"/>
      <c r="C6" s="1676"/>
      <c r="D6" s="906" t="s">
        <v>84</v>
      </c>
      <c r="E6" s="907" t="s">
        <v>744</v>
      </c>
      <c r="F6" s="907" t="s">
        <v>764</v>
      </c>
      <c r="G6" s="907" t="s">
        <v>743</v>
      </c>
      <c r="H6" s="907" t="s">
        <v>742</v>
      </c>
      <c r="I6" s="907" t="s">
        <v>761</v>
      </c>
      <c r="J6" s="908" t="s">
        <v>84</v>
      </c>
      <c r="K6" s="905" t="s">
        <v>744</v>
      </c>
      <c r="L6" s="905" t="s">
        <v>764</v>
      </c>
      <c r="M6" s="905" t="s">
        <v>743</v>
      </c>
      <c r="N6" s="905" t="s">
        <v>742</v>
      </c>
      <c r="O6" s="905" t="s">
        <v>761</v>
      </c>
    </row>
    <row r="7" spans="2:17" ht="15.75" thickBot="1">
      <c r="B7" s="425"/>
      <c r="C7" s="426" t="s">
        <v>12</v>
      </c>
      <c r="D7" s="435" t="s">
        <v>13</v>
      </c>
      <c r="E7" s="425" t="s">
        <v>14</v>
      </c>
      <c r="F7" s="425" t="s">
        <v>15</v>
      </c>
      <c r="G7" s="425" t="s">
        <v>16</v>
      </c>
      <c r="H7" s="425" t="s">
        <v>17</v>
      </c>
      <c r="I7" s="425" t="s">
        <v>18</v>
      </c>
      <c r="J7" s="435" t="s">
        <v>19</v>
      </c>
      <c r="K7" s="425" t="s">
        <v>20</v>
      </c>
      <c r="L7" s="425" t="s">
        <v>21</v>
      </c>
      <c r="M7" s="425" t="s">
        <v>22</v>
      </c>
      <c r="N7" s="425" t="s">
        <v>23</v>
      </c>
      <c r="O7" s="425" t="s">
        <v>24</v>
      </c>
      <c r="P7" s="1528"/>
      <c r="Q7" s="1529"/>
    </row>
    <row r="8" spans="2:17">
      <c r="B8" s="427">
        <v>1</v>
      </c>
      <c r="C8" s="431" t="s">
        <v>95</v>
      </c>
      <c r="D8" s="702" t="s">
        <v>60</v>
      </c>
      <c r="E8" s="703" t="s">
        <v>60</v>
      </c>
      <c r="F8" s="703" t="s">
        <v>60</v>
      </c>
      <c r="G8" s="703" t="s">
        <v>60</v>
      </c>
      <c r="H8" s="703" t="s">
        <v>60</v>
      </c>
      <c r="I8" s="703" t="s">
        <v>60</v>
      </c>
      <c r="J8" s="702" t="s">
        <v>60</v>
      </c>
      <c r="K8" s="703" t="s">
        <v>60</v>
      </c>
      <c r="L8" s="703" t="s">
        <v>60</v>
      </c>
      <c r="M8" s="703" t="s">
        <v>60</v>
      </c>
      <c r="N8" s="703" t="s">
        <v>60</v>
      </c>
      <c r="O8" s="703" t="s">
        <v>60</v>
      </c>
    </row>
    <row r="9" spans="2:17">
      <c r="B9" s="428">
        <v>2</v>
      </c>
      <c r="C9" s="429" t="s">
        <v>252</v>
      </c>
      <c r="D9" s="894">
        <f>SUM(E9:I9)</f>
        <v>0</v>
      </c>
      <c r="E9" s="893"/>
      <c r="F9" s="436"/>
      <c r="G9" s="436"/>
      <c r="H9" s="436"/>
      <c r="I9" s="437"/>
      <c r="J9" s="894">
        <f>SUM(K9:O9)</f>
        <v>0</v>
      </c>
      <c r="K9" s="893"/>
      <c r="L9" s="436"/>
      <c r="M9" s="436"/>
      <c r="N9" s="436"/>
      <c r="O9" s="437"/>
    </row>
    <row r="10" spans="2:17">
      <c r="B10" s="428">
        <v>3</v>
      </c>
      <c r="C10" s="429" t="s">
        <v>252</v>
      </c>
      <c r="D10" s="894">
        <f>SUM(E10:I10)</f>
        <v>0</v>
      </c>
      <c r="E10" s="893"/>
      <c r="F10" s="436"/>
      <c r="G10" s="436"/>
      <c r="H10" s="436"/>
      <c r="I10" s="437"/>
      <c r="J10" s="894">
        <f t="shared" ref="J10:J12" si="0">SUM(K10:O10)</f>
        <v>0</v>
      </c>
      <c r="K10" s="893"/>
      <c r="L10" s="436"/>
      <c r="M10" s="436"/>
      <c r="N10" s="436"/>
      <c r="O10" s="437"/>
    </row>
    <row r="11" spans="2:17">
      <c r="B11" s="428">
        <v>4</v>
      </c>
      <c r="C11" s="429" t="s">
        <v>252</v>
      </c>
      <c r="D11" s="894">
        <f t="shared" ref="D11:D12" si="1">SUM(E11:I11)</f>
        <v>0</v>
      </c>
      <c r="E11" s="893"/>
      <c r="F11" s="436"/>
      <c r="G11" s="436"/>
      <c r="H11" s="436"/>
      <c r="I11" s="437"/>
      <c r="J11" s="894">
        <f t="shared" si="0"/>
        <v>0</v>
      </c>
      <c r="K11" s="893"/>
      <c r="L11" s="436"/>
      <c r="M11" s="436"/>
      <c r="N11" s="436"/>
      <c r="O11" s="437"/>
    </row>
    <row r="12" spans="2:17">
      <c r="B12" s="428">
        <v>5</v>
      </c>
      <c r="C12" s="429" t="s">
        <v>252</v>
      </c>
      <c r="D12" s="894">
        <f t="shared" si="1"/>
        <v>0</v>
      </c>
      <c r="E12" s="893"/>
      <c r="F12" s="436"/>
      <c r="G12" s="436"/>
      <c r="H12" s="436"/>
      <c r="I12" s="437"/>
      <c r="J12" s="894">
        <f t="shared" si="0"/>
        <v>0</v>
      </c>
      <c r="K12" s="893"/>
      <c r="L12" s="436"/>
      <c r="M12" s="436"/>
      <c r="N12" s="436"/>
      <c r="O12" s="437"/>
    </row>
    <row r="13" spans="2:17" ht="15.75" thickBot="1">
      <c r="B13" s="909">
        <v>6</v>
      </c>
      <c r="C13" s="430" t="s">
        <v>250</v>
      </c>
      <c r="D13" s="895">
        <f>SUM(D9:D12)</f>
        <v>0</v>
      </c>
      <c r="E13" s="895">
        <f>SUM(E9:E12)</f>
        <v>0</v>
      </c>
      <c r="F13" s="895">
        <f t="shared" ref="F13:I13" si="2">SUM(F9:F12)</f>
        <v>0</v>
      </c>
      <c r="G13" s="895">
        <f t="shared" si="2"/>
        <v>0</v>
      </c>
      <c r="H13" s="895">
        <f t="shared" si="2"/>
        <v>0</v>
      </c>
      <c r="I13" s="895">
        <f t="shared" si="2"/>
        <v>0</v>
      </c>
      <c r="J13" s="895">
        <f>SUM(J9:J12)</f>
        <v>0</v>
      </c>
      <c r="K13" s="895">
        <f t="shared" ref="K13:N13" si="3">SUM(K9:K12)</f>
        <v>0</v>
      </c>
      <c r="L13" s="895">
        <f t="shared" si="3"/>
        <v>0</v>
      </c>
      <c r="M13" s="895">
        <f t="shared" si="3"/>
        <v>0</v>
      </c>
      <c r="N13" s="895">
        <f t="shared" si="3"/>
        <v>0</v>
      </c>
      <c r="O13" s="895">
        <f>SUM(O9:O12)</f>
        <v>0</v>
      </c>
    </row>
    <row r="14" spans="2:17">
      <c r="B14" s="427">
        <v>7</v>
      </c>
      <c r="C14" s="431" t="s">
        <v>97</v>
      </c>
      <c r="D14" s="702" t="s">
        <v>60</v>
      </c>
      <c r="E14" s="703" t="s">
        <v>60</v>
      </c>
      <c r="F14" s="703" t="s">
        <v>60</v>
      </c>
      <c r="G14" s="703" t="s">
        <v>60</v>
      </c>
      <c r="H14" s="703" t="s">
        <v>60</v>
      </c>
      <c r="I14" s="703" t="s">
        <v>60</v>
      </c>
      <c r="J14" s="702" t="s">
        <v>60</v>
      </c>
      <c r="K14" s="703" t="s">
        <v>60</v>
      </c>
      <c r="L14" s="703" t="s">
        <v>60</v>
      </c>
      <c r="M14" s="703" t="s">
        <v>60</v>
      </c>
      <c r="N14" s="703" t="s">
        <v>60</v>
      </c>
      <c r="O14" s="703" t="s">
        <v>60</v>
      </c>
    </row>
    <row r="15" spans="2:17">
      <c r="B15" s="428">
        <v>8</v>
      </c>
      <c r="C15" s="429" t="s">
        <v>252</v>
      </c>
      <c r="D15" s="894">
        <f>SUM(E15:I15)</f>
        <v>0</v>
      </c>
      <c r="E15" s="893"/>
      <c r="F15" s="436"/>
      <c r="G15" s="436"/>
      <c r="H15" s="436"/>
      <c r="I15" s="437"/>
      <c r="J15" s="894">
        <f>SUM(K15:O15)</f>
        <v>0</v>
      </c>
      <c r="K15" s="893"/>
      <c r="L15" s="436"/>
      <c r="M15" s="436"/>
      <c r="N15" s="436"/>
      <c r="O15" s="437"/>
    </row>
    <row r="16" spans="2:17">
      <c r="B16" s="428">
        <v>9</v>
      </c>
      <c r="C16" s="429" t="s">
        <v>252</v>
      </c>
      <c r="D16" s="894">
        <f>SUM(E16:I16)</f>
        <v>0</v>
      </c>
      <c r="E16" s="893"/>
      <c r="F16" s="436"/>
      <c r="G16" s="436"/>
      <c r="H16" s="436"/>
      <c r="I16" s="437"/>
      <c r="J16" s="894">
        <f t="shared" ref="J16:J18" si="4">SUM(K16:O16)</f>
        <v>0</v>
      </c>
      <c r="K16" s="893"/>
      <c r="L16" s="436"/>
      <c r="M16" s="436"/>
      <c r="N16" s="436"/>
      <c r="O16" s="437"/>
    </row>
    <row r="17" spans="2:15">
      <c r="B17" s="428">
        <v>10</v>
      </c>
      <c r="C17" s="429" t="s">
        <v>252</v>
      </c>
      <c r="D17" s="894">
        <f t="shared" ref="D17:D18" si="5">SUM(E17:I17)</f>
        <v>0</v>
      </c>
      <c r="E17" s="893"/>
      <c r="F17" s="436"/>
      <c r="G17" s="436"/>
      <c r="H17" s="436"/>
      <c r="I17" s="437"/>
      <c r="J17" s="894">
        <f t="shared" si="4"/>
        <v>0</v>
      </c>
      <c r="K17" s="893"/>
      <c r="L17" s="436"/>
      <c r="M17" s="436"/>
      <c r="N17" s="436"/>
      <c r="O17" s="437"/>
    </row>
    <row r="18" spans="2:15">
      <c r="B18" s="444">
        <v>11</v>
      </c>
      <c r="C18" s="886" t="s">
        <v>252</v>
      </c>
      <c r="D18" s="896">
        <f t="shared" si="5"/>
        <v>0</v>
      </c>
      <c r="E18" s="910"/>
      <c r="F18" s="890"/>
      <c r="G18" s="890"/>
      <c r="H18" s="890"/>
      <c r="I18" s="891"/>
      <c r="J18" s="896">
        <f t="shared" si="4"/>
        <v>0</v>
      </c>
      <c r="K18" s="910"/>
      <c r="L18" s="890"/>
      <c r="M18" s="890"/>
      <c r="N18" s="890"/>
      <c r="O18" s="891"/>
    </row>
    <row r="19" spans="2:15" ht="15.75" thickBot="1">
      <c r="B19" s="432">
        <v>12</v>
      </c>
      <c r="C19" s="911" t="s">
        <v>250</v>
      </c>
      <c r="D19" s="895">
        <f>SUM(D15:D18)</f>
        <v>0</v>
      </c>
      <c r="E19" s="895">
        <f>SUM(E15:E18)</f>
        <v>0</v>
      </c>
      <c r="F19" s="895">
        <f>SUM(F15:F18)</f>
        <v>0</v>
      </c>
      <c r="G19" s="895">
        <f t="shared" ref="G19:N19" si="6">SUM(G15:G18)</f>
        <v>0</v>
      </c>
      <c r="H19" s="895">
        <f t="shared" si="6"/>
        <v>0</v>
      </c>
      <c r="I19" s="895">
        <f t="shared" si="6"/>
        <v>0</v>
      </c>
      <c r="J19" s="895">
        <f>SUM(J15:J18)</f>
        <v>0</v>
      </c>
      <c r="K19" s="895">
        <f t="shared" si="6"/>
        <v>0</v>
      </c>
      <c r="L19" s="895">
        <f t="shared" si="6"/>
        <v>0</v>
      </c>
      <c r="M19" s="895">
        <f t="shared" si="6"/>
        <v>0</v>
      </c>
      <c r="N19" s="895">
        <f t="shared" si="6"/>
        <v>0</v>
      </c>
      <c r="O19" s="895">
        <f>SUM(O15:O18)</f>
        <v>0</v>
      </c>
    </row>
    <row r="20" spans="2:15">
      <c r="B20" s="438"/>
      <c r="C20" s="439"/>
      <c r="D20" s="142"/>
      <c r="E20" s="889"/>
      <c r="F20" s="889"/>
      <c r="G20" s="889"/>
      <c r="H20" s="889"/>
      <c r="I20" s="889"/>
      <c r="J20" s="419"/>
      <c r="K20" s="419"/>
      <c r="L20" s="419"/>
      <c r="M20" s="419"/>
      <c r="N20" s="419"/>
      <c r="O20" s="419"/>
    </row>
    <row r="21" spans="2:15"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</row>
    <row r="22" spans="2:15"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</row>
    <row r="23" spans="2:15" ht="15.75" thickBot="1">
      <c r="B23" s="419"/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</row>
    <row r="24" spans="2:15"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107" t="s">
        <v>63</v>
      </c>
      <c r="M24" s="108"/>
      <c r="N24" s="109" t="s">
        <v>64</v>
      </c>
      <c r="O24" s="110"/>
    </row>
    <row r="25" spans="2:15"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07" t="s">
        <v>236</v>
      </c>
      <c r="M25" s="408"/>
      <c r="N25" s="409" t="s">
        <v>236</v>
      </c>
      <c r="O25" s="410"/>
    </row>
    <row r="26" spans="2:15"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111"/>
      <c r="M26" s="112"/>
      <c r="N26" s="113"/>
      <c r="O26" s="114"/>
    </row>
    <row r="27" spans="2:15">
      <c r="B27" s="419"/>
      <c r="C27" s="419"/>
      <c r="D27" s="419"/>
      <c r="E27" s="419"/>
      <c r="F27" s="419"/>
      <c r="G27" s="419"/>
      <c r="H27" s="419"/>
      <c r="I27" s="419"/>
      <c r="J27" s="419"/>
      <c r="K27" s="419"/>
      <c r="L27" s="115"/>
      <c r="M27" s="112"/>
      <c r="N27" s="116"/>
      <c r="O27" s="114"/>
    </row>
    <row r="28" spans="2:15" ht="15.75" thickBot="1"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117" t="s">
        <v>65</v>
      </c>
      <c r="M28" s="118"/>
      <c r="N28" s="119" t="s">
        <v>65</v>
      </c>
      <c r="O28" s="120"/>
    </row>
    <row r="29" spans="2:15" ht="15.75" thickBot="1">
      <c r="B29" s="419"/>
      <c r="C29" s="419"/>
      <c r="D29" s="419"/>
      <c r="E29" s="419"/>
      <c r="F29" s="419"/>
      <c r="G29" s="419"/>
      <c r="H29" s="419"/>
      <c r="I29" s="419"/>
      <c r="J29" s="419"/>
      <c r="K29" s="419"/>
      <c r="L29" s="121" t="s">
        <v>66</v>
      </c>
      <c r="M29" s="122"/>
      <c r="N29" s="124"/>
      <c r="O29" s="4"/>
    </row>
  </sheetData>
  <protectedRanges>
    <protectedRange password="C521" sqref="H7:I7" name="Oblast1_1_1_1_1_1"/>
    <protectedRange password="C521" sqref="C7:G7" name="Oblast1_1_1_1_1_1_1"/>
  </protectedRanges>
  <mergeCells count="3">
    <mergeCell ref="B5:C6"/>
    <mergeCell ref="D5:I5"/>
    <mergeCell ref="J5:O5"/>
  </mergeCells>
  <dataValidations count="1">
    <dataValidation type="list" allowBlank="1" showInputMessage="1" showErrorMessage="1" sqref="M2" xr:uid="{A59246F5-DF5D-44E3-A5F8-54BF87720F4E}">
      <formula1>$P$2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/>
  <dimension ref="A1:P28"/>
  <sheetViews>
    <sheetView showGridLines="0" zoomScale="85" zoomScaleNormal="85" workbookViewId="0">
      <selection activeCell="K2" sqref="K2"/>
    </sheetView>
  </sheetViews>
  <sheetFormatPr defaultColWidth="9.140625" defaultRowHeight="15"/>
  <cols>
    <col min="1" max="1" width="1.85546875" style="308" customWidth="1"/>
    <col min="2" max="2" width="5.42578125" style="308" customWidth="1"/>
    <col min="3" max="3" width="27.85546875" style="308" customWidth="1"/>
    <col min="4" max="13" width="13.85546875" style="308" customWidth="1"/>
    <col min="14" max="16384" width="9.140625" style="308"/>
  </cols>
  <sheetData>
    <row r="1" spans="1:16" ht="15.75" thickBot="1">
      <c r="A1" s="197"/>
      <c r="B1" s="505"/>
      <c r="C1" s="307"/>
      <c r="D1" s="307"/>
      <c r="E1" s="307"/>
      <c r="F1" s="224"/>
    </row>
    <row r="2" spans="1:16" ht="15.75" thickBot="1">
      <c r="A2" s="197"/>
      <c r="B2" s="419"/>
      <c r="C2" s="419"/>
      <c r="D2" s="419"/>
      <c r="E2" s="419"/>
      <c r="F2" s="419"/>
      <c r="G2" s="419"/>
      <c r="I2" s="10"/>
      <c r="J2" s="10" t="s">
        <v>0</v>
      </c>
      <c r="K2" s="229"/>
      <c r="L2" s="10" t="s">
        <v>1</v>
      </c>
      <c r="M2" s="140">
        <f>Identifikace!$B$11</f>
        <v>2025</v>
      </c>
      <c r="N2" s="1607" t="s">
        <v>977</v>
      </c>
    </row>
    <row r="3" spans="1:16" ht="15.75">
      <c r="A3" s="197"/>
      <c r="B3" s="230" t="s">
        <v>920</v>
      </c>
      <c r="C3" s="224"/>
      <c r="D3" s="224"/>
      <c r="E3" s="224"/>
      <c r="F3" s="227"/>
      <c r="H3" s="419"/>
    </row>
    <row r="4" spans="1:16" ht="15.75" thickBot="1"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766" t="s">
        <v>3</v>
      </c>
    </row>
    <row r="5" spans="1:16" ht="15.75" thickBot="1">
      <c r="B5" s="1673"/>
      <c r="C5" s="1674"/>
      <c r="D5" s="1677" t="s">
        <v>762</v>
      </c>
      <c r="E5" s="1678"/>
      <c r="F5" s="1678"/>
      <c r="G5" s="1678"/>
      <c r="H5" s="1679"/>
      <c r="I5" s="1680" t="s">
        <v>763</v>
      </c>
      <c r="J5" s="1681"/>
      <c r="K5" s="1681"/>
      <c r="L5" s="1681"/>
      <c r="M5" s="1682"/>
    </row>
    <row r="6" spans="1:16" ht="26.25" thickBot="1">
      <c r="B6" s="1675"/>
      <c r="C6" s="1676"/>
      <c r="D6" s="906" t="s">
        <v>84</v>
      </c>
      <c r="E6" s="907" t="s">
        <v>767</v>
      </c>
      <c r="F6" s="907" t="s">
        <v>768</v>
      </c>
      <c r="G6" s="907" t="s">
        <v>742</v>
      </c>
      <c r="H6" s="907" t="s">
        <v>761</v>
      </c>
      <c r="I6" s="908" t="s">
        <v>84</v>
      </c>
      <c r="J6" s="905" t="s">
        <v>767</v>
      </c>
      <c r="K6" s="905" t="s">
        <v>768</v>
      </c>
      <c r="L6" s="905" t="s">
        <v>742</v>
      </c>
      <c r="M6" s="905" t="s">
        <v>761</v>
      </c>
    </row>
    <row r="7" spans="1:16" ht="15.75" thickBot="1">
      <c r="B7" s="425"/>
      <c r="C7" s="426" t="s">
        <v>12</v>
      </c>
      <c r="D7" s="435" t="s">
        <v>13</v>
      </c>
      <c r="E7" s="425" t="s">
        <v>14</v>
      </c>
      <c r="F7" s="425" t="s">
        <v>15</v>
      </c>
      <c r="G7" s="425" t="s">
        <v>16</v>
      </c>
      <c r="H7" s="425" t="s">
        <v>17</v>
      </c>
      <c r="I7" s="435" t="s">
        <v>18</v>
      </c>
      <c r="J7" s="425" t="s">
        <v>19</v>
      </c>
      <c r="K7" s="425" t="s">
        <v>20</v>
      </c>
      <c r="L7" s="425" t="s">
        <v>21</v>
      </c>
      <c r="M7" s="425" t="s">
        <v>22</v>
      </c>
      <c r="N7" s="1528"/>
      <c r="O7" s="1529"/>
      <c r="P7" s="1529"/>
    </row>
    <row r="8" spans="1:16">
      <c r="B8" s="427">
        <v>1</v>
      </c>
      <c r="C8" s="431" t="s">
        <v>95</v>
      </c>
      <c r="D8" s="702" t="s">
        <v>60</v>
      </c>
      <c r="E8" s="703" t="s">
        <v>60</v>
      </c>
      <c r="F8" s="703" t="s">
        <v>60</v>
      </c>
      <c r="G8" s="703" t="s">
        <v>60</v>
      </c>
      <c r="H8" s="703" t="s">
        <v>60</v>
      </c>
      <c r="I8" s="702" t="s">
        <v>60</v>
      </c>
      <c r="J8" s="703" t="s">
        <v>60</v>
      </c>
      <c r="K8" s="703" t="s">
        <v>60</v>
      </c>
      <c r="L8" s="703" t="s">
        <v>60</v>
      </c>
      <c r="M8" s="703" t="s">
        <v>60</v>
      </c>
    </row>
    <row r="9" spans="1:16">
      <c r="B9" s="428">
        <v>2</v>
      </c>
      <c r="C9" s="509" t="s">
        <v>286</v>
      </c>
      <c r="D9" s="894">
        <f>SUM(E9:H9)</f>
        <v>0</v>
      </c>
      <c r="E9" s="893"/>
      <c r="F9" s="436"/>
      <c r="G9" s="436"/>
      <c r="H9" s="437"/>
      <c r="I9" s="894">
        <f>SUM(J9:M9)</f>
        <v>0</v>
      </c>
      <c r="J9" s="893"/>
      <c r="K9" s="436"/>
      <c r="L9" s="436"/>
      <c r="M9" s="437"/>
    </row>
    <row r="10" spans="1:16">
      <c r="B10" s="428">
        <v>3</v>
      </c>
      <c r="C10" s="509" t="s">
        <v>286</v>
      </c>
      <c r="D10" s="894">
        <f>SUM(E10:H10)</f>
        <v>0</v>
      </c>
      <c r="E10" s="893"/>
      <c r="F10" s="436"/>
      <c r="G10" s="436"/>
      <c r="H10" s="437"/>
      <c r="I10" s="894">
        <f>SUM(J10:M10)</f>
        <v>0</v>
      </c>
      <c r="J10" s="893"/>
      <c r="K10" s="436"/>
      <c r="L10" s="436"/>
      <c r="M10" s="437"/>
    </row>
    <row r="11" spans="1:16">
      <c r="B11" s="428">
        <v>4</v>
      </c>
      <c r="C11" s="509" t="s">
        <v>286</v>
      </c>
      <c r="D11" s="894">
        <f>SUM(E11:H11)</f>
        <v>0</v>
      </c>
      <c r="E11" s="893"/>
      <c r="F11" s="436"/>
      <c r="G11" s="436"/>
      <c r="H11" s="437"/>
      <c r="I11" s="894">
        <f>SUM(J11:M11)</f>
        <v>0</v>
      </c>
      <c r="J11" s="893"/>
      <c r="K11" s="436"/>
      <c r="L11" s="436"/>
      <c r="M11" s="437"/>
    </row>
    <row r="12" spans="1:16">
      <c r="B12" s="428">
        <v>5</v>
      </c>
      <c r="C12" s="509" t="s">
        <v>286</v>
      </c>
      <c r="D12" s="894">
        <f>SUM(E12:H12)</f>
        <v>0</v>
      </c>
      <c r="E12" s="893"/>
      <c r="F12" s="436"/>
      <c r="G12" s="436"/>
      <c r="H12" s="437"/>
      <c r="I12" s="894">
        <f>SUM(J12:M12)</f>
        <v>0</v>
      </c>
      <c r="J12" s="893"/>
      <c r="K12" s="436"/>
      <c r="L12" s="436"/>
      <c r="M12" s="437"/>
    </row>
    <row r="13" spans="1:16" ht="15.75" thickBot="1">
      <c r="B13" s="909">
        <v>6</v>
      </c>
      <c r="C13" s="700" t="s">
        <v>254</v>
      </c>
      <c r="D13" s="895">
        <f>SUM(D9:D12)</f>
        <v>0</v>
      </c>
      <c r="E13" s="895">
        <f>SUM(E9:E12)</f>
        <v>0</v>
      </c>
      <c r="F13" s="895">
        <f t="shared" ref="F13:H13" si="0">SUM(F9:F12)</f>
        <v>0</v>
      </c>
      <c r="G13" s="895">
        <f t="shared" si="0"/>
        <v>0</v>
      </c>
      <c r="H13" s="895">
        <f t="shared" si="0"/>
        <v>0</v>
      </c>
      <c r="I13" s="895">
        <f>SUM(I9:I12)</f>
        <v>0</v>
      </c>
      <c r="J13" s="895">
        <f t="shared" ref="J13:M13" si="1">SUM(J9:J12)</f>
        <v>0</v>
      </c>
      <c r="K13" s="895">
        <f t="shared" si="1"/>
        <v>0</v>
      </c>
      <c r="L13" s="895">
        <f t="shared" si="1"/>
        <v>0</v>
      </c>
      <c r="M13" s="895">
        <f t="shared" si="1"/>
        <v>0</v>
      </c>
    </row>
    <row r="14" spans="1:16">
      <c r="B14" s="427">
        <v>7</v>
      </c>
      <c r="C14" s="431" t="s">
        <v>97</v>
      </c>
      <c r="D14" s="702" t="s">
        <v>60</v>
      </c>
      <c r="E14" s="703" t="s">
        <v>60</v>
      </c>
      <c r="F14" s="703" t="s">
        <v>60</v>
      </c>
      <c r="G14" s="703" t="s">
        <v>60</v>
      </c>
      <c r="H14" s="703" t="s">
        <v>60</v>
      </c>
      <c r="I14" s="702" t="s">
        <v>60</v>
      </c>
      <c r="J14" s="703" t="s">
        <v>60</v>
      </c>
      <c r="K14" s="703" t="s">
        <v>60</v>
      </c>
      <c r="L14" s="703" t="s">
        <v>60</v>
      </c>
      <c r="M14" s="703" t="s">
        <v>60</v>
      </c>
    </row>
    <row r="15" spans="1:16">
      <c r="B15" s="428">
        <v>8</v>
      </c>
      <c r="C15" s="509" t="s">
        <v>286</v>
      </c>
      <c r="D15" s="894">
        <f>SUM(E15:H15)</f>
        <v>0</v>
      </c>
      <c r="E15" s="893"/>
      <c r="F15" s="436"/>
      <c r="G15" s="436"/>
      <c r="H15" s="437"/>
      <c r="I15" s="894">
        <f>SUM(J15:M15)</f>
        <v>0</v>
      </c>
      <c r="J15" s="893"/>
      <c r="K15" s="436"/>
      <c r="L15" s="436"/>
      <c r="M15" s="437"/>
    </row>
    <row r="16" spans="1:16">
      <c r="B16" s="428">
        <v>9</v>
      </c>
      <c r="C16" s="509" t="s">
        <v>286</v>
      </c>
      <c r="D16" s="894">
        <f>SUM(E16:H16)</f>
        <v>0</v>
      </c>
      <c r="E16" s="893"/>
      <c r="F16" s="436"/>
      <c r="G16" s="436"/>
      <c r="H16" s="437"/>
      <c r="I16" s="894">
        <f>SUM(J16:M16)</f>
        <v>0</v>
      </c>
      <c r="J16" s="893"/>
      <c r="K16" s="436"/>
      <c r="L16" s="436"/>
      <c r="M16" s="437"/>
    </row>
    <row r="17" spans="2:13">
      <c r="B17" s="428">
        <v>10</v>
      </c>
      <c r="C17" s="509" t="s">
        <v>286</v>
      </c>
      <c r="D17" s="894">
        <f>SUM(E17:H17)</f>
        <v>0</v>
      </c>
      <c r="E17" s="893"/>
      <c r="F17" s="436"/>
      <c r="G17" s="436"/>
      <c r="H17" s="437"/>
      <c r="I17" s="894">
        <f>SUM(J17:M17)</f>
        <v>0</v>
      </c>
      <c r="J17" s="893"/>
      <c r="K17" s="436"/>
      <c r="L17" s="436"/>
      <c r="M17" s="437"/>
    </row>
    <row r="18" spans="2:13">
      <c r="B18" s="444">
        <v>11</v>
      </c>
      <c r="C18" s="509" t="s">
        <v>286</v>
      </c>
      <c r="D18" s="896">
        <f>SUM(E18:H18)</f>
        <v>0</v>
      </c>
      <c r="E18" s="910"/>
      <c r="F18" s="890"/>
      <c r="G18" s="890"/>
      <c r="H18" s="891"/>
      <c r="I18" s="896">
        <f>SUM(J18:M18)</f>
        <v>0</v>
      </c>
      <c r="J18" s="910"/>
      <c r="K18" s="890"/>
      <c r="L18" s="890"/>
      <c r="M18" s="891"/>
    </row>
    <row r="19" spans="2:13" ht="15.75" thickBot="1">
      <c r="B19" s="432">
        <v>12</v>
      </c>
      <c r="C19" s="701" t="s">
        <v>254</v>
      </c>
      <c r="D19" s="895">
        <f>SUM(D15:D18)</f>
        <v>0</v>
      </c>
      <c r="E19" s="895">
        <f>SUM(E15:E18)</f>
        <v>0</v>
      </c>
      <c r="F19" s="895">
        <f t="shared" ref="F19:M19" si="2">SUM(F15:F18)</f>
        <v>0</v>
      </c>
      <c r="G19" s="895">
        <f t="shared" si="2"/>
        <v>0</v>
      </c>
      <c r="H19" s="895">
        <f t="shared" si="2"/>
        <v>0</v>
      </c>
      <c r="I19" s="895">
        <f>SUM(I15:I18)</f>
        <v>0</v>
      </c>
      <c r="J19" s="895">
        <f t="shared" si="2"/>
        <v>0</v>
      </c>
      <c r="K19" s="895">
        <f t="shared" si="2"/>
        <v>0</v>
      </c>
      <c r="L19" s="895">
        <f t="shared" si="2"/>
        <v>0</v>
      </c>
      <c r="M19" s="895">
        <f t="shared" si="2"/>
        <v>0</v>
      </c>
    </row>
    <row r="20" spans="2:13"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</row>
    <row r="21" spans="2:13"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</row>
    <row r="22" spans="2:13" ht="15.75" thickBot="1"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</row>
    <row r="23" spans="2:13">
      <c r="B23" s="419"/>
      <c r="C23" s="419"/>
      <c r="D23" s="419"/>
      <c r="E23" s="419"/>
      <c r="F23" s="419"/>
      <c r="G23" s="419"/>
      <c r="H23" s="419"/>
      <c r="I23" s="419"/>
      <c r="J23" s="107" t="s">
        <v>63</v>
      </c>
      <c r="K23" s="108"/>
      <c r="L23" s="109" t="s">
        <v>64</v>
      </c>
      <c r="M23" s="110"/>
    </row>
    <row r="24" spans="2:13">
      <c r="B24" s="419"/>
      <c r="C24" s="419"/>
      <c r="D24" s="419"/>
      <c r="E24" s="419"/>
      <c r="F24" s="419"/>
      <c r="G24" s="419"/>
      <c r="H24" s="419"/>
      <c r="I24" s="419"/>
      <c r="J24" s="407" t="s">
        <v>236</v>
      </c>
      <c r="K24" s="408"/>
      <c r="L24" s="502" t="s">
        <v>236</v>
      </c>
      <c r="M24" s="478"/>
    </row>
    <row r="25" spans="2:13">
      <c r="B25" s="419"/>
      <c r="C25" s="419"/>
      <c r="D25" s="419"/>
      <c r="E25" s="419"/>
      <c r="F25" s="419"/>
      <c r="G25" s="419"/>
      <c r="H25" s="419"/>
      <c r="I25" s="419"/>
      <c r="J25" s="411"/>
      <c r="K25" s="112"/>
      <c r="L25" s="113"/>
      <c r="M25" s="114"/>
    </row>
    <row r="26" spans="2:13">
      <c r="B26" s="419"/>
      <c r="C26" s="419"/>
      <c r="D26" s="419"/>
      <c r="E26" s="419"/>
      <c r="F26" s="419"/>
      <c r="G26" s="419"/>
      <c r="H26" s="419"/>
      <c r="I26" s="419"/>
      <c r="J26" s="412"/>
      <c r="K26" s="112"/>
      <c r="L26" s="413"/>
      <c r="M26" s="114"/>
    </row>
    <row r="27" spans="2:13" ht="15.75" thickBot="1">
      <c r="B27" s="419"/>
      <c r="C27" s="419"/>
      <c r="D27" s="419"/>
      <c r="E27" s="419"/>
      <c r="F27" s="419"/>
      <c r="G27" s="419"/>
      <c r="H27" s="419"/>
      <c r="I27" s="419"/>
      <c r="J27" s="117" t="s">
        <v>65</v>
      </c>
      <c r="K27" s="118"/>
      <c r="L27" s="119" t="s">
        <v>65</v>
      </c>
      <c r="M27" s="120"/>
    </row>
    <row r="28" spans="2:13" ht="15.75" thickBot="1">
      <c r="B28" s="419"/>
      <c r="C28" s="419"/>
      <c r="D28" s="419"/>
      <c r="E28" s="419"/>
      <c r="F28" s="419"/>
      <c r="G28" s="419"/>
      <c r="H28" s="419"/>
      <c r="I28" s="419"/>
      <c r="J28" s="121" t="s">
        <v>66</v>
      </c>
      <c r="K28" s="414"/>
      <c r="L28" s="123"/>
      <c r="M28" s="124"/>
    </row>
  </sheetData>
  <protectedRanges>
    <protectedRange password="C521" sqref="J25:M25" name="Oblast1_1_1_1_1_1_1_1"/>
  </protectedRanges>
  <mergeCells count="3">
    <mergeCell ref="B5:C6"/>
    <mergeCell ref="D5:H5"/>
    <mergeCell ref="I5:M5"/>
  </mergeCells>
  <dataValidations count="1">
    <dataValidation type="list" allowBlank="1" showInputMessage="1" showErrorMessage="1" sqref="K2" xr:uid="{59D2BD81-DD2F-47E2-9792-AF1A02DD057B}">
      <formula1>$N$2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5598-900B-4BC6-A2ED-7226D1ABFF8A}">
  <sheetPr>
    <pageSetUpPr fitToPage="1"/>
  </sheetPr>
  <dimension ref="B1:H52"/>
  <sheetViews>
    <sheetView showGridLines="0" zoomScale="90" zoomScaleNormal="90" workbookViewId="0">
      <selection activeCell="B1" sqref="B1"/>
    </sheetView>
  </sheetViews>
  <sheetFormatPr defaultColWidth="9.140625" defaultRowHeight="12.75"/>
  <cols>
    <col min="1" max="1" width="2.5703125" style="197" customWidth="1"/>
    <col min="2" max="2" width="3.7109375" style="197" customWidth="1"/>
    <col min="3" max="3" width="21.42578125" style="197" customWidth="1"/>
    <col min="4" max="4" width="17.28515625" style="197" customWidth="1"/>
    <col min="5" max="5" width="48.28515625" style="197" customWidth="1"/>
    <col min="6" max="6" width="31.85546875" style="197" customWidth="1"/>
    <col min="7" max="7" width="8.85546875" style="197" customWidth="1"/>
    <col min="8" max="8" width="13.42578125" style="197" customWidth="1"/>
    <col min="9" max="16384" width="9.140625" style="197"/>
  </cols>
  <sheetData>
    <row r="1" spans="2:8" ht="13.5" thickBot="1">
      <c r="B1" s="333"/>
      <c r="C1" s="307"/>
      <c r="D1" s="333"/>
      <c r="E1" s="333"/>
      <c r="F1" s="333"/>
      <c r="G1" s="333"/>
    </row>
    <row r="2" spans="2:8" ht="13.5" thickBot="1">
      <c r="B2" s="333"/>
      <c r="D2" s="334" t="s">
        <v>209</v>
      </c>
      <c r="E2" s="335"/>
      <c r="F2" s="334" t="s">
        <v>210</v>
      </c>
      <c r="G2" s="336">
        <f>Identifikace!$B$11</f>
        <v>2025</v>
      </c>
      <c r="H2" s="1607" t="s">
        <v>977</v>
      </c>
    </row>
    <row r="3" spans="2:8" ht="15.75">
      <c r="B3" s="337" t="s">
        <v>211</v>
      </c>
      <c r="C3" s="337"/>
      <c r="D3" s="337"/>
      <c r="E3" s="333"/>
      <c r="F3" s="333"/>
      <c r="G3" s="333"/>
    </row>
    <row r="4" spans="2:8" ht="16.5" customHeight="1" thickBot="1">
      <c r="B4" s="333"/>
      <c r="C4" s="333"/>
      <c r="D4" s="333"/>
      <c r="E4" s="338"/>
      <c r="F4" s="766" t="s">
        <v>3</v>
      </c>
      <c r="G4" s="338"/>
    </row>
    <row r="5" spans="2:8" ht="15" customHeight="1" thickBot="1">
      <c r="B5" s="1694" t="s">
        <v>212</v>
      </c>
      <c r="C5" s="1695"/>
      <c r="D5" s="1696"/>
      <c r="E5" s="721" t="s">
        <v>213</v>
      </c>
      <c r="F5" s="339" t="s">
        <v>214</v>
      </c>
      <c r="G5" s="333"/>
    </row>
    <row r="6" spans="2:8" ht="13.5" thickBot="1">
      <c r="B6" s="340"/>
      <c r="C6" s="723" t="s">
        <v>12</v>
      </c>
      <c r="D6" s="724" t="s">
        <v>13</v>
      </c>
      <c r="E6" s="723" t="s">
        <v>14</v>
      </c>
      <c r="F6" s="725" t="s">
        <v>15</v>
      </c>
    </row>
    <row r="7" spans="2:8" ht="15" customHeight="1">
      <c r="B7" s="726">
        <v>1</v>
      </c>
      <c r="C7" s="1697" t="s">
        <v>731</v>
      </c>
      <c r="D7" s="1700" t="s">
        <v>215</v>
      </c>
      <c r="E7" s="341" t="s">
        <v>730</v>
      </c>
      <c r="F7" s="757"/>
    </row>
    <row r="8" spans="2:8" ht="15" customHeight="1">
      <c r="B8" s="727">
        <v>2</v>
      </c>
      <c r="C8" s="1698"/>
      <c r="D8" s="1700"/>
      <c r="E8" s="343" t="s">
        <v>216</v>
      </c>
      <c r="F8" s="344"/>
    </row>
    <row r="9" spans="2:8" ht="15" customHeight="1">
      <c r="B9" s="727">
        <v>3</v>
      </c>
      <c r="C9" s="1698"/>
      <c r="D9" s="1700"/>
      <c r="E9" s="343" t="s">
        <v>217</v>
      </c>
      <c r="F9" s="815"/>
    </row>
    <row r="10" spans="2:8" ht="15" customHeight="1" thickBot="1">
      <c r="B10" s="727">
        <v>4</v>
      </c>
      <c r="C10" s="1698"/>
      <c r="D10" s="1700"/>
      <c r="E10" s="343" t="s">
        <v>931</v>
      </c>
      <c r="F10" s="815"/>
    </row>
    <row r="11" spans="2:8" ht="15" customHeight="1">
      <c r="B11" s="727">
        <v>6</v>
      </c>
      <c r="C11" s="1698"/>
      <c r="D11" s="1701" t="s">
        <v>218</v>
      </c>
      <c r="E11" s="733" t="s">
        <v>729</v>
      </c>
      <c r="F11" s="342"/>
    </row>
    <row r="12" spans="2:8" ht="15" customHeight="1">
      <c r="B12" s="727">
        <v>7</v>
      </c>
      <c r="C12" s="1698"/>
      <c r="D12" s="1702"/>
      <c r="E12" s="728" t="s">
        <v>219</v>
      </c>
      <c r="F12" s="344"/>
    </row>
    <row r="13" spans="2:8" ht="15" customHeight="1">
      <c r="B13" s="727">
        <v>8</v>
      </c>
      <c r="C13" s="1698"/>
      <c r="D13" s="1702"/>
      <c r="E13" s="729" t="s">
        <v>220</v>
      </c>
      <c r="F13" s="815"/>
    </row>
    <row r="14" spans="2:8" ht="15" customHeight="1" thickBot="1">
      <c r="B14" s="727">
        <v>9</v>
      </c>
      <c r="C14" s="1698"/>
      <c r="D14" s="1703"/>
      <c r="E14" s="819" t="s">
        <v>932</v>
      </c>
      <c r="F14" s="345"/>
    </row>
    <row r="15" spans="2:8" ht="15" customHeight="1">
      <c r="B15" s="727">
        <v>10</v>
      </c>
      <c r="C15" s="1698"/>
      <c r="D15" s="730" t="s">
        <v>723</v>
      </c>
      <c r="E15" s="818"/>
      <c r="F15" s="758"/>
    </row>
    <row r="16" spans="2:8" ht="15" customHeight="1" thickBot="1">
      <c r="B16" s="727">
        <v>11</v>
      </c>
      <c r="C16" s="1698"/>
      <c r="D16" s="731" t="s">
        <v>221</v>
      </c>
      <c r="E16" s="734"/>
      <c r="F16" s="759"/>
    </row>
    <row r="17" spans="2:8" ht="15" customHeight="1" thickBot="1">
      <c r="B17" s="737">
        <v>12</v>
      </c>
      <c r="C17" s="1699"/>
      <c r="D17" s="732" t="s">
        <v>760</v>
      </c>
      <c r="E17" s="735"/>
      <c r="F17" s="938">
        <f>SUM(F7:F16)</f>
        <v>0</v>
      </c>
      <c r="H17" s="585"/>
    </row>
    <row r="18" spans="2:8" ht="15" customHeight="1" thickBot="1">
      <c r="B18" s="726">
        <v>13</v>
      </c>
      <c r="C18" s="1683" t="s">
        <v>88</v>
      </c>
      <c r="D18" s="346" t="s">
        <v>215</v>
      </c>
      <c r="E18" s="736" t="s">
        <v>728</v>
      </c>
      <c r="F18" s="342"/>
    </row>
    <row r="19" spans="2:8" ht="15" customHeight="1" thickBot="1">
      <c r="B19" s="727">
        <v>14</v>
      </c>
      <c r="C19" s="1684"/>
      <c r="D19" s="859" t="s">
        <v>218</v>
      </c>
      <c r="E19" s="860" t="s">
        <v>727</v>
      </c>
      <c r="F19" s="861"/>
    </row>
    <row r="20" spans="2:8" ht="15" customHeight="1">
      <c r="B20" s="727">
        <v>15</v>
      </c>
      <c r="C20" s="1684"/>
      <c r="D20" s="858" t="s">
        <v>723</v>
      </c>
      <c r="E20" s="818"/>
      <c r="F20" s="757"/>
    </row>
    <row r="21" spans="2:8" ht="15.75" customHeight="1" thickBot="1">
      <c r="B21" s="727">
        <v>16</v>
      </c>
      <c r="C21" s="1684"/>
      <c r="D21" s="731" t="s">
        <v>221</v>
      </c>
      <c r="E21" s="734"/>
      <c r="F21" s="345"/>
    </row>
    <row r="22" spans="2:8" ht="15.75" customHeight="1" thickBot="1">
      <c r="B22" s="737">
        <v>17</v>
      </c>
      <c r="C22" s="1685"/>
      <c r="D22" s="732" t="s">
        <v>334</v>
      </c>
      <c r="E22" s="738"/>
      <c r="F22" s="938">
        <f>SUM(F18:F21)</f>
        <v>0</v>
      </c>
    </row>
    <row r="23" spans="2:8" ht="15.75" customHeight="1" thickBot="1">
      <c r="B23" s="726">
        <v>18</v>
      </c>
      <c r="C23" s="1691" t="s">
        <v>726</v>
      </c>
      <c r="D23" s="346" t="s">
        <v>215</v>
      </c>
      <c r="E23" s="736" t="s">
        <v>725</v>
      </c>
      <c r="F23" s="342"/>
    </row>
    <row r="24" spans="2:8" ht="15.75" customHeight="1" thickBot="1">
      <c r="B24" s="727">
        <v>19</v>
      </c>
      <c r="C24" s="1692"/>
      <c r="D24" s="859" t="s">
        <v>218</v>
      </c>
      <c r="E24" s="860" t="s">
        <v>724</v>
      </c>
      <c r="F24" s="861"/>
    </row>
    <row r="25" spans="2:8" ht="15.75" customHeight="1">
      <c r="B25" s="727">
        <v>20</v>
      </c>
      <c r="C25" s="1692"/>
      <c r="D25" s="858" t="s">
        <v>723</v>
      </c>
      <c r="E25" s="818"/>
      <c r="F25" s="757"/>
    </row>
    <row r="26" spans="2:8" ht="15.75" customHeight="1" thickBot="1">
      <c r="B26" s="727">
        <v>21</v>
      </c>
      <c r="C26" s="1692"/>
      <c r="D26" s="731" t="s">
        <v>221</v>
      </c>
      <c r="E26" s="734"/>
      <c r="F26" s="345"/>
    </row>
    <row r="27" spans="2:8" ht="15.75" customHeight="1" thickBot="1">
      <c r="B27" s="737">
        <v>22</v>
      </c>
      <c r="C27" s="1693"/>
      <c r="D27" s="732" t="s">
        <v>722</v>
      </c>
      <c r="E27" s="738"/>
      <c r="F27" s="938">
        <f>SUM(F23:F26)</f>
        <v>0</v>
      </c>
    </row>
    <row r="28" spans="2:8" ht="15.75" customHeight="1" thickBot="1">
      <c r="B28" s="816">
        <v>23</v>
      </c>
      <c r="C28" s="1686" t="s">
        <v>335</v>
      </c>
      <c r="D28" s="1687"/>
      <c r="E28" s="1688"/>
      <c r="F28" s="938">
        <f>F17+F22+F27</f>
        <v>0</v>
      </c>
    </row>
    <row r="29" spans="2:8">
      <c r="B29" s="347"/>
      <c r="C29" s="348"/>
      <c r="D29" s="349"/>
      <c r="E29" s="350"/>
      <c r="F29" s="760"/>
      <c r="G29" s="333"/>
    </row>
    <row r="30" spans="2:8">
      <c r="B30" s="351"/>
      <c r="C30" s="333"/>
      <c r="D30" s="333"/>
      <c r="E30" s="333"/>
      <c r="F30" s="761"/>
      <c r="G30" s="333"/>
    </row>
    <row r="31" spans="2:8" ht="13.5" customHeight="1" thickBot="1">
      <c r="B31" s="722"/>
      <c r="C31" s="756" t="s">
        <v>981</v>
      </c>
      <c r="D31" s="1486"/>
      <c r="E31" s="756"/>
      <c r="F31" s="762"/>
      <c r="G31" s="333"/>
    </row>
    <row r="32" spans="2:8" ht="13.5" thickBot="1">
      <c r="B32" s="352">
        <v>24</v>
      </c>
      <c r="C32" s="1530" t="s">
        <v>933</v>
      </c>
      <c r="D32" s="1531"/>
      <c r="E32" s="1532"/>
      <c r="F32" s="763"/>
      <c r="G32" s="333"/>
    </row>
    <row r="33" spans="2:7" ht="13.5" thickBot="1">
      <c r="B33" s="352">
        <f>B32+1</f>
        <v>25</v>
      </c>
      <c r="C33" s="1533" t="s">
        <v>934</v>
      </c>
      <c r="D33" s="1534"/>
      <c r="E33" s="1532"/>
      <c r="F33" s="763"/>
      <c r="G33" s="333"/>
    </row>
    <row r="34" spans="2:7" ht="13.5" thickBot="1">
      <c r="B34" s="352">
        <f>B33+1</f>
        <v>26</v>
      </c>
      <c r="C34" s="739" t="s">
        <v>222</v>
      </c>
      <c r="D34" s="354"/>
      <c r="E34" s="353"/>
      <c r="F34" s="763"/>
      <c r="G34" s="333"/>
    </row>
    <row r="35" spans="2:7">
      <c r="B35" s="817">
        <f>B34+1</f>
        <v>27</v>
      </c>
      <c r="C35" s="740" t="s">
        <v>8</v>
      </c>
      <c r="D35" s="741"/>
      <c r="E35" s="742"/>
      <c r="F35" s="764"/>
      <c r="G35" s="333"/>
    </row>
    <row r="36" spans="2:7" ht="12.75" customHeight="1">
      <c r="B36" s="817">
        <f t="shared" ref="B36:B41" si="0">B35+1</f>
        <v>28</v>
      </c>
      <c r="C36" s="743" t="s">
        <v>162</v>
      </c>
      <c r="D36" s="814"/>
      <c r="E36" s="744"/>
      <c r="F36" s="764"/>
      <c r="G36" s="745"/>
    </row>
    <row r="37" spans="2:7" ht="12.75" customHeight="1">
      <c r="B37" s="817">
        <f t="shared" si="0"/>
        <v>29</v>
      </c>
      <c r="C37" s="746" t="s">
        <v>223</v>
      </c>
      <c r="D37" s="814"/>
      <c r="E37" s="747"/>
      <c r="F37" s="764"/>
      <c r="G37" s="813"/>
    </row>
    <row r="38" spans="2:7" ht="12.75" customHeight="1">
      <c r="B38" s="817">
        <f t="shared" si="0"/>
        <v>30</v>
      </c>
      <c r="C38" s="746" t="s">
        <v>336</v>
      </c>
      <c r="D38" s="814"/>
      <c r="E38" s="747"/>
      <c r="F38" s="764"/>
      <c r="G38" s="748"/>
    </row>
    <row r="39" spans="2:7" ht="12.75" customHeight="1">
      <c r="B39" s="817">
        <f t="shared" si="0"/>
        <v>31</v>
      </c>
      <c r="C39" s="749" t="s">
        <v>337</v>
      </c>
      <c r="D39" s="745"/>
      <c r="E39" s="750"/>
      <c r="F39" s="764"/>
      <c r="G39" s="813"/>
    </row>
    <row r="40" spans="2:7" ht="13.5" customHeight="1">
      <c r="B40" s="817">
        <f t="shared" si="0"/>
        <v>32</v>
      </c>
      <c r="C40" s="746" t="s">
        <v>133</v>
      </c>
      <c r="D40" s="814"/>
      <c r="E40" s="744"/>
      <c r="F40" s="764"/>
      <c r="G40" s="813"/>
    </row>
    <row r="41" spans="2:7" ht="13.5" customHeight="1" thickBot="1">
      <c r="B41" s="817">
        <f t="shared" si="0"/>
        <v>33</v>
      </c>
      <c r="C41" s="751" t="s">
        <v>338</v>
      </c>
      <c r="D41" s="752"/>
      <c r="E41" s="753"/>
      <c r="F41" s="765"/>
      <c r="G41" s="813"/>
    </row>
    <row r="42" spans="2:7" ht="13.5" thickBot="1">
      <c r="B42" s="352">
        <f>B41+1</f>
        <v>34</v>
      </c>
      <c r="C42" s="1689" t="s">
        <v>224</v>
      </c>
      <c r="D42" s="1690"/>
      <c r="E42" s="355"/>
      <c r="F42" s="939">
        <f>SUM(F32:F41)</f>
        <v>0</v>
      </c>
      <c r="G42" s="333"/>
    </row>
    <row r="43" spans="2:7" ht="15.75" customHeight="1">
      <c r="F43" s="754"/>
    </row>
    <row r="44" spans="2:7" ht="15" customHeight="1">
      <c r="C44" s="1478" t="s">
        <v>339</v>
      </c>
      <c r="D44" s="884"/>
      <c r="E44" s="884"/>
      <c r="F44" s="503"/>
      <c r="G44" s="755"/>
    </row>
    <row r="45" spans="2:7" ht="14.25" customHeight="1">
      <c r="C45" s="884" t="s">
        <v>967</v>
      </c>
      <c r="D45" s="884"/>
      <c r="E45" s="884"/>
      <c r="F45" s="503"/>
    </row>
    <row r="46" spans="2:7" ht="15" customHeight="1" thickBot="1">
      <c r="F46" s="754"/>
    </row>
    <row r="47" spans="2:7">
      <c r="E47" s="1466" t="s">
        <v>63</v>
      </c>
      <c r="F47" s="109" t="s">
        <v>64</v>
      </c>
      <c r="G47" s="110"/>
    </row>
    <row r="48" spans="2:7">
      <c r="E48" s="1434" t="s">
        <v>236</v>
      </c>
      <c r="F48" s="477" t="s">
        <v>236</v>
      </c>
      <c r="G48" s="478"/>
    </row>
    <row r="49" spans="5:8">
      <c r="E49" s="1467"/>
      <c r="F49" s="113"/>
      <c r="G49" s="114"/>
    </row>
    <row r="50" spans="5:8">
      <c r="E50" s="1468"/>
      <c r="F50" s="413"/>
      <c r="G50" s="114"/>
    </row>
    <row r="51" spans="5:8" ht="13.5" thickBot="1">
      <c r="E51" s="1469" t="s">
        <v>65</v>
      </c>
      <c r="F51" s="119" t="s">
        <v>65</v>
      </c>
      <c r="G51" s="120"/>
    </row>
    <row r="52" spans="5:8" ht="13.5" thickBot="1">
      <c r="E52" s="1470" t="s">
        <v>66</v>
      </c>
      <c r="G52" s="123"/>
      <c r="H52" s="124"/>
    </row>
  </sheetData>
  <protectedRanges>
    <protectedRange password="C521" sqref="E49:G49" name="Oblast1_1_1_1_1"/>
  </protectedRanges>
  <mergeCells count="8">
    <mergeCell ref="C18:C22"/>
    <mergeCell ref="C28:E28"/>
    <mergeCell ref="C42:D42"/>
    <mergeCell ref="C23:C27"/>
    <mergeCell ref="B5:D5"/>
    <mergeCell ref="C7:C17"/>
    <mergeCell ref="D7:D10"/>
    <mergeCell ref="D11:D14"/>
  </mergeCells>
  <conditionalFormatting sqref="F43 F46">
    <cfRule type="cellIs" dxfId="10" priority="1" operator="lessThan">
      <formula>0</formula>
    </cfRule>
    <cfRule type="cellIs" dxfId="9" priority="2" operator="greaterThan">
      <formula>0</formula>
    </cfRule>
  </conditionalFormatting>
  <dataValidations count="1">
    <dataValidation type="list" allowBlank="1" showInputMessage="1" showErrorMessage="1" sqref="E2" xr:uid="{4FCE55CC-3E17-47E5-8443-4E22FC33F4F4}">
      <formula1>$H$2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ACDC69E700E440BC74D3DF072FCE0E" ma:contentTypeVersion="3" ma:contentTypeDescription="Vytvoří nový dokument" ma:contentTypeScope="" ma:versionID="023a94d580b94c0a3c735e406725a466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959805-AEB0-42FE-9013-CA188F376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32FD51-E8B5-4316-8BF8-FE7538356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F13EEE-61A9-4626-BBD4-24E92D89FA06}">
  <ds:schemaRefs>
    <ds:schemaRef ds:uri="http://purl.org/dc/elements/1.1/"/>
    <ds:schemaRef ds:uri="http://schemas.microsoft.com/office/2006/metadata/properties"/>
    <ds:schemaRef ds:uri="f32210cd-666d-4d11-ab48-bfef9714ab3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27</vt:i4>
      </vt:variant>
    </vt:vector>
  </HeadingPairs>
  <TitlesOfParts>
    <vt:vector size="27" baseType="lpstr">
      <vt:lpstr>Identifikace</vt:lpstr>
      <vt:lpstr>Komentář</vt:lpstr>
      <vt:lpstr>23-A</vt:lpstr>
      <vt:lpstr>23-A-MA</vt:lpstr>
      <vt:lpstr>23-A-OM</vt:lpstr>
      <vt:lpstr>23-HV</vt:lpstr>
      <vt:lpstr>23-HV-HB</vt:lpstr>
      <vt:lpstr>23-HV-PZP</vt:lpstr>
      <vt:lpstr>23-N</vt:lpstr>
      <vt:lpstr>23-N-SLA</vt:lpstr>
      <vt:lpstr>23-I-IV</vt:lpstr>
      <vt:lpstr>23-I-NI</vt:lpstr>
      <vt:lpstr>23-I-IA</vt:lpstr>
      <vt:lpstr>23-I-ID </vt:lpstr>
      <vt:lpstr>23-I-ID-IRR</vt:lpstr>
      <vt:lpstr>23-D-D1</vt:lpstr>
      <vt:lpstr>23-D-D2</vt:lpstr>
      <vt:lpstr>23-D-D3</vt:lpstr>
      <vt:lpstr>23-D-D4</vt:lpstr>
      <vt:lpstr>23-D-D5</vt:lpstr>
      <vt:lpstr>23-D-D6</vt:lpstr>
      <vt:lpstr>23-D-D7</vt:lpstr>
      <vt:lpstr>23-D-D8 a), b)</vt:lpstr>
      <vt:lpstr>23-D-D9</vt:lpstr>
      <vt:lpstr>23-MP-KPI-DS</vt:lpstr>
      <vt:lpstr>23-MP-KPI-PPZ</vt:lpstr>
      <vt:lpstr>23-MP-KPI-PZP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Malínek Jiří Ing.</dc:creator>
  <cp:lastModifiedBy>Malínek Jiří Ing.</cp:lastModifiedBy>
  <dcterms:created xsi:type="dcterms:W3CDTF">2021-01-07T07:10:10Z</dcterms:created>
  <dcterms:modified xsi:type="dcterms:W3CDTF">2026-03-06T06:36:07Z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0x01010045ACDC69E700E440BC74D3DF072FCE0E</vt:lpwstr>
  </property>
</Properties>
</file>